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00" yWindow="100" windowWidth="15620" windowHeight="9060" tabRatio="926"/>
  </bookViews>
  <sheets>
    <sheet name="2015 Figures and Tables" sheetId="47" r:id="rId1"/>
    <sheet name="Table 1A" sheetId="23" r:id="rId2"/>
    <sheet name="Table 1B" sheetId="25" r:id="rId3"/>
    <sheet name="Table 2" sheetId="24" r:id="rId4"/>
    <sheet name="Table 2A" sheetId="48" r:id="rId5"/>
    <sheet name="Table 2B" sheetId="49" r:id="rId6"/>
    <sheet name="Table 3" sheetId="68" r:id="rId7"/>
    <sheet name="Table 4" sheetId="50" r:id="rId8"/>
    <sheet name="Table 5" sheetId="69" r:id="rId9"/>
    <sheet name="Table 6" sheetId="51" r:id="rId10"/>
    <sheet name="Table 7" sheetId="52" r:id="rId11"/>
    <sheet name="Table A1A" sheetId="53" r:id="rId12"/>
    <sheet name="Table A1B" sheetId="55" r:id="rId13"/>
    <sheet name="Table A2" sheetId="54" r:id="rId14"/>
    <sheet name="Fig 1" sheetId="26" r:id="rId15"/>
    <sheet name="Fig 2" sheetId="33" r:id="rId16"/>
    <sheet name="Fig 3" sheetId="34" r:id="rId17"/>
    <sheet name="Fig 4" sheetId="35" r:id="rId18"/>
    <sheet name="Fig 5" sheetId="27" r:id="rId19"/>
    <sheet name="Fig 6" sheetId="28" r:id="rId20"/>
    <sheet name="Fig 7" sheetId="36" r:id="rId21"/>
    <sheet name="Fig 8" sheetId="37" r:id="rId22"/>
    <sheet name="Fig 9" sheetId="38" r:id="rId23"/>
    <sheet name="Fig 10" sheetId="32" r:id="rId24"/>
    <sheet name="Fig 11" sheetId="39" r:id="rId25"/>
    <sheet name="Fig 12" sheetId="40" r:id="rId26"/>
    <sheet name="Fig 13" sheetId="41" r:id="rId27"/>
    <sheet name="Fig 14" sheetId="64" r:id="rId28"/>
    <sheet name="Fig 15" sheetId="62" r:id="rId29"/>
    <sheet name="Fig 16A" sheetId="1" r:id="rId30"/>
    <sheet name="Fig 16B" sheetId="2" r:id="rId31"/>
    <sheet name="Fig 17A" sheetId="3" r:id="rId32"/>
    <sheet name="Fig 17B" sheetId="4" r:id="rId33"/>
    <sheet name="Fig 18A" sheetId="11" r:id="rId34"/>
    <sheet name="Fig 18B" sheetId="12" r:id="rId35"/>
    <sheet name="Fig 19A" sheetId="13" r:id="rId36"/>
    <sheet name="Fig 19B" sheetId="14" r:id="rId37"/>
    <sheet name="Fig 20" sheetId="15" r:id="rId38"/>
    <sheet name="Fig 21A" sheetId="16" r:id="rId39"/>
    <sheet name="Fig 21B" sheetId="17" r:id="rId40"/>
    <sheet name="Fig 22A" sheetId="29" r:id="rId41"/>
    <sheet name="Fig 22B" sheetId="42" r:id="rId42"/>
    <sheet name="Fig 23" sheetId="18" r:id="rId43"/>
    <sheet name="Fig 24" sheetId="5" r:id="rId44"/>
    <sheet name="Fig 25" sheetId="6" r:id="rId45"/>
    <sheet name="Fig 26A" sheetId="7" r:id="rId46"/>
    <sheet name="Fig 26B" sheetId="8" r:id="rId47"/>
    <sheet name="Fig 27" sheetId="9" r:id="rId48"/>
    <sheet name="Fig 28" sheetId="10" r:id="rId49"/>
    <sheet name="Fig 29A" sheetId="19" r:id="rId50"/>
    <sheet name="Fig 29B" sheetId="20" r:id="rId51"/>
    <sheet name="Fig 30A" sheetId="66" r:id="rId52"/>
    <sheet name="Fig 30B" sheetId="65" r:id="rId53"/>
    <sheet name="Fig 2013_12" sheetId="59" r:id="rId54"/>
    <sheet name="Fig 2013_13" sheetId="60" r:id="rId55"/>
    <sheet name="Fig 2014_14A" sheetId="43" r:id="rId56"/>
    <sheet name="Fig 2014_14B" sheetId="44" r:id="rId57"/>
    <sheet name="Fig 2014_15A" sheetId="45" r:id="rId58"/>
    <sheet name="Fig 2014_15B" sheetId="46" r:id="rId59"/>
    <sheet name="Fig 2014_30A" sheetId="21" r:id="rId60"/>
    <sheet name="Fig 2014_30B" sheetId="22" r:id="rId6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109" i="69" l="1"/>
  <c r="AC109" i="69"/>
  <c r="AD108" i="69"/>
  <c r="AC108" i="69"/>
  <c r="AD107" i="69"/>
  <c r="AC107" i="69"/>
  <c r="AD106" i="69"/>
  <c r="AC106" i="69"/>
  <c r="AD105" i="69"/>
  <c r="AC105" i="69"/>
  <c r="AD104" i="69"/>
  <c r="AC104" i="69"/>
  <c r="AD103" i="69"/>
  <c r="AC103" i="69"/>
  <c r="AD102" i="69"/>
  <c r="AC102" i="69"/>
  <c r="AD101" i="69"/>
  <c r="AC101" i="69"/>
  <c r="AD100" i="69"/>
  <c r="AC100" i="69"/>
  <c r="AD99" i="69"/>
  <c r="AC99" i="69"/>
  <c r="AD98" i="69"/>
  <c r="AC98" i="69"/>
  <c r="AD97" i="69"/>
  <c r="AC97" i="69"/>
  <c r="AD96" i="69"/>
  <c r="AC96" i="69"/>
  <c r="AD95" i="69"/>
  <c r="AC95" i="69"/>
  <c r="AD94" i="69"/>
  <c r="AC94" i="69"/>
  <c r="AD93" i="69"/>
  <c r="AC93" i="69"/>
  <c r="AD92" i="69"/>
  <c r="AC92" i="69"/>
  <c r="AD91" i="69"/>
  <c r="AC91" i="69"/>
  <c r="AD90" i="69"/>
  <c r="AC90" i="69"/>
  <c r="AD89" i="69"/>
  <c r="AC89" i="69"/>
  <c r="AD88" i="69"/>
  <c r="AC88" i="69"/>
  <c r="AD87" i="69"/>
  <c r="AC87" i="69"/>
  <c r="AD86" i="69"/>
  <c r="AC86" i="69"/>
  <c r="AD85" i="69"/>
  <c r="AC85" i="69"/>
  <c r="AD84" i="69"/>
  <c r="AC84" i="69"/>
  <c r="AD83" i="69"/>
  <c r="AC83" i="69"/>
  <c r="AD82" i="69"/>
  <c r="AC82" i="69"/>
  <c r="AD81" i="69"/>
  <c r="AC81" i="69"/>
  <c r="AD80" i="69"/>
  <c r="AC80" i="69"/>
  <c r="AD79" i="69"/>
  <c r="AC79" i="69"/>
  <c r="AD78" i="69"/>
  <c r="AC78" i="69"/>
  <c r="AD77" i="69"/>
  <c r="AC77" i="69"/>
  <c r="AD76" i="69"/>
  <c r="AC76" i="69"/>
  <c r="AD75" i="69"/>
  <c r="AC75" i="69"/>
  <c r="AD74" i="69"/>
  <c r="AC74" i="69"/>
  <c r="AD73" i="69"/>
  <c r="AC73" i="69"/>
  <c r="AD72" i="69"/>
  <c r="AC72" i="69"/>
  <c r="AD71" i="69"/>
  <c r="AC71" i="69"/>
  <c r="AD70" i="69"/>
  <c r="AC70" i="69"/>
  <c r="AD69" i="69"/>
  <c r="AC69" i="69"/>
  <c r="AD68" i="69"/>
  <c r="AC68" i="69"/>
  <c r="AD67" i="69"/>
  <c r="AC67" i="69"/>
  <c r="AD66" i="69"/>
  <c r="AC66" i="69"/>
  <c r="AD65" i="69"/>
  <c r="AC65" i="69"/>
  <c r="AD64" i="69"/>
  <c r="AC64" i="69"/>
  <c r="AD63" i="69"/>
  <c r="AC63" i="69"/>
  <c r="AD62" i="69"/>
  <c r="AC62" i="69"/>
  <c r="AD61" i="69"/>
  <c r="AC61" i="69"/>
  <c r="AD60" i="69"/>
  <c r="AC60" i="69"/>
  <c r="AD59" i="69"/>
  <c r="AC59" i="69"/>
  <c r="AD58" i="69"/>
  <c r="AC58" i="69"/>
  <c r="O109" i="69"/>
  <c r="N109" i="69"/>
  <c r="O108" i="69"/>
  <c r="N108" i="69"/>
  <c r="O107" i="69"/>
  <c r="N107" i="69"/>
  <c r="O106" i="69"/>
  <c r="N106" i="69"/>
  <c r="O105" i="69"/>
  <c r="N105" i="69"/>
  <c r="O104" i="69"/>
  <c r="N104" i="69"/>
  <c r="O103" i="69"/>
  <c r="N103" i="69"/>
  <c r="O102" i="69"/>
  <c r="N102" i="69"/>
  <c r="O101" i="69"/>
  <c r="N101" i="69"/>
  <c r="O100" i="69"/>
  <c r="N100" i="69"/>
  <c r="O99" i="69"/>
  <c r="N99" i="69"/>
  <c r="O98" i="69"/>
  <c r="N98" i="69"/>
  <c r="O96" i="69"/>
  <c r="N96" i="69"/>
  <c r="O95" i="69"/>
  <c r="N95" i="69"/>
  <c r="O94" i="69"/>
  <c r="N94" i="69"/>
  <c r="O93" i="69"/>
  <c r="N93" i="69"/>
  <c r="O92" i="69"/>
  <c r="N92" i="69"/>
  <c r="O91" i="69"/>
  <c r="N91" i="69"/>
  <c r="O90" i="69"/>
  <c r="N90" i="69"/>
  <c r="O89" i="69"/>
  <c r="N89" i="69"/>
  <c r="O88" i="69"/>
  <c r="N88" i="69"/>
  <c r="O87" i="69"/>
  <c r="N87" i="69"/>
  <c r="O86" i="69"/>
  <c r="N86" i="69"/>
  <c r="O85" i="69"/>
  <c r="N85" i="69"/>
  <c r="O84" i="69"/>
  <c r="N84" i="69"/>
  <c r="O83" i="69"/>
  <c r="N83" i="69"/>
  <c r="O82" i="69"/>
  <c r="N82" i="69"/>
  <c r="O81" i="69"/>
  <c r="N81" i="69"/>
  <c r="O80" i="69"/>
  <c r="N80" i="69"/>
  <c r="O79" i="69"/>
  <c r="N79" i="69"/>
  <c r="O78" i="69"/>
  <c r="N78" i="69"/>
  <c r="O77" i="69"/>
  <c r="N77" i="69"/>
  <c r="O76" i="69"/>
  <c r="N76" i="69"/>
  <c r="O75" i="69"/>
  <c r="N75" i="69"/>
  <c r="O74" i="69"/>
  <c r="N74" i="69"/>
  <c r="O73" i="69"/>
  <c r="N73" i="69"/>
  <c r="O72" i="69"/>
  <c r="N72" i="69"/>
  <c r="O71" i="69"/>
  <c r="N71" i="69"/>
  <c r="O70" i="69"/>
  <c r="N70" i="69"/>
  <c r="O69" i="69"/>
  <c r="N69" i="69"/>
  <c r="O68" i="69"/>
  <c r="N68" i="69"/>
  <c r="O67" i="69"/>
  <c r="N67" i="69"/>
  <c r="O65" i="69"/>
  <c r="N65" i="69"/>
  <c r="O64" i="69"/>
  <c r="N64" i="69"/>
  <c r="O63" i="69"/>
  <c r="N63" i="69"/>
  <c r="O62" i="69"/>
  <c r="N62" i="69"/>
  <c r="O61" i="69"/>
  <c r="N61" i="69"/>
  <c r="O60" i="69"/>
  <c r="N60" i="69"/>
  <c r="O58" i="69"/>
  <c r="N58" i="69"/>
  <c r="AD55" i="69"/>
  <c r="AC55" i="69"/>
  <c r="O55" i="69"/>
  <c r="N55" i="69"/>
  <c r="AD54" i="69"/>
  <c r="AC54" i="69"/>
  <c r="O54" i="69"/>
  <c r="N54" i="69"/>
  <c r="AD53" i="69"/>
  <c r="AC53" i="69"/>
  <c r="O53" i="69"/>
  <c r="N53" i="69"/>
  <c r="AD52" i="69"/>
  <c r="AC52" i="69"/>
  <c r="O52" i="69"/>
  <c r="N52" i="69"/>
  <c r="AD51" i="69"/>
  <c r="AC51" i="69"/>
  <c r="O51" i="69"/>
  <c r="N51" i="69"/>
  <c r="AD50" i="69"/>
  <c r="AC50" i="69"/>
  <c r="O50" i="69"/>
  <c r="N50" i="69"/>
  <c r="AD49" i="69"/>
  <c r="AC49" i="69"/>
  <c r="O49" i="69"/>
  <c r="N49" i="69"/>
  <c r="AD48" i="69"/>
  <c r="AC48" i="69"/>
  <c r="O48" i="69"/>
  <c r="N48" i="69"/>
  <c r="AD47" i="69"/>
  <c r="AC47" i="69"/>
  <c r="O47" i="69"/>
  <c r="N47" i="69"/>
  <c r="AD46" i="69"/>
  <c r="AC46" i="69"/>
  <c r="O46" i="69"/>
  <c r="N46" i="69"/>
  <c r="AD45" i="69"/>
  <c r="AC45" i="69"/>
  <c r="O45" i="69"/>
  <c r="N45" i="69"/>
  <c r="AD44" i="69"/>
  <c r="AC44" i="69"/>
  <c r="O44" i="69"/>
  <c r="N44" i="69"/>
  <c r="AD43" i="69"/>
  <c r="AC43" i="69"/>
  <c r="AD42" i="69"/>
  <c r="AC42" i="69"/>
  <c r="O42" i="69"/>
  <c r="N42" i="69"/>
  <c r="AD41" i="69"/>
  <c r="AC41" i="69"/>
  <c r="O41" i="69"/>
  <c r="N41" i="69"/>
  <c r="AD40" i="69"/>
  <c r="AC40" i="69"/>
  <c r="O40" i="69"/>
  <c r="N40" i="69"/>
  <c r="AD39" i="69"/>
  <c r="AC39" i="69"/>
  <c r="O39" i="69"/>
  <c r="N39" i="69"/>
  <c r="AD38" i="69"/>
  <c r="AC38" i="69"/>
  <c r="O38" i="69"/>
  <c r="N38" i="69"/>
  <c r="AD37" i="69"/>
  <c r="AC37" i="69"/>
  <c r="O37" i="69"/>
  <c r="N37" i="69"/>
  <c r="AD36" i="69"/>
  <c r="AC36" i="69"/>
  <c r="O36" i="69"/>
  <c r="N36" i="69"/>
  <c r="AD35" i="69"/>
  <c r="AC35" i="69"/>
  <c r="O35" i="69"/>
  <c r="N35" i="69"/>
  <c r="AD34" i="69"/>
  <c r="AC34" i="69"/>
  <c r="O34" i="69"/>
  <c r="N34" i="69"/>
  <c r="AD33" i="69"/>
  <c r="AC33" i="69"/>
  <c r="O33" i="69"/>
  <c r="N33" i="69"/>
  <c r="AD32" i="69"/>
  <c r="AC32" i="69"/>
  <c r="O32" i="69"/>
  <c r="N32" i="69"/>
  <c r="AD31" i="69"/>
  <c r="AC31" i="69"/>
  <c r="O31" i="69"/>
  <c r="N31" i="69"/>
  <c r="AD30" i="69"/>
  <c r="AC30" i="69"/>
  <c r="O30" i="69"/>
  <c r="N30" i="69"/>
  <c r="AD29" i="69"/>
  <c r="AC29" i="69"/>
  <c r="O29" i="69"/>
  <c r="N29" i="69"/>
  <c r="AD28" i="69"/>
  <c r="AC28" i="69"/>
  <c r="O28" i="69"/>
  <c r="N28" i="69"/>
  <c r="AD27" i="69"/>
  <c r="AC27" i="69"/>
  <c r="O27" i="69"/>
  <c r="N27" i="69"/>
  <c r="AD26" i="69"/>
  <c r="AC26" i="69"/>
  <c r="O26" i="69"/>
  <c r="N26" i="69"/>
  <c r="AD25" i="69"/>
  <c r="AC25" i="69"/>
  <c r="O25" i="69"/>
  <c r="N25" i="69"/>
  <c r="AD24" i="69"/>
  <c r="AC24" i="69"/>
  <c r="O24" i="69"/>
  <c r="N24" i="69"/>
  <c r="AD23" i="69"/>
  <c r="AC23" i="69"/>
  <c r="O23" i="69"/>
  <c r="N23" i="69"/>
  <c r="AD22" i="69"/>
  <c r="AC22" i="69"/>
  <c r="O22" i="69"/>
  <c r="N22" i="69"/>
  <c r="AD21" i="69"/>
  <c r="AC21" i="69"/>
  <c r="O21" i="69"/>
  <c r="N21" i="69"/>
  <c r="AD20" i="69"/>
  <c r="AC20" i="69"/>
  <c r="O20" i="69"/>
  <c r="N20" i="69"/>
  <c r="AD19" i="69"/>
  <c r="AC19" i="69"/>
  <c r="O19" i="69"/>
  <c r="N19" i="69"/>
  <c r="AD18" i="69"/>
  <c r="AC18" i="69"/>
  <c r="O18" i="69"/>
  <c r="N18" i="69"/>
  <c r="AD17" i="69"/>
  <c r="AC17" i="69"/>
  <c r="O17" i="69"/>
  <c r="N17" i="69"/>
  <c r="AD16" i="69"/>
  <c r="AC16" i="69"/>
  <c r="O16" i="69"/>
  <c r="N16" i="69"/>
  <c r="AD15" i="69"/>
  <c r="AC15" i="69"/>
  <c r="O15" i="69"/>
  <c r="N15" i="69"/>
  <c r="AD14" i="69"/>
  <c r="AC14" i="69"/>
  <c r="O14" i="69"/>
  <c r="N14" i="69"/>
  <c r="AD13" i="69"/>
  <c r="AC13" i="69"/>
  <c r="O13" i="69"/>
  <c r="N13" i="69"/>
  <c r="AD12" i="69"/>
  <c r="AC12" i="69"/>
  <c r="AD11" i="69"/>
  <c r="AC11" i="69"/>
  <c r="O11" i="69"/>
  <c r="N11" i="69"/>
  <c r="AD10" i="69"/>
  <c r="AC10" i="69"/>
  <c r="O10" i="69"/>
  <c r="N10" i="69"/>
  <c r="AD9" i="69"/>
  <c r="AC9" i="69"/>
  <c r="O9" i="69"/>
  <c r="N9" i="69"/>
  <c r="AD8" i="69"/>
  <c r="AC8" i="69"/>
  <c r="O8" i="69"/>
  <c r="N8" i="69"/>
  <c r="AD7" i="69"/>
  <c r="AC7" i="69"/>
  <c r="O7" i="69"/>
  <c r="N7" i="69"/>
  <c r="AD6" i="69"/>
  <c r="AC6" i="69"/>
  <c r="O6" i="69"/>
  <c r="N6" i="69"/>
  <c r="AD5" i="69"/>
  <c r="AC5" i="69"/>
  <c r="AD4" i="69"/>
  <c r="AC4" i="69"/>
  <c r="O4" i="69"/>
  <c r="N4" i="69"/>
  <c r="AF27" i="68"/>
  <c r="AG27" i="68"/>
  <c r="AF26" i="68"/>
  <c r="AG26" i="68"/>
  <c r="AF23" i="68"/>
  <c r="AG23" i="68"/>
  <c r="AF22" i="68"/>
  <c r="AG22" i="68"/>
  <c r="AF19" i="68"/>
  <c r="AG19" i="68"/>
  <c r="AF18" i="68"/>
  <c r="AG18" i="68"/>
  <c r="AF17" i="68"/>
  <c r="AG17" i="68"/>
  <c r="AF14" i="68"/>
  <c r="AG14" i="68"/>
  <c r="AF13" i="68"/>
  <c r="AG13" i="68"/>
  <c r="AF10" i="68"/>
  <c r="AG10" i="68"/>
  <c r="AF9" i="68"/>
  <c r="AG9" i="68"/>
  <c r="AF6" i="68"/>
  <c r="AG6" i="68"/>
  <c r="AF5" i="68"/>
  <c r="AG5" i="68"/>
  <c r="AF4" i="68"/>
  <c r="AG4" i="68"/>
  <c r="X105" i="51"/>
  <c r="W105" i="51"/>
  <c r="X104" i="51"/>
  <c r="W104" i="51"/>
  <c r="X103" i="51"/>
  <c r="W103" i="51"/>
  <c r="X102" i="51"/>
  <c r="W102" i="51"/>
  <c r="X101" i="51"/>
  <c r="W101" i="51"/>
  <c r="X100" i="51"/>
  <c r="W100" i="51"/>
  <c r="X99" i="51"/>
  <c r="W99" i="51"/>
  <c r="X98" i="51"/>
  <c r="W98" i="51"/>
  <c r="X97" i="51"/>
  <c r="W97" i="51"/>
  <c r="X96" i="51"/>
  <c r="W96" i="51"/>
  <c r="X95" i="51"/>
  <c r="W95" i="51"/>
  <c r="X94" i="51"/>
  <c r="W94" i="51"/>
  <c r="X93" i="51"/>
  <c r="W93" i="51"/>
  <c r="X92" i="51"/>
  <c r="W92" i="51"/>
  <c r="X91" i="51"/>
  <c r="W91" i="51"/>
  <c r="X90" i="51"/>
  <c r="W90" i="51"/>
  <c r="X89" i="51"/>
  <c r="W89" i="51"/>
  <c r="X88" i="51"/>
  <c r="W88" i="51"/>
  <c r="X87" i="51"/>
  <c r="W87" i="51"/>
  <c r="X86" i="51"/>
  <c r="W86" i="51"/>
  <c r="X85" i="51"/>
  <c r="W85" i="51"/>
  <c r="X84" i="51"/>
  <c r="W84" i="51"/>
  <c r="X83" i="51"/>
  <c r="W83" i="51"/>
  <c r="X82" i="51"/>
  <c r="W82" i="51"/>
  <c r="X81" i="51"/>
  <c r="W81" i="51"/>
  <c r="X80" i="51"/>
  <c r="W80" i="51"/>
  <c r="X79" i="51"/>
  <c r="W79" i="51"/>
  <c r="X78" i="51"/>
  <c r="W78" i="51"/>
  <c r="X77" i="51"/>
  <c r="W77" i="51"/>
  <c r="X76" i="51"/>
  <c r="W76" i="51"/>
  <c r="X75" i="51"/>
  <c r="W75" i="51"/>
  <c r="X74" i="51"/>
  <c r="W74" i="51"/>
  <c r="X73" i="51"/>
  <c r="W73" i="51"/>
  <c r="X72" i="51"/>
  <c r="W72" i="51"/>
  <c r="X71" i="51"/>
  <c r="W71" i="51"/>
  <c r="X70" i="51"/>
  <c r="W70" i="51"/>
  <c r="X69" i="51"/>
  <c r="W69" i="51"/>
  <c r="X68" i="51"/>
  <c r="W68" i="51"/>
  <c r="X67" i="51"/>
  <c r="W67" i="51"/>
  <c r="X66" i="51"/>
  <c r="W66" i="51"/>
  <c r="X65" i="51"/>
  <c r="W65" i="51"/>
  <c r="X64" i="51"/>
  <c r="W64" i="51"/>
  <c r="X63" i="51"/>
  <c r="W63" i="51"/>
  <c r="X62" i="51"/>
  <c r="W62" i="51"/>
  <c r="X61" i="51"/>
  <c r="W61" i="51"/>
  <c r="X60" i="51"/>
  <c r="W60" i="51"/>
  <c r="X59" i="51"/>
  <c r="W59" i="51"/>
  <c r="X58" i="51"/>
  <c r="W58" i="51"/>
  <c r="X57" i="51"/>
  <c r="W57" i="51"/>
  <c r="X56" i="51"/>
  <c r="W56" i="51"/>
  <c r="X53" i="51"/>
  <c r="W53" i="51"/>
  <c r="X52" i="51"/>
  <c r="W52" i="51"/>
  <c r="X51" i="51"/>
  <c r="W51" i="51"/>
  <c r="X50" i="51"/>
  <c r="W50" i="51"/>
  <c r="X49" i="51"/>
  <c r="W49" i="51"/>
  <c r="X48" i="51"/>
  <c r="W48" i="51"/>
  <c r="X47" i="51"/>
  <c r="W47" i="51"/>
  <c r="X46" i="51"/>
  <c r="W46" i="51"/>
  <c r="X45" i="51"/>
  <c r="W45" i="51"/>
  <c r="X44" i="51"/>
  <c r="W44" i="51"/>
  <c r="X43" i="51"/>
  <c r="W43" i="51"/>
  <c r="X42" i="51"/>
  <c r="W42" i="51"/>
  <c r="X41" i="51"/>
  <c r="W41" i="51"/>
  <c r="X40" i="51"/>
  <c r="W40" i="51"/>
  <c r="X39" i="51"/>
  <c r="W39" i="51"/>
  <c r="X38" i="51"/>
  <c r="W38" i="51"/>
  <c r="X37" i="51"/>
  <c r="W37" i="51"/>
  <c r="X36" i="51"/>
  <c r="W36" i="51"/>
  <c r="X35" i="51"/>
  <c r="W35" i="51"/>
  <c r="X34" i="51"/>
  <c r="W34" i="51"/>
  <c r="X33" i="51"/>
  <c r="W33" i="51"/>
  <c r="X32" i="51"/>
  <c r="W32" i="51"/>
  <c r="X31" i="51"/>
  <c r="W31" i="51"/>
  <c r="X30" i="51"/>
  <c r="W30" i="51"/>
  <c r="X29" i="51"/>
  <c r="W29" i="51"/>
  <c r="X28" i="51"/>
  <c r="W28" i="51"/>
  <c r="X27" i="51"/>
  <c r="W27" i="51"/>
  <c r="X26" i="51"/>
  <c r="W26" i="51"/>
  <c r="X25" i="51"/>
  <c r="W25" i="51"/>
  <c r="X24" i="51"/>
  <c r="W24" i="51"/>
  <c r="X23" i="51"/>
  <c r="W23" i="51"/>
  <c r="X22" i="51"/>
  <c r="W22" i="51"/>
  <c r="X21" i="51"/>
  <c r="W21" i="51"/>
  <c r="X20" i="51"/>
  <c r="W20" i="51"/>
  <c r="X19" i="51"/>
  <c r="W19" i="51"/>
  <c r="X18" i="51"/>
  <c r="W18" i="51"/>
  <c r="X17" i="51"/>
  <c r="W17" i="51"/>
  <c r="X16" i="51"/>
  <c r="W16" i="51"/>
  <c r="X15" i="51"/>
  <c r="W15" i="51"/>
  <c r="X14" i="51"/>
  <c r="W14" i="51"/>
  <c r="X13" i="51"/>
  <c r="W13" i="51"/>
  <c r="X12" i="51"/>
  <c r="W12" i="51"/>
  <c r="X11" i="51"/>
  <c r="W11" i="51"/>
  <c r="X10" i="51"/>
  <c r="W10" i="51"/>
  <c r="X9" i="51"/>
  <c r="W9" i="51"/>
  <c r="X8" i="51"/>
  <c r="W8" i="51"/>
  <c r="X7" i="51"/>
  <c r="W7" i="51"/>
  <c r="X6" i="51"/>
  <c r="W6" i="51"/>
  <c r="X5" i="51"/>
  <c r="W5" i="51"/>
  <c r="X4" i="51"/>
  <c r="W4" i="51"/>
  <c r="M105" i="51"/>
  <c r="L105" i="51"/>
  <c r="M104" i="51"/>
  <c r="L104" i="51"/>
  <c r="M103" i="51"/>
  <c r="L103" i="51"/>
  <c r="M102" i="51"/>
  <c r="L102" i="51"/>
  <c r="M101" i="51"/>
  <c r="L101" i="51"/>
  <c r="M100" i="51"/>
  <c r="L100" i="51"/>
  <c r="M99" i="51"/>
  <c r="L99" i="51"/>
  <c r="M98" i="51"/>
  <c r="L98" i="51"/>
  <c r="M97" i="51"/>
  <c r="L97" i="51"/>
  <c r="M96" i="51"/>
  <c r="L96" i="51"/>
  <c r="M95" i="51"/>
  <c r="L95" i="51"/>
  <c r="M94" i="51"/>
  <c r="L94" i="51"/>
  <c r="M93" i="51"/>
  <c r="L93" i="51"/>
  <c r="M92" i="51"/>
  <c r="L92" i="51"/>
  <c r="M91" i="51"/>
  <c r="L91" i="51"/>
  <c r="M90" i="51"/>
  <c r="L90" i="51"/>
  <c r="M89" i="51"/>
  <c r="L89" i="51"/>
  <c r="M88" i="51"/>
  <c r="L88" i="51"/>
  <c r="M87" i="51"/>
  <c r="L87" i="51"/>
  <c r="M86" i="51"/>
  <c r="L86" i="51"/>
  <c r="M85" i="51"/>
  <c r="L85" i="51"/>
  <c r="M84" i="51"/>
  <c r="L84" i="51"/>
  <c r="M83" i="51"/>
  <c r="L83" i="51"/>
  <c r="M82" i="51"/>
  <c r="L82" i="51"/>
  <c r="M81" i="51"/>
  <c r="L81" i="51"/>
  <c r="M80" i="51"/>
  <c r="L80" i="51"/>
  <c r="M79" i="51"/>
  <c r="L79" i="51"/>
  <c r="M78" i="51"/>
  <c r="L78" i="51"/>
  <c r="M77" i="51"/>
  <c r="L77" i="51"/>
  <c r="M76" i="51"/>
  <c r="L76" i="51"/>
  <c r="M75" i="51"/>
  <c r="L75" i="51"/>
  <c r="M74" i="51"/>
  <c r="L74" i="51"/>
  <c r="M73" i="51"/>
  <c r="L73" i="51"/>
  <c r="M72" i="51"/>
  <c r="L72" i="51"/>
  <c r="M71" i="51"/>
  <c r="L71" i="51"/>
  <c r="M70" i="51"/>
  <c r="L70" i="51"/>
  <c r="M69" i="51"/>
  <c r="L69" i="51"/>
  <c r="M68" i="51"/>
  <c r="L68" i="51"/>
  <c r="M67" i="51"/>
  <c r="L67" i="51"/>
  <c r="M66" i="51"/>
  <c r="L66" i="51"/>
  <c r="M65" i="51"/>
  <c r="L65" i="51"/>
  <c r="M64" i="51"/>
  <c r="L64" i="51"/>
  <c r="M63" i="51"/>
  <c r="L63" i="51"/>
  <c r="M62" i="51"/>
  <c r="L62" i="51"/>
  <c r="M61" i="51"/>
  <c r="L61" i="51"/>
  <c r="M60" i="51"/>
  <c r="L60" i="51"/>
  <c r="M59" i="51"/>
  <c r="L59" i="51"/>
  <c r="M58" i="51"/>
  <c r="L58" i="51"/>
  <c r="M57" i="51"/>
  <c r="L57" i="51"/>
  <c r="M56" i="51"/>
  <c r="L56" i="51"/>
  <c r="L5" i="51"/>
  <c r="M5" i="51"/>
  <c r="L6" i="51"/>
  <c r="M6" i="51"/>
  <c r="L7" i="51"/>
  <c r="M7" i="51"/>
  <c r="L8" i="51"/>
  <c r="M8" i="51"/>
  <c r="L9" i="51"/>
  <c r="M9" i="51"/>
  <c r="L10" i="51"/>
  <c r="M10" i="51"/>
  <c r="L11" i="51"/>
  <c r="M11" i="51"/>
  <c r="L12" i="51"/>
  <c r="M12" i="51"/>
  <c r="L13" i="51"/>
  <c r="M13" i="51"/>
  <c r="L14" i="51"/>
  <c r="M14" i="51"/>
  <c r="L15" i="51"/>
  <c r="M15" i="51"/>
  <c r="L16" i="51"/>
  <c r="M16" i="51"/>
  <c r="L17" i="51"/>
  <c r="M17" i="51"/>
  <c r="L18" i="51"/>
  <c r="M18" i="51"/>
  <c r="L19" i="51"/>
  <c r="M19" i="51"/>
  <c r="L20" i="51"/>
  <c r="M20" i="51"/>
  <c r="L21" i="51"/>
  <c r="M21" i="51"/>
  <c r="L22" i="51"/>
  <c r="M22" i="51"/>
  <c r="L23" i="51"/>
  <c r="M23" i="51"/>
  <c r="L24" i="51"/>
  <c r="M24" i="51"/>
  <c r="L25" i="51"/>
  <c r="M25" i="51"/>
  <c r="L26" i="51"/>
  <c r="M26" i="51"/>
  <c r="L27" i="51"/>
  <c r="M27" i="51"/>
  <c r="L28" i="51"/>
  <c r="M28" i="51"/>
  <c r="L29" i="51"/>
  <c r="M29" i="51"/>
  <c r="L30" i="51"/>
  <c r="M30" i="51"/>
  <c r="L31" i="51"/>
  <c r="M31" i="51"/>
  <c r="L32" i="51"/>
  <c r="M32" i="51"/>
  <c r="L33" i="51"/>
  <c r="M33" i="51"/>
  <c r="L34" i="51"/>
  <c r="M34" i="51"/>
  <c r="L35" i="51"/>
  <c r="M35" i="51"/>
  <c r="L36" i="51"/>
  <c r="M36" i="51"/>
  <c r="L37" i="51"/>
  <c r="M37" i="51"/>
  <c r="L38" i="51"/>
  <c r="M38" i="51"/>
  <c r="L39" i="51"/>
  <c r="M39" i="51"/>
  <c r="L40" i="51"/>
  <c r="M40" i="51"/>
  <c r="L41" i="51"/>
  <c r="M41" i="51"/>
  <c r="L42" i="51"/>
  <c r="M42" i="51"/>
  <c r="L43" i="51"/>
  <c r="M43" i="51"/>
  <c r="L44" i="51"/>
  <c r="M44" i="51"/>
  <c r="L45" i="51"/>
  <c r="M45" i="51"/>
  <c r="L46" i="51"/>
  <c r="M46" i="51"/>
  <c r="L47" i="51"/>
  <c r="M47" i="51"/>
  <c r="L48" i="51"/>
  <c r="M48" i="51"/>
  <c r="L49" i="51"/>
  <c r="M49" i="51"/>
  <c r="L50" i="51"/>
  <c r="M50" i="51"/>
  <c r="L51" i="51"/>
  <c r="M51" i="51"/>
  <c r="L52" i="51"/>
  <c r="M52" i="51"/>
  <c r="L53" i="51"/>
  <c r="M53" i="51"/>
  <c r="M4" i="51"/>
  <c r="L4" i="51"/>
  <c r="AC23" i="50"/>
  <c r="AD23" i="50"/>
  <c r="AC22" i="50"/>
  <c r="AD22" i="50"/>
  <c r="AC21" i="50"/>
  <c r="AD21" i="50"/>
  <c r="AC20" i="50"/>
  <c r="AD20" i="50"/>
  <c r="AC19" i="50"/>
  <c r="AD19" i="50"/>
  <c r="AC18" i="50"/>
  <c r="AD18" i="50"/>
  <c r="AC17" i="50"/>
  <c r="AD17" i="50"/>
  <c r="AC16" i="50"/>
  <c r="AD16" i="50"/>
  <c r="AC15" i="50"/>
  <c r="AD15" i="50"/>
  <c r="AC14" i="50"/>
  <c r="AD14" i="50"/>
  <c r="AC13" i="50"/>
  <c r="AD13" i="50"/>
  <c r="AC12" i="50"/>
  <c r="AD12" i="50"/>
  <c r="AC11" i="50"/>
  <c r="AD11" i="50"/>
  <c r="AC10" i="50"/>
  <c r="AD10" i="50"/>
  <c r="AC9" i="50"/>
  <c r="AD9" i="50"/>
  <c r="AC8" i="50"/>
  <c r="AD8" i="50"/>
  <c r="AC7" i="50"/>
  <c r="AD7" i="50"/>
  <c r="AC6" i="50"/>
  <c r="AD6" i="50"/>
  <c r="AC5" i="50"/>
  <c r="AD5" i="50"/>
  <c r="AC4" i="50"/>
  <c r="AD4" i="50"/>
  <c r="AC3" i="50"/>
  <c r="AD3" i="50"/>
  <c r="AC26" i="50"/>
  <c r="AD26" i="50"/>
  <c r="AC27" i="50"/>
  <c r="AD27" i="50"/>
  <c r="AC28" i="50"/>
  <c r="AD28" i="50"/>
  <c r="AC29" i="50"/>
  <c r="AD29" i="50"/>
  <c r="AC30" i="50"/>
  <c r="AD30" i="50"/>
  <c r="AC31" i="50"/>
  <c r="AD31" i="50"/>
  <c r="AC32" i="50"/>
  <c r="AD32" i="50"/>
  <c r="AC33" i="50"/>
  <c r="AD33" i="50"/>
  <c r="AC34" i="50"/>
  <c r="AD34" i="50"/>
  <c r="AC35" i="50"/>
  <c r="AD35" i="50"/>
  <c r="AC36" i="50"/>
  <c r="AD36" i="50"/>
  <c r="AC37" i="50"/>
  <c r="AD37" i="50"/>
  <c r="AC38" i="50"/>
  <c r="AD38" i="50"/>
  <c r="AC39" i="50"/>
  <c r="AD39" i="50"/>
  <c r="AC40" i="50"/>
  <c r="AD40" i="50"/>
  <c r="AC41" i="50"/>
  <c r="AD41" i="50"/>
  <c r="AC42" i="50"/>
  <c r="AD42" i="50"/>
  <c r="AC43" i="50"/>
  <c r="AD43" i="50"/>
  <c r="AC44" i="50"/>
  <c r="AD44" i="50"/>
  <c r="AC45" i="50"/>
  <c r="AD45" i="50"/>
  <c r="AC25" i="50"/>
  <c r="AD25" i="50"/>
  <c r="K12" i="48"/>
  <c r="K11" i="48"/>
  <c r="K10" i="48"/>
  <c r="K9" i="48"/>
  <c r="K8" i="48"/>
  <c r="K7" i="48"/>
  <c r="K6" i="48"/>
  <c r="K5" i="48"/>
  <c r="I12" i="48"/>
  <c r="I11" i="48"/>
  <c r="I10" i="48"/>
  <c r="I9" i="48"/>
  <c r="I8" i="48"/>
  <c r="I7" i="48"/>
  <c r="I6" i="48"/>
  <c r="I5" i="48"/>
  <c r="G12" i="48"/>
  <c r="G11" i="48"/>
  <c r="G10" i="48"/>
  <c r="G9" i="48"/>
  <c r="G8" i="48"/>
  <c r="G7" i="48"/>
  <c r="G6" i="48"/>
  <c r="G5" i="48"/>
  <c r="E12" i="48"/>
  <c r="E11" i="48"/>
  <c r="E10" i="48"/>
  <c r="E9" i="48"/>
  <c r="E8" i="48"/>
  <c r="E7" i="48"/>
  <c r="E6" i="48"/>
  <c r="E5" i="48"/>
  <c r="C6" i="48"/>
  <c r="C7" i="48"/>
  <c r="C8" i="48"/>
  <c r="C9" i="48"/>
  <c r="C10" i="48"/>
  <c r="C11" i="48"/>
  <c r="C12" i="48"/>
  <c r="C5" i="48"/>
  <c r="C57" i="54"/>
  <c r="C31" i="54"/>
  <c r="D31" i="54"/>
  <c r="C32" i="54"/>
  <c r="D32" i="54"/>
  <c r="C33" i="54"/>
  <c r="D33" i="54"/>
  <c r="C34" i="54"/>
  <c r="D34" i="54"/>
  <c r="C35" i="54"/>
  <c r="D35" i="54"/>
  <c r="C36" i="54"/>
  <c r="D36" i="54"/>
  <c r="C37" i="54"/>
  <c r="D37" i="54"/>
  <c r="C38" i="54"/>
  <c r="D38" i="54"/>
  <c r="C39" i="54"/>
  <c r="D39" i="54"/>
  <c r="C40" i="54"/>
  <c r="D40" i="54"/>
  <c r="C41" i="54"/>
  <c r="D41" i="54"/>
  <c r="C42" i="54"/>
  <c r="D42" i="54"/>
  <c r="C43" i="54"/>
  <c r="D43" i="54"/>
  <c r="C44" i="54"/>
  <c r="D44" i="54"/>
  <c r="C45" i="54"/>
  <c r="D45" i="54"/>
  <c r="C46" i="54"/>
  <c r="D46" i="54"/>
  <c r="C47" i="54"/>
  <c r="D47" i="54"/>
  <c r="C48" i="54"/>
  <c r="D48" i="54"/>
  <c r="C49" i="54"/>
  <c r="D49" i="54"/>
  <c r="C50" i="54"/>
  <c r="D50" i="54"/>
  <c r="C51" i="54"/>
  <c r="D51" i="54"/>
  <c r="C52" i="54"/>
  <c r="D52" i="54"/>
  <c r="C53" i="54"/>
  <c r="D53" i="54"/>
  <c r="C54" i="54"/>
  <c r="D54" i="54"/>
  <c r="C55" i="54"/>
  <c r="D55" i="54"/>
  <c r="C56" i="54"/>
  <c r="D56" i="54"/>
  <c r="C5" i="54"/>
  <c r="D5" i="54"/>
  <c r="C6" i="54"/>
  <c r="D6" i="54"/>
  <c r="C7" i="54"/>
  <c r="D7" i="54"/>
  <c r="C8" i="54"/>
  <c r="D8" i="54"/>
  <c r="C9" i="54"/>
  <c r="D9" i="54"/>
  <c r="C10" i="54"/>
  <c r="D10" i="54"/>
  <c r="C11" i="54"/>
  <c r="D11" i="54"/>
  <c r="C12" i="54"/>
  <c r="D12" i="54"/>
  <c r="C13" i="54"/>
  <c r="D13" i="54"/>
  <c r="C14" i="54"/>
  <c r="D14" i="54"/>
  <c r="C15" i="54"/>
  <c r="D15" i="54"/>
  <c r="C16" i="54"/>
  <c r="D16" i="54"/>
  <c r="C17" i="54"/>
  <c r="D17" i="54"/>
  <c r="C18" i="54"/>
  <c r="D18" i="54"/>
  <c r="C19" i="54"/>
  <c r="D19" i="54"/>
  <c r="C20" i="54"/>
  <c r="D20" i="54"/>
  <c r="C21" i="54"/>
  <c r="D21" i="54"/>
  <c r="C22" i="54"/>
  <c r="D22" i="54"/>
  <c r="C23" i="54"/>
  <c r="D23" i="54"/>
  <c r="C24" i="54"/>
  <c r="D24" i="54"/>
  <c r="C25" i="54"/>
  <c r="D25" i="54"/>
  <c r="C26" i="54"/>
  <c r="D26" i="54"/>
  <c r="C27" i="54"/>
  <c r="D27" i="54"/>
  <c r="C28" i="54"/>
  <c r="D28" i="54"/>
  <c r="C29" i="54"/>
  <c r="D29" i="54"/>
  <c r="C30" i="54"/>
  <c r="D30" i="54"/>
  <c r="D4" i="54"/>
  <c r="C4" i="54"/>
  <c r="K95" i="24"/>
  <c r="K94" i="24"/>
  <c r="K93" i="24"/>
  <c r="K92" i="24"/>
  <c r="K91" i="24"/>
  <c r="K90" i="24"/>
  <c r="K89" i="24"/>
  <c r="K88" i="24"/>
  <c r="K87" i="24"/>
  <c r="K86" i="24"/>
  <c r="K85" i="24"/>
  <c r="K84" i="24"/>
  <c r="K83" i="24"/>
  <c r="K82" i="24"/>
  <c r="K81" i="24"/>
  <c r="K80" i="24"/>
  <c r="K79" i="24"/>
  <c r="K78" i="24"/>
  <c r="K77" i="24"/>
  <c r="K76" i="24"/>
  <c r="K75" i="24"/>
  <c r="K74" i="24"/>
  <c r="K73" i="24"/>
  <c r="K72" i="24"/>
  <c r="K71" i="24"/>
  <c r="K70" i="24"/>
  <c r="K69" i="24"/>
  <c r="K68" i="24"/>
  <c r="K67" i="24"/>
  <c r="K66" i="24"/>
  <c r="K65" i="24"/>
  <c r="K64" i="24"/>
  <c r="K63" i="24"/>
  <c r="K62" i="24"/>
  <c r="K61" i="24"/>
  <c r="K60" i="24"/>
  <c r="K59" i="24"/>
  <c r="K58" i="24"/>
  <c r="K57" i="24"/>
  <c r="K56" i="24"/>
  <c r="K55" i="24"/>
  <c r="K54" i="24"/>
  <c r="K53" i="24"/>
  <c r="K52" i="24"/>
  <c r="I95" i="24"/>
  <c r="I94" i="24"/>
  <c r="I93" i="24"/>
  <c r="I92" i="24"/>
  <c r="I91" i="24"/>
  <c r="I90" i="24"/>
  <c r="I89" i="24"/>
  <c r="I88" i="24"/>
  <c r="I87" i="24"/>
  <c r="I86" i="24"/>
  <c r="I85" i="24"/>
  <c r="I84" i="24"/>
  <c r="I83" i="24"/>
  <c r="I82" i="24"/>
  <c r="I81" i="24"/>
  <c r="I80" i="24"/>
  <c r="I79" i="24"/>
  <c r="I78" i="24"/>
  <c r="I77" i="24"/>
  <c r="I76" i="24"/>
  <c r="I75" i="24"/>
  <c r="I74" i="24"/>
  <c r="I73" i="24"/>
  <c r="I72" i="24"/>
  <c r="I71" i="24"/>
  <c r="I70" i="24"/>
  <c r="I69" i="24"/>
  <c r="I68" i="24"/>
  <c r="I67" i="24"/>
  <c r="I66" i="24"/>
  <c r="I65" i="24"/>
  <c r="I64" i="24"/>
  <c r="I63" i="24"/>
  <c r="I62" i="24"/>
  <c r="I61" i="24"/>
  <c r="I60" i="24"/>
  <c r="I59" i="24"/>
  <c r="I58" i="24"/>
  <c r="I57" i="24"/>
  <c r="I56" i="24"/>
  <c r="I55" i="24"/>
  <c r="I54" i="24"/>
  <c r="I53" i="24"/>
  <c r="I52" i="24"/>
  <c r="G95" i="24"/>
  <c r="G94" i="24"/>
  <c r="G93" i="24"/>
  <c r="G92" i="24"/>
  <c r="G91" i="24"/>
  <c r="G90" i="24"/>
  <c r="G89" i="24"/>
  <c r="G88" i="24"/>
  <c r="G87" i="24"/>
  <c r="G86" i="24"/>
  <c r="G85" i="24"/>
  <c r="G84" i="24"/>
  <c r="G83" i="24"/>
  <c r="G82" i="24"/>
  <c r="G81" i="24"/>
  <c r="G80" i="24"/>
  <c r="G79" i="24"/>
  <c r="G78" i="24"/>
  <c r="G77" i="24"/>
  <c r="G76" i="24"/>
  <c r="G75" i="24"/>
  <c r="G74" i="24"/>
  <c r="G73" i="24"/>
  <c r="G72" i="24"/>
  <c r="G71" i="24"/>
  <c r="G70" i="24"/>
  <c r="G69" i="24"/>
  <c r="G68" i="24"/>
  <c r="G67" i="24"/>
  <c r="G66" i="24"/>
  <c r="G65" i="24"/>
  <c r="G64" i="24"/>
  <c r="G63" i="24"/>
  <c r="G62" i="24"/>
  <c r="G61" i="24"/>
  <c r="G60" i="24"/>
  <c r="G59" i="24"/>
  <c r="G58" i="24"/>
  <c r="G57" i="24"/>
  <c r="G56" i="24"/>
  <c r="G55" i="24"/>
  <c r="G54" i="24"/>
  <c r="G53" i="24"/>
  <c r="G52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K48" i="24"/>
  <c r="K47" i="24"/>
  <c r="K46" i="24"/>
  <c r="K45" i="24"/>
  <c r="K44" i="24"/>
  <c r="K43" i="24"/>
  <c r="K42" i="24"/>
  <c r="K41" i="24"/>
  <c r="K40" i="24"/>
  <c r="K39" i="24"/>
  <c r="K38" i="24"/>
  <c r="K37" i="24"/>
  <c r="K36" i="24"/>
  <c r="K35" i="24"/>
  <c r="K34" i="24"/>
  <c r="K33" i="24"/>
  <c r="K32" i="24"/>
  <c r="K31" i="24"/>
  <c r="K30" i="24"/>
  <c r="K29" i="24"/>
  <c r="K28" i="24"/>
  <c r="K27" i="24"/>
  <c r="K26" i="24"/>
  <c r="K25" i="24"/>
  <c r="K24" i="24"/>
  <c r="K23" i="24"/>
  <c r="K22" i="24"/>
  <c r="K21" i="24"/>
  <c r="K20" i="24"/>
  <c r="K19" i="24"/>
  <c r="K18" i="24"/>
  <c r="K17" i="24"/>
  <c r="K16" i="24"/>
  <c r="K15" i="24"/>
  <c r="K14" i="24"/>
  <c r="K13" i="24"/>
  <c r="K12" i="24"/>
  <c r="K11" i="24"/>
  <c r="K10" i="24"/>
  <c r="K9" i="24"/>
  <c r="K8" i="24"/>
  <c r="K7" i="24"/>
  <c r="K6" i="24"/>
  <c r="K5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G48" i="24"/>
  <c r="G47" i="24"/>
  <c r="G46" i="24"/>
  <c r="G45" i="24"/>
  <c r="G44" i="24"/>
  <c r="G43" i="24"/>
  <c r="G42" i="24"/>
  <c r="G41" i="24"/>
  <c r="G40" i="24"/>
  <c r="G39" i="24"/>
  <c r="G38" i="24"/>
  <c r="G37" i="24"/>
  <c r="G36" i="24"/>
  <c r="G35" i="24"/>
  <c r="G34" i="24"/>
  <c r="G33" i="24"/>
  <c r="G32" i="24"/>
  <c r="G31" i="24"/>
  <c r="G30" i="24"/>
  <c r="G29" i="24"/>
  <c r="G28" i="24"/>
  <c r="G27" i="24"/>
  <c r="G26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5" i="24"/>
  <c r="T17" i="60"/>
  <c r="O17" i="60"/>
  <c r="J17" i="60"/>
  <c r="E17" i="60"/>
  <c r="T16" i="60"/>
  <c r="O16" i="60"/>
  <c r="J16" i="60"/>
  <c r="E16" i="60"/>
  <c r="T8" i="60"/>
  <c r="O8" i="60"/>
  <c r="J8" i="60"/>
  <c r="E8" i="60"/>
  <c r="T7" i="60"/>
  <c r="O7" i="60"/>
  <c r="J7" i="60"/>
  <c r="E7" i="60"/>
  <c r="T16" i="59"/>
  <c r="O16" i="59"/>
  <c r="J16" i="59"/>
  <c r="E16" i="59"/>
  <c r="T7" i="59"/>
  <c r="O7" i="59"/>
  <c r="J7" i="59"/>
  <c r="E7" i="59"/>
</calcChain>
</file>

<file path=xl/sharedStrings.xml><?xml version="1.0" encoding="utf-8"?>
<sst xmlns="http://schemas.openxmlformats.org/spreadsheetml/2006/main" count="3249" uniqueCount="923">
  <si>
    <t>Academic Year</t>
  </si>
  <si>
    <t>Appropriations per FTE</t>
  </si>
  <si>
    <t>Tuition and Fees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</si>
  <si>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</si>
  <si>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</si>
  <si>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</si>
  <si>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</si>
  <si>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</si>
  <si>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</si>
  <si>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</si>
  <si>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</si>
  <si>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</si>
  <si>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</si>
  <si>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</si>
  <si>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</si>
  <si>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</si>
  <si>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</si>
  <si>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</si>
  <si>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</si>
  <si>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</si>
  <si>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</si>
  <si>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</si>
  <si>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</si>
  <si>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</si>
  <si>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</si>
  <si>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</si>
  <si>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</si>
  <si>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</si>
  <si>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</si>
  <si>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</si>
  <si>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</si>
  <si>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</si>
  <si>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</si>
  <si>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Appropriations per FTE (Thousands)</t>
  </si>
  <si>
    <t>Appropriations (Billions)</t>
  </si>
  <si>
    <t>Public FTE Enrollment (Millions)</t>
  </si>
  <si>
    <t>Funding Per Public FTE Student</t>
  </si>
  <si>
    <t>Funding Per $1,000 in Personal Income</t>
  </si>
  <si>
    <t>New Hampshire</t>
  </si>
  <si>
    <t>Colorado</t>
  </si>
  <si>
    <t>Arizona</t>
  </si>
  <si>
    <t>Oregon</t>
  </si>
  <si>
    <t>Michigan</t>
  </si>
  <si>
    <t>Vermont</t>
  </si>
  <si>
    <t>Missouri</t>
  </si>
  <si>
    <t>Wisconsin</t>
  </si>
  <si>
    <t>Pennsylvania</t>
  </si>
  <si>
    <t>Ohio</t>
  </si>
  <si>
    <t>Rhode Island</t>
  </si>
  <si>
    <t>South Carolina</t>
  </si>
  <si>
    <t>Kansas</t>
  </si>
  <si>
    <t>Montana</t>
  </si>
  <si>
    <t>South Dakota</t>
  </si>
  <si>
    <t>Virginia</t>
  </si>
  <si>
    <t>Iowa</t>
  </si>
  <si>
    <t>Washington</t>
  </si>
  <si>
    <t>Idaho</t>
  </si>
  <si>
    <t>Utah</t>
  </si>
  <si>
    <t>Louisiana</t>
  </si>
  <si>
    <t>West Virginia</t>
  </si>
  <si>
    <t>Massachusetts</t>
  </si>
  <si>
    <t>Indiana</t>
  </si>
  <si>
    <t>Delaware</t>
  </si>
  <si>
    <t>Florida</t>
  </si>
  <si>
    <t>Nevada</t>
  </si>
  <si>
    <t>United States</t>
  </si>
  <si>
    <t>Minnesota</t>
  </si>
  <si>
    <t>Kentucky</t>
  </si>
  <si>
    <t>Arkansas</t>
  </si>
  <si>
    <t>Oklahoma</t>
  </si>
  <si>
    <t>Mississippi</t>
  </si>
  <si>
    <t>Texas</t>
  </si>
  <si>
    <t>Alabama</t>
  </si>
  <si>
    <t>Maine</t>
  </si>
  <si>
    <t>New Jersey</t>
  </si>
  <si>
    <t>California</t>
  </si>
  <si>
    <t>Maryland</t>
  </si>
  <si>
    <t>Georgia</t>
  </si>
  <si>
    <t>Tennessee</t>
  </si>
  <si>
    <t>New Mexico</t>
  </si>
  <si>
    <t>Nebraska</t>
  </si>
  <si>
    <t>New York</t>
  </si>
  <si>
    <t>North Dakota</t>
  </si>
  <si>
    <t>North Carolina</t>
  </si>
  <si>
    <t>Illinoise</t>
  </si>
  <si>
    <t>Connecticut</t>
  </si>
  <si>
    <t>Hawaii</t>
  </si>
  <si>
    <t>Wyoming</t>
  </si>
  <si>
    <t>Alaska</t>
  </si>
  <si>
    <t>State</t>
  </si>
  <si>
    <t>Public</t>
  </si>
  <si>
    <t>Private Nonprofit</t>
  </si>
  <si>
    <t>For-Profit</t>
  </si>
  <si>
    <t>Total Rounded</t>
  </si>
  <si>
    <t>Graduate</t>
  </si>
  <si>
    <t>Bachelor's</t>
  </si>
  <si>
    <t>Associate</t>
  </si>
  <si>
    <t>Type of Degree</t>
  </si>
  <si>
    <t>Full-Time Undergraduate Students</t>
  </si>
  <si>
    <t>Public Four-Year</t>
  </si>
  <si>
    <t>Private Nonprofit Four-Year</t>
  </si>
  <si>
    <t>For-Profit Four-Year</t>
  </si>
  <si>
    <t>Public Two-Year</t>
  </si>
  <si>
    <t>For-Profit Two-Year</t>
  </si>
  <si>
    <t>Total</t>
  </si>
  <si>
    <t>Institution Type</t>
  </si>
  <si>
    <t>District of Columbia</t>
  </si>
  <si>
    <t>Illinois</t>
  </si>
  <si>
    <t>Percentage</t>
  </si>
  <si>
    <t>Net Tuition Revenue</t>
  </si>
  <si>
    <t>State and Local Appropriations</t>
  </si>
  <si>
    <t>Federal Appropriations and Federal, State, and Local Grants and Contracts</t>
  </si>
  <si>
    <t>Public Doctoral</t>
  </si>
  <si>
    <t>01-02</t>
  </si>
  <si>
    <t>06-07</t>
  </si>
  <si>
    <t>11-12</t>
  </si>
  <si>
    <t>Public Master's</t>
  </si>
  <si>
    <t>Public Bachelor's</t>
  </si>
  <si>
    <t>Private Nonprofit Doctoral</t>
  </si>
  <si>
    <t>Private Nonprofit Master's</t>
  </si>
  <si>
    <t>Private Nonprofit Bachelor's</t>
  </si>
  <si>
    <t>Figure 19A</t>
  </si>
  <si>
    <t>Subsidy</t>
  </si>
  <si>
    <t>Figure 19B</t>
  </si>
  <si>
    <t>Education and Related Expenditures</t>
  </si>
  <si>
    <t>Private Nonprofit Four-Year Decile</t>
  </si>
  <si>
    <t>Highest Decile</t>
  </si>
  <si>
    <t>2nd</t>
  </si>
  <si>
    <t>3rd</t>
  </si>
  <si>
    <t>4th</t>
  </si>
  <si>
    <t>5th</t>
  </si>
  <si>
    <t>6th</t>
  </si>
  <si>
    <t>7th</t>
  </si>
  <si>
    <t>8th</t>
  </si>
  <si>
    <t>9th</t>
  </si>
  <si>
    <t>Lowest Decile</t>
  </si>
  <si>
    <t>Public Four-Year Decile</t>
  </si>
  <si>
    <t>Figure 21A</t>
  </si>
  <si>
    <t>Endowment Size</t>
  </si>
  <si>
    <t>Under $25 Million</t>
  </si>
  <si>
    <t>$25 Million to $50 Million</t>
  </si>
  <si>
    <t>$51 Million to $100 Million</t>
  </si>
  <si>
    <t>$101 Million to $500 Million</t>
  </si>
  <si>
    <t>$501 Million to $1 Billion</t>
  </si>
  <si>
    <t>Over $1 Billion</t>
  </si>
  <si>
    <t>Figure 23</t>
  </si>
  <si>
    <t>1995 (2%)</t>
  </si>
  <si>
    <t>2000 (4%)</t>
  </si>
  <si>
    <t>2005 (7%)</t>
  </si>
  <si>
    <t>2010 (11%)</t>
  </si>
  <si>
    <t>2000 (20%)</t>
  </si>
  <si>
    <t>2005 (19%)</t>
  </si>
  <si>
    <t>1995 (41%)</t>
  </si>
  <si>
    <t>2000 (39%)</t>
  </si>
  <si>
    <t>1995 (37%)</t>
  </si>
  <si>
    <t>2000 (37%)</t>
  </si>
  <si>
    <t>2010 (34%)</t>
  </si>
  <si>
    <t>Undergraduate Full-Time</t>
  </si>
  <si>
    <t>All Graduate</t>
  </si>
  <si>
    <t>Sector</t>
  </si>
  <si>
    <t>Institutions</t>
  </si>
  <si>
    <t>Open Admissions (No Application Criteria)</t>
  </si>
  <si>
    <t>90% or More Accepted</t>
  </si>
  <si>
    <t>75% to 89.9% Accepted</t>
  </si>
  <si>
    <t>50% to 74.9% Accepted</t>
  </si>
  <si>
    <t>25% to 49.9% Accepted</t>
  </si>
  <si>
    <t>Less than 25% Accepted</t>
  </si>
  <si>
    <t>Six-Year Completion Rate</t>
  </si>
  <si>
    <t xml:space="preserve">Selectivity </t>
  </si>
  <si>
    <t>Faculty</t>
  </si>
  <si>
    <t xml:space="preserve">Graduate Assistants       </t>
  </si>
  <si>
    <t>Executive/Administrative/Managerial</t>
  </si>
  <si>
    <t xml:space="preserve">Other Professionals                 </t>
  </si>
  <si>
    <t xml:space="preserve">Nonprofessional Staff               </t>
  </si>
  <si>
    <t>NOTES: Numbers are as of fall of each academic year. Public sector numbers combine two-year</t>
  </si>
  <si>
    <t>and four-year institutions. Percentages may not sum to 100 and components may not sum to</t>
  </si>
  <si>
    <t>totals because of rounding.</t>
  </si>
  <si>
    <t>All</t>
  </si>
  <si>
    <t>Public Two-Year In-District</t>
  </si>
  <si>
    <t>Public Four-Year In-State</t>
  </si>
  <si>
    <t>Public Four-Year Out-of-State</t>
  </si>
  <si>
    <t>2014-15</t>
  </si>
  <si>
    <t>$ Change</t>
  </si>
  <si>
    <t>% Change</t>
  </si>
  <si>
    <t>Room and Board</t>
  </si>
  <si>
    <t>—</t>
  </si>
  <si>
    <t>Tuition and Fees and Room and Board</t>
  </si>
  <si>
    <t>— Sample too small to provide reliable information.</t>
  </si>
  <si>
    <t>SOURCE: The College Board, Annual Survey of Colleges.</t>
  </si>
  <si>
    <t>Books and Supplies</t>
  </si>
  <si>
    <t>Transportation</t>
  </si>
  <si>
    <t>Other Expenses</t>
  </si>
  <si>
    <t>Total Expenses*</t>
  </si>
  <si>
    <t>Private Nonprofit Four-Year On-Campus</t>
  </si>
  <si>
    <t>Public Four-Year Out-of-State On-Campus</t>
  </si>
  <si>
    <t>Public Four-Year In-State On-Campus</t>
  </si>
  <si>
    <t>Public Two-Year In-District Commuter</t>
  </si>
  <si>
    <t>84-85</t>
  </si>
  <si>
    <t>85-86</t>
  </si>
  <si>
    <t>86-87</t>
  </si>
  <si>
    <t>87-88</t>
  </si>
  <si>
    <t>88-89</t>
  </si>
  <si>
    <t>89-90</t>
  </si>
  <si>
    <t>90-91</t>
  </si>
  <si>
    <t>91-92</t>
  </si>
  <si>
    <t>92-93</t>
  </si>
  <si>
    <t>93-94</t>
  </si>
  <si>
    <t>94-95</t>
  </si>
  <si>
    <t>95-96</t>
  </si>
  <si>
    <t>96-97</t>
  </si>
  <si>
    <t>97-98</t>
  </si>
  <si>
    <t>98-99</t>
  </si>
  <si>
    <t>99-00</t>
  </si>
  <si>
    <t>00-01</t>
  </si>
  <si>
    <t>02-03</t>
  </si>
  <si>
    <t>03-04</t>
  </si>
  <si>
    <t>04-05</t>
  </si>
  <si>
    <t>05-06</t>
  </si>
  <si>
    <t>07-08</t>
  </si>
  <si>
    <t>08-09</t>
  </si>
  <si>
    <t>09-10</t>
  </si>
  <si>
    <t>10-11</t>
  </si>
  <si>
    <t>12-13</t>
  </si>
  <si>
    <t>13-14</t>
  </si>
  <si>
    <t>14-15</t>
  </si>
  <si>
    <t>Five-Year % Change</t>
  </si>
  <si>
    <t>NOTE: Average tuition and fee prices reflect in-district charges for public two-year institutions and in-state charges for public four-year institutions.</t>
  </si>
  <si>
    <t>SOURCES: The College Board, Annual Survey of Colleges; NCES, IPEDS data.</t>
  </si>
  <si>
    <t>Name of Institution</t>
  </si>
  <si>
    <t>In-State Tuition and Fees</t>
  </si>
  <si>
    <t>5-Year % Change in In-State TF</t>
  </si>
  <si>
    <t>University of Wyoming</t>
  </si>
  <si>
    <t>University of Montana</t>
  </si>
  <si>
    <t>University of Alaska Fairbanks</t>
  </si>
  <si>
    <t>University of Florida</t>
  </si>
  <si>
    <t>University of New Mexico</t>
  </si>
  <si>
    <t>University of Nevada: Reno</t>
  </si>
  <si>
    <t>University of Idaho</t>
  </si>
  <si>
    <t>West Virginia University</t>
  </si>
  <si>
    <t>University of Mississippi</t>
  </si>
  <si>
    <t>University of North Dakota</t>
  </si>
  <si>
    <t>University of Utah</t>
  </si>
  <si>
    <t>University of South Dakota</t>
  </si>
  <si>
    <t>University of Iowa</t>
  </si>
  <si>
    <t>University of Nebraska - Lincoln</t>
  </si>
  <si>
    <t>University of Arkansas</t>
  </si>
  <si>
    <t>University of North Carolina at Chapel Hill</t>
  </si>
  <si>
    <t>Louisiana State University and Agricultural and Mechanical College</t>
  </si>
  <si>
    <t>University of Oklahoma</t>
  </si>
  <si>
    <t>University of Maryland: College Park</t>
  </si>
  <si>
    <t>University of Kansas</t>
  </si>
  <si>
    <t>University of Texas at Austin</t>
  </si>
  <si>
    <t>University of Alabama</t>
  </si>
  <si>
    <t>University of Oregon</t>
  </si>
  <si>
    <t>Ohio State University: Columbus Campus</t>
  </si>
  <si>
    <t>University of Tennessee: Knoxville</t>
  </si>
  <si>
    <t>University of Missouri: Columbia</t>
  </si>
  <si>
    <t>Indiana University Bloomington</t>
  </si>
  <si>
    <t>University of Wisconsin-Madison</t>
  </si>
  <si>
    <t>University of Kentucky</t>
  </si>
  <si>
    <t>University of Maine</t>
  </si>
  <si>
    <t>University of Hawaii at Manoa</t>
  </si>
  <si>
    <t>University of Georgia</t>
  </si>
  <si>
    <t>University of Arizona</t>
  </si>
  <si>
    <t>University of Delaware</t>
  </si>
  <si>
    <t>University of Washington</t>
  </si>
  <si>
    <t>University of Rhode Island</t>
  </si>
  <si>
    <t>University of Connecticut</t>
  </si>
  <si>
    <t>University of California: Berkeley</t>
  </si>
  <si>
    <t>University of Virginia</t>
  </si>
  <si>
    <t>University of Massachusetts Amherst</t>
  </si>
  <si>
    <t>University of Minnesota: Twin Cities</t>
  </si>
  <si>
    <t>Rutgers, The State University of New Jersey: New Brunswick/Piscataway Campus</t>
  </si>
  <si>
    <t>University of Illinois at Urbana-Champaign</t>
  </si>
  <si>
    <t>University of Michigan</t>
  </si>
  <si>
    <t>University of Vermont</t>
  </si>
  <si>
    <t>University of New Hampshire</t>
  </si>
  <si>
    <t>Penn State University Park</t>
  </si>
  <si>
    <t>Years</t>
  </si>
  <si>
    <t>Lowest 20%</t>
  </si>
  <si>
    <t>Second 20%</t>
  </si>
  <si>
    <t>Third 20%</t>
  </si>
  <si>
    <t>Fourth 20%</t>
  </si>
  <si>
    <t>Highest 20%</t>
  </si>
  <si>
    <t>Top 5%</t>
  </si>
  <si>
    <t>College Board Region</t>
  </si>
  <si>
    <t>Middle States</t>
  </si>
  <si>
    <t>Midwest</t>
  </si>
  <si>
    <t>New England</t>
  </si>
  <si>
    <t>South</t>
  </si>
  <si>
    <t>Southwest</t>
  </si>
  <si>
    <t>West</t>
  </si>
  <si>
    <t>Under $6,000</t>
  </si>
  <si>
    <t>$6,000 to $8,999</t>
  </si>
  <si>
    <t>$9,000 to $11,999</t>
  </si>
  <si>
    <t>$12,000 to $14,999</t>
  </si>
  <si>
    <t>$15,000 to $17,999</t>
  </si>
  <si>
    <t>$18,000 to $20,999</t>
  </si>
  <si>
    <t>$21,000 to $23,999</t>
  </si>
  <si>
    <t>$24,000 to $26,999</t>
  </si>
  <si>
    <t>$27,000 to $29,999</t>
  </si>
  <si>
    <t>$30,000 to $32,999</t>
  </si>
  <si>
    <t>$33,000 to $35,999</t>
  </si>
  <si>
    <t>$36,000 to $38,999</t>
  </si>
  <si>
    <t>$39,000 to $41,999</t>
  </si>
  <si>
    <t>$42,000 to $44,999</t>
  </si>
  <si>
    <t>$45,000 and over</t>
  </si>
  <si>
    <t>Percentage Increase</t>
  </si>
  <si>
    <t>Dollar Increase</t>
  </si>
  <si>
    <t>0.1 to 2.9%</t>
  </si>
  <si>
    <t>3 to 5.9%</t>
  </si>
  <si>
    <t>6 to 8.9%</t>
  </si>
  <si>
    <t>$1,000 to $1,199</t>
  </si>
  <si>
    <t>$1,200 to $1,399</t>
  </si>
  <si>
    <t>$1,400 to $1,599</t>
  </si>
  <si>
    <t>$1,600 to $1,799</t>
  </si>
  <si>
    <t>$1,800 to $1,999</t>
  </si>
  <si>
    <t>Figure 7</t>
  </si>
  <si>
    <t>State Abbreviation</t>
  </si>
  <si>
    <t>CA</t>
  </si>
  <si>
    <t>NM</t>
  </si>
  <si>
    <t>TX</t>
  </si>
  <si>
    <t>NC</t>
  </si>
  <si>
    <t>AZ</t>
  </si>
  <si>
    <t>MS</t>
  </si>
  <si>
    <t>KS</t>
  </si>
  <si>
    <t>NV</t>
  </si>
  <si>
    <t>WY</t>
  </si>
  <si>
    <t>NE</t>
  </si>
  <si>
    <t>MO</t>
  </si>
  <si>
    <t>AR</t>
  </si>
  <si>
    <t>FL</t>
  </si>
  <si>
    <t>MT</t>
  </si>
  <si>
    <t>US</t>
  </si>
  <si>
    <t>MI</t>
  </si>
  <si>
    <t>UT</t>
  </si>
  <si>
    <t>WV</t>
  </si>
  <si>
    <t>DE</t>
  </si>
  <si>
    <t>ME</t>
  </si>
  <si>
    <t>HI</t>
  </si>
  <si>
    <t>OK</t>
  </si>
  <si>
    <t>IL</t>
  </si>
  <si>
    <t>GA</t>
  </si>
  <si>
    <t>LA</t>
  </si>
  <si>
    <t>ID</t>
  </si>
  <si>
    <t>CT</t>
  </si>
  <si>
    <t>CO</t>
  </si>
  <si>
    <t>TN</t>
  </si>
  <si>
    <t>RI</t>
  </si>
  <si>
    <t>AK</t>
  </si>
  <si>
    <t>MD</t>
  </si>
  <si>
    <t>IN</t>
  </si>
  <si>
    <t>ND</t>
  </si>
  <si>
    <t>AL</t>
  </si>
  <si>
    <t>WA</t>
  </si>
  <si>
    <t>WI</t>
  </si>
  <si>
    <t>NJ</t>
  </si>
  <si>
    <t>KY</t>
  </si>
  <si>
    <t>OH</t>
  </si>
  <si>
    <t>IA</t>
  </si>
  <si>
    <t>VA</t>
  </si>
  <si>
    <t>OR</t>
  </si>
  <si>
    <t>SC</t>
  </si>
  <si>
    <t>PA</t>
  </si>
  <si>
    <t>NY</t>
  </si>
  <si>
    <t>MA</t>
  </si>
  <si>
    <t>MN</t>
  </si>
  <si>
    <t>SD</t>
  </si>
  <si>
    <t>NH</t>
  </si>
  <si>
    <t>VT</t>
  </si>
  <si>
    <t>Figure 8</t>
  </si>
  <si>
    <t>5-Year % Change</t>
  </si>
  <si>
    <t>Published Tuition and Fees and Room and Board (TFRB)</t>
  </si>
  <si>
    <t>Net TFRB</t>
  </si>
  <si>
    <t>Published Tuition and Fees</t>
  </si>
  <si>
    <t>Net Tuition and Fees</t>
  </si>
  <si>
    <t>Characteristics</t>
  </si>
  <si>
    <t>Region</t>
  </si>
  <si>
    <t>Northeast</t>
  </si>
  <si>
    <t>Race/Ethnicity</t>
  </si>
  <si>
    <t>Asian Alone, Non-Hispanic</t>
  </si>
  <si>
    <t>White Alone, Non-Hispanic</t>
  </si>
  <si>
    <t>Hispanic</t>
  </si>
  <si>
    <t>Black Alone, Non-Hispanic</t>
  </si>
  <si>
    <t>Age</t>
  </si>
  <si>
    <t>25–34</t>
  </si>
  <si>
    <t>35–44</t>
  </si>
  <si>
    <t>45–54</t>
  </si>
  <si>
    <t>55–64</t>
  </si>
  <si>
    <t>65 and Over</t>
  </si>
  <si>
    <t>Education</t>
  </si>
  <si>
    <t>Less Than High School</t>
  </si>
  <si>
    <t>High School</t>
  </si>
  <si>
    <t>Some College</t>
  </si>
  <si>
    <t>Bachelor's or Higher</t>
  </si>
  <si>
    <t>15–24</t>
  </si>
  <si>
    <t>Published and Net Prices of Full-Time Students at Public Four-Year Institutions, by State Residency, Dependency Status, and Family Income, 2011-12</t>
  </si>
  <si>
    <t>Nontuition Expenses</t>
  </si>
  <si>
    <t>In-State</t>
  </si>
  <si>
    <t>Dependent Students' Family Income Quartile</t>
  </si>
  <si>
    <t>Lowest</t>
  </si>
  <si>
    <t>Second</t>
  </si>
  <si>
    <t>Third</t>
  </si>
  <si>
    <t>Highest</t>
  </si>
  <si>
    <t>Independent Students</t>
  </si>
  <si>
    <t>Out-of-State</t>
  </si>
  <si>
    <t>NOTES: Family income quartiles are based on all dependent undergraduate students across all</t>
  </si>
  <si>
    <t>sectors. Lowest: less than $30,000; second: $30,000 to $64,999; third: $65,000 to $105,999; highest:</t>
  </si>
  <si>
    <t>$106,000 or higher. Total grant aid includes veterans’ benefits. Includes full-time undergraduate</t>
  </si>
  <si>
    <t>students who were U.S. citizens or permanent residents.</t>
  </si>
  <si>
    <t>SOURCE: NCES, National Postsecondary Student Aid Study, 2012.</t>
  </si>
  <si>
    <t>Lowest Tuition and Fees</t>
  </si>
  <si>
    <t>Second Tuition and Fees</t>
  </si>
  <si>
    <t>Third Tuition and Fees</t>
  </si>
  <si>
    <t>Highest Tuition and Fees</t>
  </si>
  <si>
    <t>NOTES: Family income quartiles are based on all dependent undergraduate students</t>
  </si>
  <si>
    <t>across all sectors. Lowest: less than $30,000; second: $30,000 to $64,999; third: $65,000 to</t>
  </si>
  <si>
    <t>$105,999; highest: $106,000 or higher. Total grant aid includes veterans’ benefits. Includes</t>
  </si>
  <si>
    <t>full-time undergraduate students who were U.S. citizens or permanent residents.</t>
  </si>
  <si>
    <t>Published and Net Prices of Full-Time Students at For-Profit Institutions, by Dependency Status and Family Income, 2011-12</t>
  </si>
  <si>
    <t>Table 1A</t>
  </si>
  <si>
    <t>Table 1B</t>
  </si>
  <si>
    <t>Figure 1</t>
  </si>
  <si>
    <t>Figure 2</t>
  </si>
  <si>
    <t xml:space="preserve">Table 4 </t>
  </si>
  <si>
    <t>Figure 3</t>
  </si>
  <si>
    <t>Figure 4</t>
  </si>
  <si>
    <t>Figure 5</t>
  </si>
  <si>
    <t>Figure 6</t>
  </si>
  <si>
    <t>Table 2A</t>
  </si>
  <si>
    <t>Table 2B</t>
  </si>
  <si>
    <t>Table 2</t>
  </si>
  <si>
    <t>Table 3</t>
  </si>
  <si>
    <t>Table 5</t>
  </si>
  <si>
    <t>Figure 9</t>
  </si>
  <si>
    <t>Figure 10</t>
  </si>
  <si>
    <t>Table 6</t>
  </si>
  <si>
    <t>Table 7</t>
  </si>
  <si>
    <t>Figure 11</t>
  </si>
  <si>
    <t>Figure 12</t>
  </si>
  <si>
    <t>Figure 13</t>
  </si>
  <si>
    <t>Figure 2013_12</t>
  </si>
  <si>
    <t>Published and Net Prices of Full-Time Dependent Students at Private Nonprofit Four-Year Institutions, by Tuition and Fees and Family Income, 2011-12</t>
  </si>
  <si>
    <t>Figure 2013_13</t>
  </si>
  <si>
    <t>Figure 16A</t>
  </si>
  <si>
    <t>Figure 16B</t>
  </si>
  <si>
    <t>Figure 17A</t>
  </si>
  <si>
    <t>Figure 17B</t>
  </si>
  <si>
    <t>Figure 18A</t>
  </si>
  <si>
    <t>Figure 18B</t>
  </si>
  <si>
    <t>Figure 20</t>
  </si>
  <si>
    <t>Figure 21B</t>
  </si>
  <si>
    <t>Figure 22A</t>
  </si>
  <si>
    <t>Figure 22B</t>
  </si>
  <si>
    <t>Figure 24</t>
  </si>
  <si>
    <t>Figure 25</t>
  </si>
  <si>
    <t>Figure 26A</t>
  </si>
  <si>
    <t>Figure 26B</t>
  </si>
  <si>
    <t>Figure 27</t>
  </si>
  <si>
    <t>Figure 28</t>
  </si>
  <si>
    <t>Figure 29A</t>
  </si>
  <si>
    <t>Figure 29B</t>
  </si>
  <si>
    <t>Figure 30A</t>
  </si>
  <si>
    <t>Figure 30B</t>
  </si>
  <si>
    <t>Percentage of Full-Time Faculty with Tenure at Institutions with a Tenure System, 1993-94, 1999-2000, 2009-10, and 2011-12</t>
  </si>
  <si>
    <t>Table A1A</t>
  </si>
  <si>
    <t>Number of Institutions Included in Table 1A Analysis</t>
  </si>
  <si>
    <t>Table A1B</t>
  </si>
  <si>
    <t>Number of Institutions Included in Table 1B Analysis</t>
  </si>
  <si>
    <t>Table A2</t>
  </si>
  <si>
    <t>List of Figures and Tables</t>
  </si>
  <si>
    <t>71-72</t>
  </si>
  <si>
    <t>72-73</t>
  </si>
  <si>
    <t>73-74</t>
  </si>
  <si>
    <t>74-75</t>
  </si>
  <si>
    <t>75-76</t>
  </si>
  <si>
    <t>76-77</t>
  </si>
  <si>
    <t>77-78</t>
  </si>
  <si>
    <t>78-79</t>
  </si>
  <si>
    <t>79-80</t>
  </si>
  <si>
    <t>80-81</t>
  </si>
  <si>
    <t>81-82</t>
  </si>
  <si>
    <t>82-83</t>
  </si>
  <si>
    <t>83-84</t>
  </si>
  <si>
    <t>Tuition and Fees in Current Dollars</t>
  </si>
  <si>
    <t>Tuition and Fees and Room and Board in Current Dollars</t>
  </si>
  <si>
    <t>SOURCES: 1987-88 and after: data fromn Annual Survey of Colleges, the College Board, weighted by full-time undergraduate enrollment; 1986-87 and prior: data from Integrated Postsecondary Education Data System (IPEDS), U.S. Department of Education, National Center for Education Statistics, weighted by full-time equivalent enrollment.</t>
  </si>
  <si>
    <t>1-Year % Change</t>
  </si>
  <si>
    <t>10-Year $ Change</t>
  </si>
  <si>
    <t>10-Year % Change</t>
  </si>
  <si>
    <t>In Current Dollars</t>
  </si>
  <si>
    <t>National</t>
  </si>
  <si>
    <t>Source: The College Board, Annual Survey of Colleges.</t>
  </si>
  <si>
    <t>NOTES: Average tuition and fee prices reflect in-district charges for public two-year institutions and in-state charges for public four-year institutions. Components may not sum to totals because of rounding.</t>
  </si>
  <si>
    <t>Institutions Included in T&amp;F Analysis</t>
  </si>
  <si>
    <t>Carnegie Classification</t>
  </si>
  <si>
    <t>Public Doctoral In-State</t>
  </si>
  <si>
    <t>Public Master's In-State</t>
  </si>
  <si>
    <t>Public Bachelor's  In-State</t>
  </si>
  <si>
    <t>Academic Year as of July</t>
  </si>
  <si>
    <t>CPI</t>
  </si>
  <si>
    <t>SOURCE: Bureau of Labor Statistics.</t>
  </si>
  <si>
    <t xml:space="preserve">Total Grant Aid and Tax Benefits </t>
  </si>
  <si>
    <t>Prviate Nonprofit Four-Year</t>
  </si>
  <si>
    <t>Public Two-Year In-State Tuition and Fees</t>
  </si>
  <si>
    <t>Public Four-Year In-State Tuition and Fees</t>
  </si>
  <si>
    <t xml:space="preserve">  2007-08 </t>
  </si>
  <si>
    <t>N/A</t>
  </si>
  <si>
    <t>Puerto Rico</t>
  </si>
  <si>
    <t xml:space="preserve">Note: Average tuition and fee prices are weighted by full-time enrollment. </t>
  </si>
  <si>
    <t>Data on individual states should be interpreted with caution because of the possible impact of reporting errors and missing data on states with small numbers of institutions.</t>
  </si>
  <si>
    <t>Public Two-Year In-District Tuition and Fees</t>
  </si>
  <si>
    <t>Percentage Change</t>
  </si>
  <si>
    <t>Out-of-State Tuition and Fees</t>
  </si>
  <si>
    <t>STATE</t>
  </si>
  <si>
    <t>1-Year</t>
  </si>
  <si>
    <t>5-Year</t>
  </si>
  <si>
    <t>State University of New York at Buffalo</t>
  </si>
  <si>
    <t>University of Colorado at Boulder</t>
  </si>
  <si>
    <t>University of South Carolina</t>
  </si>
  <si>
    <t>Full-Time Fall Enrollment</t>
  </si>
  <si>
    <t>1999-2000</t>
  </si>
  <si>
    <t>Net Room and Board and Other Costs</t>
  </si>
  <si>
    <t>Total Grants</t>
  </si>
  <si>
    <t>Net Cost of Attendance</t>
  </si>
  <si>
    <t>Published COA</t>
  </si>
  <si>
    <t>Figure 2013_12: Net Tuition and Fees, Net Room and Board and Other Costs, and Total Grant Aid in 2011 Dollars by Family Income, Full-Time Dependent Students at Public Institutions, 1999-2000, 2003-04, 2007-08, and 2011-12</t>
  </si>
  <si>
    <t xml:space="preserve">NOTE: The 2011-12 numbers were revised in December 2013. Grant aid includes grants from all sources and veterans' benefits, but not federal tax credits and deductions. </t>
  </si>
  <si>
    <t>Income categories for each year: lowest: less than $30,000; second: $30,000 to $64,999; third: $65,000 to $105,999; highest: $106,000 or higher (all in 2011 dollars).</t>
  </si>
  <si>
    <r>
      <t>SOURCE: NCES, National Postsecondary Student Aid Study, 1996, 2000, 2004, 2008, and 2012</t>
    </r>
    <r>
      <rPr>
        <sz val="10"/>
        <rFont val="Arial"/>
        <family val="2"/>
      </rPr>
      <t>.</t>
    </r>
  </si>
  <si>
    <r>
      <t>This table was prepared in December 2013 and was published in</t>
    </r>
    <r>
      <rPr>
        <i/>
        <sz val="10"/>
        <rFont val="Arial"/>
        <family val="2"/>
      </rPr>
      <t xml:space="preserve"> Trends in College Pricing 2013</t>
    </r>
    <r>
      <rPr>
        <sz val="10"/>
        <rFont val="Arial"/>
        <family val="2"/>
      </rPr>
      <t>.</t>
    </r>
  </si>
  <si>
    <t>Highest*</t>
  </si>
  <si>
    <t>*Because of the small sample size, grant aid estimates for the highest-income group in the for-profit sector are unstable and should be interpreted with caution.</t>
  </si>
  <si>
    <t>Figure 2013_13: Net Tuition and Fees, Net Room and Board and Other Costs, and Total Grant Aid in 2011 Dollars by Family Income, Full-Time Dependent Students at Private Institutions, 1999-2000, 2003-04, 2007-08, and 2011-12</t>
  </si>
  <si>
    <t>Public Bachelor's In-State</t>
  </si>
  <si>
    <t>Percentage Distribution of Full-Time Undergraduates</t>
  </si>
  <si>
    <t>One-Year % Change</t>
  </si>
  <si>
    <t>Under $200</t>
  </si>
  <si>
    <t>$200 to $399</t>
  </si>
  <si>
    <t>$400 to $599</t>
  </si>
  <si>
    <t>$600 to $799</t>
  </si>
  <si>
    <t>$800 to $999</t>
  </si>
  <si>
    <r>
      <t xml:space="preserve">SOURCE: NCES, </t>
    </r>
    <r>
      <rPr>
        <i/>
        <sz val="10"/>
        <color indexed="8"/>
        <rFont val="Arial"/>
        <family val="2"/>
      </rPr>
      <t>Digest of Education Statistics 2013</t>
    </r>
    <r>
      <rPr>
        <sz val="10"/>
        <color indexed="8"/>
        <rFont val="Arial"/>
        <family val="2"/>
      </rPr>
      <t>, Table 316.80.</t>
    </r>
  </si>
  <si>
    <r>
      <t xml:space="preserve">SOURCE: NCES, </t>
    </r>
    <r>
      <rPr>
        <i/>
        <sz val="10"/>
        <color indexed="8"/>
        <rFont val="Arial"/>
        <family val="2"/>
      </rPr>
      <t>Digest of Education Statistics 2012</t>
    </r>
    <r>
      <rPr>
        <sz val="10"/>
        <color indexed="8"/>
        <rFont val="Arial"/>
        <family val="2"/>
      </rPr>
      <t>, Table 285.</t>
    </r>
  </si>
  <si>
    <t>FTE Undergraduate Enrollment</t>
  </si>
  <si>
    <t>Percengage Distribution</t>
  </si>
  <si>
    <t>Composition of Staff in Degree-Granting Postsecondary Institutions, 1991-92, 2001-02, and 2011-12</t>
  </si>
  <si>
    <t>Consumer Price Index: All Urban Consumers, Not Seasonally Adjusted, All Items, U.S. City Average, 1982-84=100</t>
  </si>
  <si>
    <t>Published and Net Prices of Full-Time Students at Public Two-Year Institutions, by Dependency Status and Family Income, 2011-12</t>
  </si>
  <si>
    <t>Trends in College Pricing 2015</t>
  </si>
  <si>
    <t>Distribution of Full-Time Undergraduates at Four-Year Institutions by Published Tuition and Fees, 2015-16</t>
  </si>
  <si>
    <t>Average 2015-16 In-District Tuition and Fees at Public Two-Year Institutions by State and Five-Year Percentage Change in Inflation-Adjusted Tuition and Fees</t>
  </si>
  <si>
    <t>Average 2015-16 In-State Tuition and Fees at Public Four-Year Institutions by State and Five-Year Percentage Change in Inflation-Adjusted Tuition and Fees</t>
  </si>
  <si>
    <t>Average 2015-16 Out-of-State Tuition and Fees at Public Four-Year Institutions by State and Five-Year Percentage Change in Inflation-Adjusted Tuition and Fees</t>
  </si>
  <si>
    <t>Average Tuition and Fees and Room and Board in 2015 Dollars, 1974-75 to 2015-16, Selected Years</t>
  </si>
  <si>
    <t>Average Published Tuition and Fees by State in Current Dollars and in 2015 Dollars, 2004-05 to 2015-16</t>
  </si>
  <si>
    <t>Published and Net Prices in 2015 Dollars by Sector, Full-Time Undergraduate Students, 1990-91 to 2015-16</t>
  </si>
  <si>
    <t>Average Tuition and Fees and Room and Board in 2015 Dollars, 2005-06 to 2015-16</t>
  </si>
  <si>
    <t>Published Tuition and Fees in Current Dollars and in 2015 Dollars, 2007-08 to 2015-16 and Full-Time Fall Enrollment, Fall 2007 to Fall 2014 at Flagship Universities</t>
  </si>
  <si>
    <t>Average Annual Percentage Increase in Inflation-Adjusted Published Prices by Decade, 1985-86 to 2015-16</t>
  </si>
  <si>
    <t>Inflation-Adjusted Published Tuition and Fees Relative to 1985-86, 1985-86 to 2015-16 (1985-86 = 1.0)</t>
  </si>
  <si>
    <t>Average Published and Net Prices in 2015 Dollars, Full-Time In-District Undergraduate Students at Public Two-Year Institutions, 1995-96 to 2015-16</t>
  </si>
  <si>
    <t>Average Published and Net Prices in 2015 Dollars, Full-Time In-State Undergraduate Students at Public Four-Year Institutions, 1995-96 to 2015-16</t>
  </si>
  <si>
    <t>Average Published and Net Prices in 2015 Dollars, Full-Time Undergraduate Students at Private Nonprofit Four-Year Institutions, 1995-96 to 2015-16</t>
  </si>
  <si>
    <t>Figure 2014_14B</t>
  </si>
  <si>
    <t>Figure 2014_14A</t>
  </si>
  <si>
    <t>Figure 2014_15A</t>
  </si>
  <si>
    <t>Figure 2014_15B</t>
  </si>
  <si>
    <t>Figure 2014_30A</t>
  </si>
  <si>
    <t>Figure 2014_30B</t>
  </si>
  <si>
    <t>Figure 14</t>
  </si>
  <si>
    <t>Distribution of Net Tuition and Fees at Public Instiutions by Dependency Status and Family Income, 2011-12</t>
  </si>
  <si>
    <t>Figure 15</t>
  </si>
  <si>
    <t>Distribution of Net Tuition and Fees at Private instiutions by Dependency Status and Family Income, 2011-12</t>
  </si>
  <si>
    <t>Annual Percentage Change in Inflation-Adjusted Per-Student State Funding for Higher Education and in Tuition and Fees at Public Institutions, 1984-85 to 2014-15</t>
  </si>
  <si>
    <t>Total and Per-Student State Funding for Higher Education in 2014 Dollars, and Public FTE Enrollment, 1984-85 to 2014-15</t>
  </si>
  <si>
    <t>Average State Funding for Higher Education per $1,000 in Personal Income, 1989-90 to 2014-15</t>
  </si>
  <si>
    <t>State Funding for Higher Education per Student and per $1,000 in Personal Income, by State, 2014-15</t>
  </si>
  <si>
    <t>Institutional Revenues per Full-Time Equivalent (FTE) Student in 2012 Dollars at Public Institutions, 2002-03, 2007-08, and 2012-13</t>
  </si>
  <si>
    <t>Institutional Revenues per Full-Time Equivalent (FTE) Student in 2012 Dollars at Private Nonprofit Institutions, 2002-03, 2007-08, and 2012-13</t>
  </si>
  <si>
    <t>Net Tuition Revenues, Subsidies, and Education and Related Expenditures per Full-Time Equivalent (FTE) Student in 2012 Dollars at Public Institutions, 2002-03, 2007-08, and 2012-13</t>
  </si>
  <si>
    <t>Net Tuition Revenues, Subsidies, and Education and Related Expenditures per Full-Time Equivalent (FTE) Student in 2012 Dollars at Private Nonprofit Institutions, 2002-03, 2007-08, and 2012-13</t>
  </si>
  <si>
    <t>Endowment Assets per Full-Time Equivalent (FTE) Student at Four-Year Colleges and Universities by Decile, 2012-13</t>
  </si>
  <si>
    <t>Average Reported Spending Rates for College and University Endowments by Endowment Size, 2000-01 to 2013-14</t>
  </si>
  <si>
    <t>Median Family Income by Selected Characteristics, 2014</t>
  </si>
  <si>
    <t>Undergraduate Enrollment by Sector, Fall 2013</t>
  </si>
  <si>
    <t>Degrees Granted by Type of Degree and Sector, 2003-04, 2008-09, and 2013-14</t>
  </si>
  <si>
    <t>Percentage of Faculty in Degree-Granting Postsecondary Institutions Employed Full Time, 1993-94 to 2013-14, Selected Years</t>
  </si>
  <si>
    <t>2015-16</t>
  </si>
  <si>
    <t>This table was prepared in October 2015.</t>
  </si>
  <si>
    <t>Fall 2014</t>
  </si>
  <si>
    <t>Tuition and Fees in 2015 Dollars</t>
  </si>
  <si>
    <t>Tuition and Fees and Room and Board in 2015 Dollars</t>
  </si>
  <si>
    <t>15-16</t>
  </si>
  <si>
    <t>TABLE 2A. Average Tuition and Fees and Room and Board in 2015 Dollars, 1975-76 to 2015-16, Selected Years</t>
  </si>
  <si>
    <t>1975-76</t>
  </si>
  <si>
    <t>1980-81</t>
  </si>
  <si>
    <t>TABLE 2B. Average Tuition and Fees and Room and Board in 2015 Dollars, 2005-06 to 2015-16</t>
  </si>
  <si>
    <t>In 2015 Dollars</t>
  </si>
  <si>
    <t>Figure 2014_14A. Published and Net Prices of Full-Time Students at Public Four-Year Institutions, by State Residency, Dependency Status, and Family Income, 2011-12</t>
  </si>
  <si>
    <t>Figure 2014_14B. Published and Net Prices of Full-Time Students at Public Two-Year Institutions, by Dependency Status and Family Income, 2011-12</t>
  </si>
  <si>
    <t>Figure 2014_15A. Published and Net Prices of Full-Time Students at Private Nonprofit Four-Year Institutions, by Tuition Level, Dependency Status, and Family Income, 2011-12</t>
  </si>
  <si>
    <t>Figure 2014_15B. Published and Net Prices of Full-Time Students at For-Profit Institutions, by Dependency Status and Family Income, 2011-12</t>
  </si>
  <si>
    <r>
      <t xml:space="preserve">This table was prepared in October 2014 and was published in </t>
    </r>
    <r>
      <rPr>
        <i/>
        <sz val="10"/>
        <color indexed="8"/>
        <rFont val="Arial"/>
        <family val="2"/>
      </rPr>
      <t>Trends in College Pricing 2014</t>
    </r>
    <r>
      <rPr>
        <sz val="10"/>
        <color indexed="8"/>
        <rFont val="Arial"/>
        <family val="2"/>
      </rPr>
      <t>.</t>
    </r>
  </si>
  <si>
    <t>Figure 2014_30B. Percentage of Full-Time Faculty with Tenure at Institutions with a Tenure System, 1993-94, 1999-2000, 2009-10, and 2011-12</t>
  </si>
  <si>
    <t>Figure 2014_30A. Composition of Staff in Degree-Granting Postsecondary Institutions, 1991-92, 2001-02, and 2011-12</t>
  </si>
  <si>
    <t>NOTES: Prices in Table 1A are not adjusted for inflation. Prices reported for 2014-15 have been</t>
  </si>
  <si>
    <t>NOTES: Prices in Table 1B are not adjusted for inflation. Prices reported for 2014-15 have</t>
  </si>
  <si>
    <r>
      <t xml:space="preserve">NOTE: The Consumer Price Index for all urban dwellers (CPI-U) is used to adjust for inflation. Updated CPI data are available from the Bureau of Labor Statistics web site (www.bls.gov/data/). Multiplication of a current-year figure by the associated factor will yield a constant-dollar result. Most values in </t>
    </r>
    <r>
      <rPr>
        <i/>
        <sz val="10"/>
        <rFont val="Arial"/>
        <family val="2"/>
      </rPr>
      <t>Trends in Student Aid</t>
    </r>
    <r>
      <rPr>
        <sz val="10"/>
        <rFont val="Arial"/>
        <family val="2"/>
      </rPr>
      <t xml:space="preserve"> are in 2014 dollars, while most values in </t>
    </r>
    <r>
      <rPr>
        <i/>
        <sz val="10"/>
        <rFont val="Arial"/>
        <family val="2"/>
      </rPr>
      <t>Trends in College Pricing</t>
    </r>
    <r>
      <rPr>
        <sz val="10"/>
        <rFont val="Arial"/>
        <family val="2"/>
      </rPr>
      <t xml:space="preserve"> have been converted to 2015 dollars. </t>
    </r>
  </si>
  <si>
    <t>Factor Used to Convert to 2015 Dollars</t>
  </si>
  <si>
    <t>Factor Used in to Convert to 2014 Dollars</t>
  </si>
  <si>
    <t>Number of Institutions Surveyed</t>
  </si>
  <si>
    <t>TABLE 6. Published Tuition and Fees in Current Dollars and in 2015 Dollars, 2007-08 to 2015-16 and Full-Time Fall Undergraduate Enrollment, 2007 to 2014 at Flagship Universities</t>
  </si>
  <si>
    <t>TABLE 7. Published and Net Prices in 2015 Dollars by Sector, Full-Time Undergraduate Students, 1990-91 to 2015-16</t>
  </si>
  <si>
    <r>
      <t xml:space="preserve">SOURCES: The College Board, Annual Survey of Colleges; </t>
    </r>
    <r>
      <rPr>
        <i/>
        <sz val="10"/>
        <rFont val="Arial"/>
        <family val="2"/>
      </rPr>
      <t>Trends in Student Aid 2015</t>
    </r>
    <r>
      <rPr>
        <sz val="10"/>
        <rFont val="Arial"/>
        <family val="2"/>
      </rPr>
      <t>; calculations by the authors.</t>
    </r>
  </si>
  <si>
    <t>NOTES: Because information on grant aid for 2015-16 is not yet available, the net price for 2015-16 is estimated based on 2014-15 financial aid. 
Prices and grant aid are rounded to the nearest $10. Components may not sum to totals because of rounding.</t>
  </si>
  <si>
    <t xml:space="preserve">Figure 16A. Annual Percentage Change in Inflation-Adjusted Per-Student State Funding for Higher Education and in Tuition and Fees at Public Institutions,1984-85 to 2014-15
</t>
  </si>
  <si>
    <t>Figure 17A. Average State Funding for Higher Education per $1,000 in 
Personal Income, 1989-90 to 2014-15</t>
  </si>
  <si>
    <t>Figure 19A. Net Tuition Revenues, Subsidies, and Education and Related Expenditures per Full-Time Equivalent (FTE) Student in 2012 Dollars at Private Nonprofit Institutions, 2002-03, 2007-08, and 2012-13</t>
  </si>
  <si>
    <t>Figure 19B. Net Tuition Revenues, Subsidies, and Education and Related Expenditures per Full-Time Equivalent (FTE) Student in 2012 Dollars at Public Institutions, 2002-03, 2007-08, and 2012-13</t>
  </si>
  <si>
    <t>Figure 23. Postsecondary Fall Enrollment by Attendance Status and Level of Enrollment (with Percentage of All Students Enrolled in Each Sector), 1995 to 2013, Selected Years</t>
  </si>
  <si>
    <t>Undergradute Part-Time</t>
  </si>
  <si>
    <t>Non-Degree-Granting  Institutions</t>
  </si>
  <si>
    <t>2013 (10%)</t>
  </si>
  <si>
    <t>1995( 20%)</t>
  </si>
  <si>
    <t>2010 (17%)</t>
  </si>
  <si>
    <t>2013 (19%)</t>
  </si>
  <si>
    <t>2005 (37%)</t>
  </si>
  <si>
    <t>2013 (36%)</t>
  </si>
  <si>
    <t>2010 (38%)</t>
  </si>
  <si>
    <t>Public Four-Year Undergraduate</t>
  </si>
  <si>
    <t>Figure 29B. Six-Year Bachelor's Degree Completion Rate of 2007 Cohort at Four-Year Institutions by Acceptance Rate of Institution</t>
  </si>
  <si>
    <t>$1 to $999</t>
  </si>
  <si>
    <t>$1,000 to $2,999</t>
  </si>
  <si>
    <t>$3,000 to $3,999</t>
  </si>
  <si>
    <t>$4,000 or More</t>
  </si>
  <si>
    <t>Dependent Students: Parents' Income</t>
  </si>
  <si>
    <t>Less than $30,000 (32%)</t>
  </si>
  <si>
    <t>$30,000 to $64,999 (28%)</t>
  </si>
  <si>
    <t>$65,000 to $105,999 (24%)</t>
  </si>
  <si>
    <t>$106,000 or Higher (16%)</t>
  </si>
  <si>
    <t>Dependency Status</t>
  </si>
  <si>
    <t>Dependent Students (58%)</t>
  </si>
  <si>
    <t>Independent Students (42%)</t>
  </si>
  <si>
    <t>$1 to $4,999</t>
  </si>
  <si>
    <t>$5,000 to $7,499</t>
  </si>
  <si>
    <t>$7,499 to $9,999</t>
  </si>
  <si>
    <t>$10,000 or More</t>
  </si>
  <si>
    <t>Less than $30,000 (23%)</t>
  </si>
  <si>
    <t>$30,000 to $64,999 (22%)</t>
  </si>
  <si>
    <t>$65,000 to $105,999 (25%)</t>
  </si>
  <si>
    <t>$106,000 or Higher (30%)</t>
  </si>
  <si>
    <t>Dependent Students (81%)</t>
  </si>
  <si>
    <t>Independent Students (19%)</t>
  </si>
  <si>
    <t>$1 to $7,499</t>
  </si>
  <si>
    <t>$7,500 to $14,999</t>
  </si>
  <si>
    <t>$15,000 to $29,999</t>
  </si>
  <si>
    <t>$30,000 or More</t>
  </si>
  <si>
    <t>Less than $30,000 (17%)</t>
  </si>
  <si>
    <t>$30,000 to $64,999 (21%)</t>
  </si>
  <si>
    <t>$65,000 to $105,999 (27%)</t>
  </si>
  <si>
    <t>$106,000 or Higher (35%)</t>
  </si>
  <si>
    <t>Dependent Students (85%)</t>
  </si>
  <si>
    <t>Independent Students (15%)</t>
  </si>
  <si>
    <t>Less than $30,000 (47%)</t>
  </si>
  <si>
    <t>$30,000 to $64,999 (26%)</t>
  </si>
  <si>
    <t>$65,000 to $105,999 (16%)</t>
  </si>
  <si>
    <t>$106,000 or Higher (12%)</t>
  </si>
  <si>
    <t>Dependent Students (22%)</t>
  </si>
  <si>
    <t>Independent Students (78%)</t>
  </si>
  <si>
    <t>Doctoral                 (Median = $70,900) (Mean=$214,300)</t>
  </si>
  <si>
    <t>Master's                   (Median = $12,700) (Mean=$19,300)</t>
  </si>
  <si>
    <t>Bachelor's (Median=$36,200) (Mean=$94,200)</t>
  </si>
  <si>
    <t>Doctoral        (Median=$16,600)  (Mean=$28,000)</t>
  </si>
  <si>
    <t>Master's           (Median=$3,300) (Mean=$4,200)</t>
  </si>
  <si>
    <t>Bachelor's                         (Median = $1,600) (Mean=$5,200)</t>
  </si>
  <si>
    <t>Endowment Assets per FTE Student</t>
  </si>
  <si>
    <t>Figure 24. Degrees Granted by Type of Degree and Sector, 2003-04, 2008-09, and 2013-14</t>
  </si>
  <si>
    <t>Figure 25. Undergraduate Enrollment by Sector, Fall 2013</t>
  </si>
  <si>
    <t xml:space="preserve">All Undergraduates </t>
  </si>
  <si>
    <t>Private Four-Year</t>
  </si>
  <si>
    <t>Figure 30B. Percentage of Faculty in Degree-Granting Postsecondary Institutions Employed Full Time, 1993-94 to 2013-14, Selected Years</t>
  </si>
  <si>
    <t>Public and Private Nonprofit Four-Year Combined (Median=$11,814)</t>
  </si>
  <si>
    <t>Public Four-Year (Median=$9,809)</t>
  </si>
  <si>
    <t>Private Nonprofit Four-Year (Median=$33,710)</t>
  </si>
  <si>
    <t>Figure 3. Distribution of Full-Time Undergraduates at Four-Year Institutions by Published Tuition and Fees, 2015-16</t>
  </si>
  <si>
    <t>Figure 4. Distribution of Full-Time Undergraduates at Four-Year Institutions by One-Year (2014-15 to 2015-16) Percentage Increase and Dollar Increase in Published Tuition and Fees</t>
  </si>
  <si>
    <t>1985-86 to 1995-96</t>
  </si>
  <si>
    <t>1995-96 to 2005-06</t>
  </si>
  <si>
    <t>2005-06 to 2015-16</t>
  </si>
  <si>
    <t>Figure 5. Average Annual Percentage Increases in Inflation-Adjusted Published Prices by Decade, 1985-86 to 2015-16</t>
  </si>
  <si>
    <t>Figure 6. Inflation-Adjusted Published Tuition and Fees Relative to 1985-86, 1985-86 to 2015-16 (1985-86 = 1.00)</t>
  </si>
  <si>
    <t>U.S.</t>
  </si>
  <si>
    <t>Figure 7. Average 2015-16 In-District Tuition and Fees at Public Two-Year Institutions by State and Five-Year Percentage Change in Inflation-Adjusted Tuition and Fees</t>
  </si>
  <si>
    <t>2015-16 In-District Tuition and Fees</t>
  </si>
  <si>
    <t>Wisconsion</t>
  </si>
  <si>
    <t>2015-16 In-State Tuition and Fees</t>
  </si>
  <si>
    <t>Figure 8. Average 2015-16 In-State Tuition and Fees at Public Four-Year Institutions by State and Five-Year Percentage Change in Inflation-Adjusted Tuition and Fees</t>
  </si>
  <si>
    <t>2015-16 Out-of-State Tuition and Fees</t>
  </si>
  <si>
    <t>Figure 9. Average 2015-16 Out-of-State Tuition and Fees at Public Four-Year Institutions by State and Five-Year Percentage Change in Inflation-Adjusted Tuition and Fees</t>
  </si>
  <si>
    <t>State Abbrevation</t>
  </si>
  <si>
    <t>2015-16 Out-of-State Premium</t>
  </si>
  <si>
    <t>Figure 11. Average Published and Net Prices in 2015 Dollars, Full-Time In-District Undergraduate Students at Public Two-Year Institutions, 1995-96 to 2015-16</t>
  </si>
  <si>
    <t>Figure 12. Average Published and Net Prices in 2015 Dollars, Full-Time In-State Undergraduate Students at Public Four-Year Institutions, 1995-96 to 2015-16</t>
  </si>
  <si>
    <t>Figure 13. Average Published and Net Prices in 2015 Dollars, Full-Time Undergraduate Students at Private Nonprofit Four-Year Institutions, 1995-96 to 2015-16</t>
  </si>
  <si>
    <t>$ Change 1984 to 2014</t>
  </si>
  <si>
    <t>% Change 1984 to 2014</t>
  </si>
  <si>
    <t>2014 Income Bracket</t>
  </si>
  <si>
    <t>$29,099 or less</t>
  </si>
  <si>
    <t>$29,100 to $52,696</t>
  </si>
  <si>
    <t>$52,697 to $82,031</t>
  </si>
  <si>
    <t>$82,032 to $129,005</t>
  </si>
  <si>
    <t>$129,006 or higher</t>
  </si>
  <si>
    <t>$230,030 or higher</t>
  </si>
  <si>
    <t>2014 Mean Income</t>
  </si>
  <si>
    <t>1984 to 1994</t>
  </si>
  <si>
    <t>1994 to 2004</t>
  </si>
  <si>
    <t>2004 to 2014</t>
  </si>
  <si>
    <t>Figure 22A. Percentage Change in Inflation-Adjusted Mean Family Income by Quintile, 1984–1994, 1994–2004, and 2004–2014</t>
  </si>
  <si>
    <t>2014 Median Family Income</t>
  </si>
  <si>
    <t>Figure 22B. Median Family Income by Selected Characteristics, 2014</t>
  </si>
  <si>
    <t>Ten-Year % Change in Tuition and Fees (Inflation-Adjusted)</t>
  </si>
  <si>
    <t>Ten-Year $ Change in Tuition and Fees (Inflation-Adjusted)</t>
  </si>
  <si>
    <t>$2,000 or More</t>
  </si>
  <si>
    <t>9% or More</t>
  </si>
  <si>
    <t>Table A2: Consumer Price Index: All Urban Consumers, Not Seasonally Adjusted, All Items, U.S. city average, 1982-84=100</t>
  </si>
  <si>
    <t>Table A1A: Number of Institutions Included in 2015-16 Tuition and
Fees (T&amp;F) Analysis in Table 1A</t>
  </si>
  <si>
    <t>Table A1B: Number of Institutions Included in 2015-16 Tuition and
Fees (T&amp;F) Analysis in Table 1B</t>
  </si>
  <si>
    <t>TABLE 2. Average Tuition and Fees and Room and Board (Enrollment-Weighted) in Current Dollars and in 2015 Dollars, 1971-72 to 2015-16</t>
  </si>
  <si>
    <t>TABLE 3. Average Tuition and Fees and Room and Board (Unweighted) in Current Dollars and in 2015 Dollars, 1986-87 to 2015-16</t>
  </si>
  <si>
    <t>TABLE 4. Average Tuition and Fees and Room and Board (Enrollment-Weighted) by College Board Region, 1986-87 to 2015-16</t>
  </si>
  <si>
    <t>TABLE 5. Average Published Tuition and Fees by State in Current Dollars and in 2015 Dollars, 2004-05 to 2015-16</t>
  </si>
  <si>
    <t>Public Four-Year Graduate</t>
  </si>
  <si>
    <t>revised and may differ from those reported in Trends in College Pricing 2014. Public two-year</t>
  </si>
  <si>
    <t>room and board charges are based on commuter housing and food costs. Tuition and fee</t>
  </si>
  <si>
    <t>figures for the for-profit sector should be interpreted with caution because of the low</t>
  </si>
  <si>
    <t>response rate.</t>
  </si>
  <si>
    <t xml:space="preserve">Table 1B. Average Published Charges (Enrollment-Weighted) for Full-Time Undergraduates by Carnegie Classification, 2015-16 </t>
  </si>
  <si>
    <t>been revised and may differ from those reported in Trends in College Pricing 2014. Specialfocus</t>
  </si>
  <si>
    <t>institutions are not included in Table 1B. These institutions enroll less than 1% of all</t>
  </si>
  <si>
    <t>full-time undergraduate students in the public four-year sector and about 5% of all full-time</t>
  </si>
  <si>
    <t>undergraduate students in the private nonprofit four-year sector. See Notes and Sources on</t>
  </si>
  <si>
    <t>page 42 for definitions of the institutional categories in Table 1B.</t>
  </si>
  <si>
    <t xml:space="preserve">Table 1A. Average Published Charges (Enrollment-Weighted) for Full-Time Undergraduates by Sector, 2015-16 </t>
  </si>
  <si>
    <t>NOTES: Expense categories are based on institutional budgets for students as reported by colleges and universities in the College Board’s Annual Survey of</t>
  </si>
  <si>
    <t>Colleges. Figures for tuition and fees and room and board mirror those reported in Table 1A. Other expense categories are the average amounts allotted in</t>
  </si>
  <si>
    <t>determining the total cost of attendance and do not necessarily reflect actual student expenditures.</t>
  </si>
  <si>
    <t>Figure 1: Average Estimated Full-Time Undergraduate Budgets (Enrollement-Weighted) by Sector, 2015-16</t>
  </si>
  <si>
    <t xml:space="preserve">Figure 2. Average Tuition and Fees and Room and Board (Enrollment-Weighted) by Sector and College Board Region, 2015-16 </t>
  </si>
  <si>
    <t>NOTES: Public two-year room and board charges are based on commuter housing and food costs. States and territories included in the regions are as follows:</t>
  </si>
  <si>
    <t>Middle States: DC, DE, MD, NJ, NY, PA, and PR; Midwest: IA, IL, IN, KS, MI, MN, MO, NE, ND, OH, SD, WI, and WV; New England: CT, MA, ME, NH, RI, and VT;</t>
  </si>
  <si>
    <t>South: AL, FL, GA, KY, LA, MS, NC, SC, TN, and VA; Southwest: AR, NM, OK, and TX; West: AK, AZ, CA, CO, HI, ID, MT, NV, OR, UT, WA, and WY.</t>
  </si>
  <si>
    <t>NOTES: For out-of-state students enrolled in public four-year institutions, the nonresident premium has been added to in-state tuition and fees. Some out-ofstate</t>
  </si>
  <si>
    <t>students benefit from reciprocity agreements, which allow students from neighboring states to pay less than the full out-of-state price. The distribution of</t>
  </si>
  <si>
    <t>students across institutions is based on the latest available enrollment data, which are for fall 2014. Percentages may not sum to 100 because of rounding.</t>
  </si>
  <si>
    <t>NOTES: The percentage and dollar increases in Figure 4 are not adjusted for inflation. For out-of-state students enrolled in public four-year institutions, the</t>
  </si>
  <si>
    <t>nonresident premium has been added to in-state tuition and fees. Some out-of-state students benefit from reciprocity agreements, which allow students from</t>
  </si>
  <si>
    <t>neighboring states to pay less than the full out-of-state price. The distribution of students across institutions is based on the latest available enrollment data,</t>
  </si>
  <si>
    <t>which are for fall 2014. Percentages may not sum to 100 because of rounding.</t>
  </si>
  <si>
    <t>NOTES: Each bar in Figure 5 shows the average annual rate of growth of published prices</t>
  </si>
  <si>
    <t>in inflation-adjusted dollars over a 10-year period. For example, from 2005-06 to 2015-16,</t>
  </si>
  <si>
    <t>average published tuition and fees at private nonprofit four-year colleges rose by an average</t>
  </si>
  <si>
    <t>of 2.4% per year beyond increases in the Consumer Price Index. Average tuition and fee prices</t>
  </si>
  <si>
    <t>reflect in-district charges for public two-year institutions and in-state charges for public</t>
  </si>
  <si>
    <t>four-year institutions.</t>
  </si>
  <si>
    <t>SOURCES: The College Board, Annual Survey of Colleges; NCES, Integrated Postsecondary</t>
  </si>
  <si>
    <t>Education Data System (IPEDS).</t>
  </si>
  <si>
    <t>NOTES: Figure 6 shows published tuition and fees by sector, adjusted for inflation, relative to</t>
  </si>
  <si>
    <t>1985-86 published prices. For example, a value of 3.22 indicates that the tuition and fee price in</t>
  </si>
  <si>
    <t>the public four-year sector in 2015-16 is 3.22 times as high as it was in 1985-86, after adjusting</t>
  </si>
  <si>
    <t>for increases in the Consumer Price Index. Average tuition and fee prices reflect in-district</t>
  </si>
  <si>
    <t>charges for public two-year institutions and in-state charges for public four-year institutions.</t>
  </si>
  <si>
    <t>SOURCES: The College Board, Annual Survey of Colleges; NCES, IPEDS.</t>
  </si>
  <si>
    <t>NOTE: Alaska is not included in Figure 7 because it does not have a separate community college system.</t>
  </si>
  <si>
    <t>NOTES: Because information on grant aid and education tax benefits for 2015-16 is not yet</t>
  </si>
  <si>
    <t>available, the net price for 2015-16 is estimated based on 2014-15 financial aid data. Room</t>
  </si>
  <si>
    <t>and board in this sector refers to housing and food costs for commuter students since few</t>
  </si>
  <si>
    <t>community colleges provide on-campus housing. Prices and grant aid are rounded to the</t>
  </si>
  <si>
    <t>nearest $10.</t>
  </si>
  <si>
    <t>SOURCES: The College Board, Annual Survey of Colleges; Trends in Student Aid 2015.</t>
  </si>
  <si>
    <t>available, the net price for 2015-16 is estimated based on 2014-15 financial aid data. Prices and</t>
  </si>
  <si>
    <t>grant aid are rounded to the nearest $10.</t>
  </si>
  <si>
    <t>NOTES: Percentages on the vertical axis are percentages of full-time students in each group.</t>
  </si>
  <si>
    <t>not sum to 100 because of rounding.</t>
  </si>
  <si>
    <t>SOURCES: NCES, National Postsecondary Student Aid Study, 2012; PowerStats calculations</t>
  </si>
  <si>
    <t>by the authors.</t>
  </si>
  <si>
    <t>Unlike the net price estimates in Figures 11, 12, and 13, these calculations subtract on grant aid  —</t>
  </si>
  <si>
    <t>not education tax credits and deducations  — from the published price to determine the net price.</t>
  </si>
  <si>
    <t>Includes full-time students who were U.S. citizens or permanent residents. Percentages may</t>
  </si>
  <si>
    <t>NOTES: Percentages on the vertical axis are percentages of full-time students in each group. Unlike the net price</t>
  </si>
  <si>
    <t xml:space="preserve">estimmates in Figure 11, 12, 13, these calculations subtract only grant aid — not education tax credits and </t>
  </si>
  <si>
    <t xml:space="preserve">deducations — from published price to determine the net price. Includes full-time students who were U.S. citizens of </t>
  </si>
  <si>
    <t>permanent residents. Percentages may not sum to 100 because of rounding.</t>
  </si>
  <si>
    <t>NOTES: Enrollment figures are fall FTE enrollments for public two-year and four-year</t>
  </si>
  <si>
    <t>institutions, with fall 2014 estimated at fall 2013 levels. Funding is for both two-year and fouryear</t>
  </si>
  <si>
    <t>institutions and includes tax revenues and other state funds for higher education, but</t>
  </si>
  <si>
    <t>excludes funding for capital expenditures. Tuition and fees reflect an FTE enrollment-weighted</t>
  </si>
  <si>
    <t>average of two-year and four-year prices.</t>
  </si>
  <si>
    <t>SOURCES: The College Board, Annual Survey of Colleges; Illinois State University, Grapevine</t>
  </si>
  <si>
    <t>reports; NCES, Digest of Education Statistics 2013, Table 307.10; NCES, IPEDS fall 2013</t>
  </si>
  <si>
    <t>enrollment data; calculations by the authors.</t>
  </si>
  <si>
    <t>Figure 16B. Total and Per-Student State Funding for Higher Education in 2014 Dollars and Public FTE Enrollment, 1984-85 to 2014-15</t>
  </si>
  <si>
    <t>NOTE: The Bureau of Economic Analysis (BEA) measure of personal income is the sum of</t>
  </si>
  <si>
    <t>income from all sources received by individuals, including earnings (net of social insurance</t>
  </si>
  <si>
    <t>taxes but not income taxes), interest, dividends, rental income, and transfer payments.</t>
  </si>
  <si>
    <t>SOURCES: Illinois State University, Grapevine reports; calculations by the authors.</t>
  </si>
  <si>
    <t>FIGURE 17B. State Funding for Higher Education per Student and per $1,000 in Personal Income by State, 2014-15</t>
  </si>
  <si>
    <t>Figure 18A. Institutional Revenues per Full-Time Equivalent (FTE) Student in 2012 Dollars at Private Nonprofit Institutions, 2002-03, 2007-08, and 2012-13</t>
  </si>
  <si>
    <t>NOTES: Net tuition revenue is the amount of revenue an institution takes in from tuition and</t>
  </si>
  <si>
    <t>fees, net of all institutional grant aid provided to students. Some of this revenue comes in</t>
  </si>
  <si>
    <t>the form of financial aid to students from federal and state governments and from other</t>
  </si>
  <si>
    <t>sources. Figures 18A and 18B exclude revenues from private gifts, investment returns, and</t>
  </si>
  <si>
    <t>endowment income, which fluctuate considerably at many institutions from year to year.</t>
  </si>
  <si>
    <t>Institutional averages are weighted by 12-month FTE enrollments.</t>
  </si>
  <si>
    <t>SOURCES: The Delta Cost Project, 2000-01 to 2009-10; NCES, IPEDS 2012-13 finance data;</t>
  </si>
  <si>
    <t>calculations by the authors.</t>
  </si>
  <si>
    <t>Figure 18B. Institutional Revenues per Full-Time Equivalent (FTE) Student in 2012 Dollars at Public Institutions, 2002-03, 2007-08, and 2012-13</t>
  </si>
  <si>
    <t>fees, net of all institutional grant aid provided to students. Some of this revenue comes in the</t>
  </si>
  <si>
    <t>form of financial aid from federal and state governments and other sources. Education and</t>
  </si>
  <si>
    <t>related expenditures include spending on instruction, student services, and the education</t>
  </si>
  <si>
    <t>share of spending on central academic and administrative support, as well as operations and</t>
  </si>
  <si>
    <t>maintenance. Expenditures for both undergraduate and graduate students are included in</t>
  </si>
  <si>
    <t>these estimates. Institutional averages are weighted by 12-month FTE enrollments.</t>
  </si>
  <si>
    <t>Figure 20. Endowment Assets per Full-Time Equivalent (FTE) Student at Four-Year Colleges and Universities by Decile, 2012-13</t>
  </si>
  <si>
    <t>NOTES: The value of endowment assets is as of the end of FY13. Based on data for 108 private doctoral, 350 private master’s, 459 private bachelor’s, 171 public</t>
  </si>
  <si>
    <t>doctoral, 257 public master’s, and 96 public bachelor’s institutions. The average endowment per student for each decile is calculated by ordering the institutions</t>
  </si>
  <si>
    <t>in the sector by assets per student and by dividing the students in the sector into deciles. Total assets in institutions enrolling 10% of students in the sector are</t>
  </si>
  <si>
    <t>divided by the number of students in those institutions.</t>
  </si>
  <si>
    <t>SOURCES: National Association of College and University Business Officers (NACUBO), 2014 NACUBO-Commonfund Study of Endowments; NCES, IPEDS finance</t>
  </si>
  <si>
    <t>data; calculations by the authors.</t>
  </si>
  <si>
    <t>Figure 21A. Private Nonprofit Four-Year College and University Endowment Assets per Full-Time Equivalent (FTE) Student in 2012 Dollars, 2002-03 to 2012-13</t>
  </si>
  <si>
    <t>NOTES: The value of endowment assets is as of the end of June (i.e., June 2013 for 2012-13).</t>
  </si>
  <si>
    <t>Based on data from 1,005 private nonprofit institutions reporting each year from 2002-03</t>
  </si>
  <si>
    <t>through 2012-13.</t>
  </si>
  <si>
    <t>SOURCES: National Association of College and University Business Officers (NACUBO), 2014</t>
  </si>
  <si>
    <t>NACUBO-Commonfund Study of Endowments; NCES, IPEDS finance data; calculations by the</t>
  </si>
  <si>
    <t>authors. Data are from NACUBO where available.</t>
  </si>
  <si>
    <t>Figure 21B. Average Reported Spending Rates for College and University Endowments by Endowment Size, 2000-01 to 2013-14</t>
  </si>
  <si>
    <t>SOURCE: National Association of College and University Business Officers (NACUBO), 2014 NACUBO-Commonfund Study of Endowments.</t>
  </si>
  <si>
    <t>SOURCES: U.S. Census Bureau, Current Population Survey, 2015 Annual Social and Economic</t>
  </si>
  <si>
    <t>Supplement, Table F-1, Table F-3, Table F-5, and FINC-01; calculations by the authors.</t>
  </si>
  <si>
    <t>NOTES: Percentages on the y-axis represent the enrollment in each sector as a percentage</t>
  </si>
  <si>
    <t>of total enrollments. Four-year institution categories include only those institutions where</t>
  </si>
  <si>
    <t>more than 50% of degrees/certificates awarded are bachelor’s degrees or higher. Nondegree-</t>
  </si>
  <si>
    <t>granting institutions do not award associate, baccalaureate, or graduate degrees.</t>
  </si>
  <si>
    <t>Percentages may not sum to 100 because of rounding.</t>
  </si>
  <si>
    <t>SOURCES: NCES, IPEDS enrollment data; calculations by the authors.</t>
  </si>
  <si>
    <t>NOTES: Graduate degrees include master’s, first professional, and doctoral degrees.</t>
  </si>
  <si>
    <t>SOURCES: NCES, Digest of Education Statistics 2013, Table 318.40; Postsecondary Institutions</t>
  </si>
  <si>
    <t>and Cost of Attendance in 2014-15; Degrees and Other Awards Conferred, 2013-14; and</t>
  </si>
  <si>
    <t>12-Month Enrollment, 2013-14: First Look (Preliminary Data) (NCES 2015-097).</t>
  </si>
  <si>
    <t>NOTES: Four-year institution categories include only those institutions where more than</t>
  </si>
  <si>
    <t>50% of degrees/certificates awarded are bachelor’s degrees or higher. Includes only students</t>
  </si>
  <si>
    <t>enrolled in degree-granting institutions. Excludes the 1% of students enrolled in private twoyear</t>
  </si>
  <si>
    <t>nonprofit institutions.</t>
  </si>
  <si>
    <t>SOURCES: NCES, IPEDS fall 2013 enrollment data; calculations by the authors.</t>
  </si>
  <si>
    <t>Figure 26A. Public Full-Time Equivalent Enrollment in Degree-Granting Institutions by State, Fall 2013</t>
  </si>
  <si>
    <t>NOTES: Four-year institution categories include only those institutions where more than 50% of degrees/certificates awarded are bachelor’s degrees or higher.</t>
  </si>
  <si>
    <t>All of the students who are not included in the percentages reported in Figure 26B are enrolled in public four-year colleges and universities.</t>
  </si>
  <si>
    <t>SOURCES: NCES, IPEDS fall 2013 enrollment data; calculations by authors.</t>
  </si>
  <si>
    <t>Figure 26B. Percentage of All Public Full-Time Equivalent (FTE) Undergraduate Enrollment in Two-Year Institutions by State, Fall 2013</t>
  </si>
  <si>
    <t>Figure 27. Percentage Change in Full-Time Equivalent (FTE) Enrollment in Public Institutions by State, Fall 2003 to Fall 2013</t>
  </si>
  <si>
    <t>NOTE: Based on undergraduate and graduate FTE fall enrollment in degree-granting public two-year and four-year institutions.</t>
  </si>
  <si>
    <t>Figure 28. Percentage of First-Time Students at Public Four-Year Institutions Who Were State Residents, Fall 2002 and Fall 2012</t>
  </si>
  <si>
    <t>NOTE: Four-year institution categories include only those institutions where more than 50% of degrees/certificates awarded are bachelor’s degrees or higher.</t>
  </si>
  <si>
    <t>Figure 29A. Percentage Distribution of Four-Year Degree-Granting Institutions and of Fall Full-Time Equivalent (FTE) Undergraduate Enrollment by Acceptance Rate, 2013-14</t>
  </si>
  <si>
    <t>NOTES: Includes institutions where more than 50% of degrees/certificates awarded are</t>
  </si>
  <si>
    <t>bachelor’s degrees or higher. Excludes institutions not enrolling first-time degree-/certificateseeking</t>
  </si>
  <si>
    <t>undergraduates and U.S. service academies.</t>
  </si>
  <si>
    <t>SOURCES: NCES, IPEDS fall 2013 data; calculations by the authors.</t>
  </si>
  <si>
    <t>SOURCES: NCES, IPEDS 2006-07 admissions data and 2012-13 completion data;</t>
  </si>
  <si>
    <t>calculations by authors.</t>
  </si>
  <si>
    <t>Figure 30A. Average Faculty Salary in 2013 Dollars by Sector, 1993-94 to 2013-14, Selected Years</t>
  </si>
  <si>
    <t>NOTE: Average salaries are for full-time instructional faculty at all ranks on nine-month contracts</t>
  </si>
  <si>
    <t>at degree-granting institutions.</t>
  </si>
  <si>
    <t>SOURCE: NCES, Digest of Education Statistics 2014, Table 316.10.</t>
  </si>
  <si>
    <t>SOURCES: NCES, Digest of Education Statistics, 1997, Table 223; 2004, Table 224; 2014,</t>
  </si>
  <si>
    <t>Table 314.30.</t>
  </si>
  <si>
    <t>Figure 14. Distribution of Net Tuition and Fees at Public Instiutions by Dependency Status and Family Income, 2011-12</t>
  </si>
  <si>
    <t>Average Net Budget for Full-Time Students</t>
  </si>
  <si>
    <t>Dependent Students</t>
  </si>
  <si>
    <t>Dependent Student: Parents' Income</t>
  </si>
  <si>
    <t>Less than $30,000</t>
  </si>
  <si>
    <t>$30,000 to $64,999</t>
  </si>
  <si>
    <t>$65,000 to $105,999</t>
  </si>
  <si>
    <t>$106,000 or Higher</t>
  </si>
  <si>
    <t>NOTES: Total budget includes tuition and fees, room and</t>
  </si>
  <si>
    <t>board, books and supplies, transportation, and other living</t>
  </si>
  <si>
    <t>expenses. Net budget is total budget less all grant aid.</t>
  </si>
  <si>
    <t>Figure 15. Distribution of Net Tuition and Fees at Private Instiutions by Dependency Status and Family Income, 2011-12</t>
  </si>
  <si>
    <t>Revenue Source</t>
  </si>
  <si>
    <t xml:space="preserve">Doctoral </t>
  </si>
  <si>
    <t>Master's</t>
  </si>
  <si>
    <t>Two-Year</t>
  </si>
  <si>
    <t>Percentage of Institutional Revenues from Various Sources</t>
  </si>
  <si>
    <t>Percentage of Education and Related Expenditures Covered by Net Tuition and Revenues</t>
  </si>
  <si>
    <t>Doctoral</t>
  </si>
  <si>
    <t>Percentage of Undergraduate Students Enrolled Part Time by Sector, Fall 2013</t>
  </si>
  <si>
    <t>Percentage Enrolled Part Time</t>
  </si>
  <si>
    <t>Four-Year</t>
  </si>
  <si>
    <t>All Degree-Granting Institutions</t>
  </si>
  <si>
    <t>Average Published Charges (Enrollment-Weighted) for Full-Time Undergraduates by Sector, 2015-16</t>
  </si>
  <si>
    <t>Average Published Charges (Enrollment-Weighted) for Full-Time Undergraduates by Carnegie Classification, 2015-16</t>
  </si>
  <si>
    <t>Average Tuition and Fees and Room and Board (Enrollment-Weighted) by College Board Region, 1986-87 to 2015-16</t>
  </si>
  <si>
    <t>Average Tuition and Fees and Room and Board (Enrollment-Weighted) in Current Dollars and in 2015 Dollars, 1971-72 to 2015-16</t>
  </si>
  <si>
    <t>Average Tuition and Fees and Room and Board (Unweighted) in Current Dollars and in 2015 Dollars, 1986-87 to 2015-16</t>
  </si>
  <si>
    <t>Average Estimated Full-Time Undergraduate Budgets (Enrollment-Weighted) by Sector, 2015-16</t>
  </si>
  <si>
    <t>Average Tuition and Fees and Room and Board (Enrollment-Weighted) by Sector and College Board Region, 2015-16</t>
  </si>
  <si>
    <t>Distribution of Full-Time Undergraduates at Four-Year Institutions by One-Year (2014-15 to 2015-16) Percentage Increase and Dollar Increase in Published Tuition and Fees</t>
  </si>
  <si>
    <t>2015-16 Tuition and Fees at Flagship Universities and Five-Year Percentage Change in Inflation-Adjusted In-State Tuition and Fees</t>
  </si>
  <si>
    <t>Private Nonprofit Four-Year College and University Endowment Assets per Full-Time Equivalent (FTE) Student in 2012 Dollars, 2002-03 to 2012-13</t>
  </si>
  <si>
    <t>Percentage Change in Inflation-Adjusted Mean Family Income by Quintile, 1984 to 1994, 1994 to 2004, and 2004 to 2014</t>
  </si>
  <si>
    <t>Postsecondary Fall Enrollment by Attendance Status and Level of Enrollment (with Percentage of All Students Enrolled in Each Sector), 1995 to 2013, Selected Years</t>
  </si>
  <si>
    <t>Percentage of First-Time Students at Public Four-Year Institutions Who Were State Residents, Fall 2002 and Fall 2012</t>
  </si>
  <si>
    <t>Percentage Increase in Full-Time Equivalent (FTE) Enrollment in Public Institutions by State, Fall 2003 to Fall 2013</t>
  </si>
  <si>
    <t>Percentage of All Public Full-Time Equivalent (FTE) Enrollment in Two-Year Colleges by State, Fall 2013</t>
  </si>
  <si>
    <t>Full-Time Equivalent (FTE) Enrollment in Public Degree-Granting Institutions by State, Fall 2013</t>
  </si>
  <si>
    <t>Percentage Distribution of Four-Year Degree-Granting Institutions and Distribution of Fall Full-Time Equivalent (FTE) Undergraduate Enrollment by Acceptance Rate, 2013-14</t>
  </si>
  <si>
    <t>Six-Year Bachelor’s Degree Completion Rate of 2007 Cohort at Four-Year Institutions by Acceptance Rate of Institution</t>
  </si>
  <si>
    <t>Average Faculty Salary in 2013 Dollars by Sector, 1993-94 to 2013-14, Selected Years</t>
  </si>
  <si>
    <t xml:space="preserve"> Composition of Staff in Degree-Granting Postsecondary Institutions, 1991-92, 2001-02, and 2011-12</t>
  </si>
  <si>
    <t>Figure 10. 2015-16 Tuition and Fees at Flagship Universities and Five-Year Percentage Change in Inflation-Adjusted In-State Tuition and Fees</t>
  </si>
  <si>
    <t>1013-14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</si>
</sst>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164" formatCode="&quot;$&quot;#,##0_);\(&quot;$&quot;#,##0\)"/>
    <numFmt numFmtId="165" formatCode="&quot;$&quot;#,##0_);[Red]\(&quot;$&quot;#,##0\)"/>
    <numFmt numFmtId="170" formatCode="_(&quot;$&quot;* #,##0.00_);_(&quot;$&quot;* \(#,##0.00\);_(&quot;$&quot;* &quot;-&quot;??_);_(@_)"/>
    <numFmt numFmtId="171" formatCode="_(* #,##0.00_);_(* \(#,##0.00\);_(* &quot;-&quot;??_);_(@_)"/>
    <numFmt numFmtId="172" formatCode="&quot;$&quot;#,##0"/>
    <numFmt numFmtId="173" formatCode="0.0%"/>
    <numFmt numFmtId="174" formatCode="&quot;$&quot;#,##0.0"/>
    <numFmt numFmtId="175" formatCode="#,##0.0"/>
    <numFmt numFmtId="176" formatCode="&quot;$&quot;#,##0.000"/>
    <numFmt numFmtId="177" formatCode="&quot;$&quot;#,##0.00"/>
    <numFmt numFmtId="178" formatCode="0.0000"/>
    <numFmt numFmtId="179" formatCode="0.0"/>
    <numFmt numFmtId="180" formatCode="0.000"/>
    <numFmt numFmtId="181" formatCode="_([$€-2]* #,##0.00_);_([$€-2]* \(#,##0.00\);_([$€-2]* &quot;-&quot;??_)"/>
    <numFmt numFmtId="182" formatCode="_(&quot;$&quot;* #,##0_);_(&quot;$&quot;* \(#,##0\);_(&quot;$&quot;* &quot;-&quot;??_);_(@_)"/>
  </numFmts>
  <fonts count="57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name val="Courier"/>
      <family val="3"/>
    </font>
    <font>
      <sz val="10"/>
      <name val="Courier New"/>
      <family val="3"/>
    </font>
    <font>
      <sz val="10"/>
      <name val="Calibri"/>
      <family val="2"/>
    </font>
    <font>
      <sz val="9"/>
      <color indexed="8"/>
      <name val="Arial"/>
      <family val="2"/>
    </font>
    <font>
      <sz val="10"/>
      <name val="MS Sans Serif"/>
      <family val="2"/>
    </font>
    <font>
      <i/>
      <sz val="10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i/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7"/>
      <name val="Helvetica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ourier"/>
      <family val="3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indexed="52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indexed="6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8"/>
      <color indexed="56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theme="8"/>
      <name val="Arial"/>
      <family val="2"/>
    </font>
    <font>
      <sz val="9"/>
      <color theme="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b/>
      <sz val="10"/>
      <color theme="3"/>
      <name val="Arial"/>
      <family val="2"/>
    </font>
    <font>
      <b/>
      <sz val="10"/>
      <color rgb="FFC00000"/>
      <name val="Arial"/>
      <family val="2"/>
    </font>
    <font>
      <sz val="10"/>
      <color rgb="FF211D1E"/>
      <name val="Arial"/>
      <family val="2"/>
    </font>
    <font>
      <b/>
      <sz val="10"/>
      <color rgb="FF003363"/>
      <name val="Arial"/>
      <family val="2"/>
    </font>
    <font>
      <b/>
      <sz val="10"/>
      <color rgb="FF211D1E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75">
    <xf numFmtId="0" fontId="0" fillId="0" borderId="0"/>
    <xf numFmtId="0" fontId="17" fillId="20" borderId="0" applyNumberFormat="0" applyBorder="0" applyAlignment="0" applyProtection="0"/>
    <xf numFmtId="0" fontId="17" fillId="2" borderId="0" applyNumberFormat="0" applyBorder="0" applyAlignment="0" applyProtection="0"/>
    <xf numFmtId="0" fontId="17" fillId="21" borderId="0" applyNumberFormat="0" applyBorder="0" applyAlignment="0" applyProtection="0"/>
    <xf numFmtId="0" fontId="17" fillId="3" borderId="0" applyNumberFormat="0" applyBorder="0" applyAlignment="0" applyProtection="0"/>
    <xf numFmtId="0" fontId="17" fillId="22" borderId="0" applyNumberFormat="0" applyBorder="0" applyAlignment="0" applyProtection="0"/>
    <xf numFmtId="0" fontId="17" fillId="4" borderId="0" applyNumberFormat="0" applyBorder="0" applyAlignment="0" applyProtection="0"/>
    <xf numFmtId="0" fontId="17" fillId="23" borderId="0" applyNumberFormat="0" applyBorder="0" applyAlignment="0" applyProtection="0"/>
    <xf numFmtId="0" fontId="17" fillId="5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7" fillId="6" borderId="0" applyNumberFormat="0" applyBorder="0" applyAlignment="0" applyProtection="0"/>
    <xf numFmtId="0" fontId="17" fillId="26" borderId="0" applyNumberFormat="0" applyBorder="0" applyAlignment="0" applyProtection="0"/>
    <xf numFmtId="0" fontId="17" fillId="7" borderId="0" applyNumberFormat="0" applyBorder="0" applyAlignment="0" applyProtection="0"/>
    <xf numFmtId="0" fontId="17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9" borderId="0" applyNumberFormat="0" applyBorder="0" applyAlignment="0" applyProtection="0"/>
    <xf numFmtId="0" fontId="17" fillId="29" borderId="0" applyNumberFormat="0" applyBorder="0" applyAlignment="0" applyProtection="0"/>
    <xf numFmtId="0" fontId="17" fillId="5" borderId="0" applyNumberFormat="0" applyBorder="0" applyAlignment="0" applyProtection="0"/>
    <xf numFmtId="0" fontId="17" fillId="30" borderId="0" applyNumberFormat="0" applyBorder="0" applyAlignment="0" applyProtection="0"/>
    <xf numFmtId="0" fontId="17" fillId="7" borderId="0" applyNumberFormat="0" applyBorder="0" applyAlignment="0" applyProtection="0"/>
    <xf numFmtId="0" fontId="17" fillId="31" borderId="0" applyNumberFormat="0" applyBorder="0" applyAlignment="0" applyProtection="0"/>
    <xf numFmtId="0" fontId="17" fillId="10" borderId="0" applyNumberFormat="0" applyBorder="0" applyAlignment="0" applyProtection="0"/>
    <xf numFmtId="0" fontId="18" fillId="32" borderId="0" applyNumberFormat="0" applyBorder="0" applyAlignment="0" applyProtection="0"/>
    <xf numFmtId="0" fontId="18" fillId="11" borderId="0" applyNumberFormat="0" applyBorder="0" applyAlignment="0" applyProtection="0"/>
    <xf numFmtId="0" fontId="18" fillId="33" borderId="0" applyNumberFormat="0" applyBorder="0" applyAlignment="0" applyProtection="0"/>
    <xf numFmtId="0" fontId="18" fillId="8" borderId="0" applyNumberFormat="0" applyBorder="0" applyAlignment="0" applyProtection="0"/>
    <xf numFmtId="0" fontId="18" fillId="34" borderId="0" applyNumberFormat="0" applyBorder="0" applyAlignment="0" applyProtection="0"/>
    <xf numFmtId="0" fontId="18" fillId="9" borderId="0" applyNumberFormat="0" applyBorder="0" applyAlignment="0" applyProtection="0"/>
    <xf numFmtId="0" fontId="18" fillId="35" borderId="0" applyNumberFormat="0" applyBorder="0" applyAlignment="0" applyProtection="0"/>
    <xf numFmtId="0" fontId="18" fillId="12" borderId="0" applyNumberFormat="0" applyBorder="0" applyAlignment="0" applyProtection="0"/>
    <xf numFmtId="0" fontId="18" fillId="36" borderId="0" applyNumberFormat="0" applyBorder="0" applyAlignment="0" applyProtection="0"/>
    <xf numFmtId="0" fontId="18" fillId="13" borderId="0" applyNumberFormat="0" applyBorder="0" applyAlignment="0" applyProtection="0"/>
    <xf numFmtId="0" fontId="18" fillId="37" borderId="0" applyNumberFormat="0" applyBorder="0" applyAlignment="0" applyProtection="0"/>
    <xf numFmtId="0" fontId="18" fillId="14" borderId="0" applyNumberFormat="0" applyBorder="0" applyAlignment="0" applyProtection="0"/>
    <xf numFmtId="0" fontId="18" fillId="38" borderId="0" applyNumberFormat="0" applyBorder="0" applyAlignment="0" applyProtection="0"/>
    <xf numFmtId="0" fontId="18" fillId="15" borderId="0" applyNumberFormat="0" applyBorder="0" applyAlignment="0" applyProtection="0"/>
    <xf numFmtId="0" fontId="18" fillId="39" borderId="0" applyNumberFormat="0" applyBorder="0" applyAlignment="0" applyProtection="0"/>
    <xf numFmtId="0" fontId="18" fillId="16" borderId="0" applyNumberFormat="0" applyBorder="0" applyAlignment="0" applyProtection="0"/>
    <xf numFmtId="0" fontId="18" fillId="40" borderId="0" applyNumberFormat="0" applyBorder="0" applyAlignment="0" applyProtection="0"/>
    <xf numFmtId="0" fontId="18" fillId="17" borderId="0" applyNumberFormat="0" applyBorder="0" applyAlignment="0" applyProtection="0"/>
    <xf numFmtId="0" fontId="18" fillId="41" borderId="0" applyNumberFormat="0" applyBorder="0" applyAlignment="0" applyProtection="0"/>
    <xf numFmtId="0" fontId="18" fillId="12" borderId="0" applyNumberFormat="0" applyBorder="0" applyAlignment="0" applyProtection="0"/>
    <xf numFmtId="0" fontId="18" fillId="42" borderId="0" applyNumberFormat="0" applyBorder="0" applyAlignment="0" applyProtection="0"/>
    <xf numFmtId="0" fontId="18" fillId="43" borderId="0" applyNumberFormat="0" applyBorder="0" applyAlignment="0" applyProtection="0"/>
    <xf numFmtId="0" fontId="18" fillId="18" borderId="0" applyNumberFormat="0" applyBorder="0" applyAlignment="0" applyProtection="0"/>
    <xf numFmtId="0" fontId="19" fillId="44" borderId="0" applyNumberFormat="0" applyBorder="0" applyAlignment="0" applyProtection="0"/>
    <xf numFmtId="0" fontId="19" fillId="3" borderId="0" applyNumberFormat="0" applyBorder="0" applyAlignment="0" applyProtection="0"/>
    <xf numFmtId="0" fontId="20" fillId="45" borderId="23" applyNumberFormat="0" applyAlignment="0" applyProtection="0"/>
    <xf numFmtId="0" fontId="21" fillId="6" borderId="23" applyNumberFormat="0" applyAlignment="0" applyProtection="0"/>
    <xf numFmtId="0" fontId="22" fillId="46" borderId="24" applyNumberFormat="0" applyAlignment="0" applyProtection="0"/>
    <xf numFmtId="171" fontId="17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70" fontId="17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17" fillId="0" borderId="0" applyFont="0" applyFill="0" applyBorder="0" applyAlignment="0" applyProtection="0"/>
    <xf numFmtId="164" fontId="2" fillId="0" borderId="0" applyFont="0" applyFill="0" applyBorder="0" applyAlignment="0" applyProtection="0"/>
    <xf numFmtId="181" fontId="2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47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25" applyNumberFormat="0" applyFill="0" applyAlignment="0" applyProtection="0"/>
    <xf numFmtId="0" fontId="26" fillId="0" borderId="1" applyNumberFormat="0" applyFill="0" applyAlignment="0" applyProtection="0"/>
    <xf numFmtId="0" fontId="27" fillId="0" borderId="26" applyNumberFormat="0" applyFill="0" applyAlignment="0" applyProtection="0"/>
    <xf numFmtId="0" fontId="28" fillId="0" borderId="2" applyNumberFormat="0" applyFill="0" applyAlignment="0" applyProtection="0"/>
    <xf numFmtId="0" fontId="29" fillId="0" borderId="27" applyNumberFormat="0" applyFill="0" applyAlignment="0" applyProtection="0"/>
    <xf numFmtId="0" fontId="30" fillId="0" borderId="3" applyNumberFormat="0" applyFill="0" applyAlignment="0" applyProtection="0"/>
    <xf numFmtId="0" fontId="30" fillId="0" borderId="3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39" fontId="32" fillId="0" borderId="0" applyNumberFormat="0" applyFill="0" applyBorder="0" applyAlignment="0" applyProtection="0"/>
    <xf numFmtId="0" fontId="33" fillId="48" borderId="23" applyNumberFormat="0" applyAlignment="0" applyProtection="0"/>
    <xf numFmtId="0" fontId="33" fillId="6" borderId="23" applyNumberFormat="0" applyAlignment="0" applyProtection="0"/>
    <xf numFmtId="0" fontId="34" fillId="0" borderId="28" applyNumberFormat="0" applyFill="0" applyAlignment="0" applyProtection="0"/>
    <xf numFmtId="0" fontId="35" fillId="0" borderId="4" applyNumberFormat="0" applyFill="0" applyAlignment="0" applyProtection="0"/>
    <xf numFmtId="0" fontId="36" fillId="49" borderId="0" applyNumberFormat="0" applyBorder="0" applyAlignment="0" applyProtection="0"/>
    <xf numFmtId="0" fontId="37" fillId="49" borderId="0" applyNumberFormat="0" applyBorder="0" applyAlignment="0" applyProtection="0"/>
    <xf numFmtId="0" fontId="17" fillId="0" borderId="0"/>
    <xf numFmtId="39" fontId="5" fillId="0" borderId="0"/>
    <xf numFmtId="0" fontId="17" fillId="0" borderId="0"/>
    <xf numFmtId="0" fontId="15" fillId="0" borderId="0"/>
    <xf numFmtId="39" fontId="5" fillId="0" borderId="0"/>
    <xf numFmtId="0" fontId="17" fillId="0" borderId="0"/>
    <xf numFmtId="0" fontId="15" fillId="0" borderId="0"/>
    <xf numFmtId="0" fontId="5" fillId="0" borderId="0"/>
    <xf numFmtId="0" fontId="5" fillId="0" borderId="0"/>
    <xf numFmtId="0" fontId="17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38" fillId="0" borderId="0"/>
    <xf numFmtId="0" fontId="17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4" fillId="0" borderId="0"/>
    <xf numFmtId="0" fontId="17" fillId="0" borderId="0"/>
    <xf numFmtId="0" fontId="17" fillId="0" borderId="0"/>
    <xf numFmtId="0" fontId="2" fillId="0" borderId="0"/>
    <xf numFmtId="0" fontId="17" fillId="0" borderId="0"/>
    <xf numFmtId="0" fontId="2" fillId="0" borderId="0"/>
    <xf numFmtId="0" fontId="38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39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38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6" fillId="0" borderId="0"/>
    <xf numFmtId="0" fontId="17" fillId="0" borderId="0"/>
    <xf numFmtId="0" fontId="17" fillId="0" borderId="0"/>
    <xf numFmtId="0" fontId="2" fillId="0" borderId="0"/>
    <xf numFmtId="0" fontId="9" fillId="0" borderId="0"/>
    <xf numFmtId="0" fontId="2" fillId="0" borderId="0"/>
    <xf numFmtId="0" fontId="17" fillId="0" borderId="0"/>
    <xf numFmtId="0" fontId="14" fillId="0" borderId="0"/>
    <xf numFmtId="0" fontId="2" fillId="0" borderId="0"/>
    <xf numFmtId="0" fontId="1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9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9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9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7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7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9" fillId="0" borderId="0"/>
    <xf numFmtId="0" fontId="38" fillId="0" borderId="0"/>
    <xf numFmtId="0" fontId="9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7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37" fontId="5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7" fillId="0" borderId="0"/>
    <xf numFmtId="0" fontId="15" fillId="0" borderId="0"/>
    <xf numFmtId="0" fontId="17" fillId="0" borderId="0"/>
    <xf numFmtId="0" fontId="17" fillId="0" borderId="0"/>
    <xf numFmtId="0" fontId="15" fillId="0" borderId="0"/>
    <xf numFmtId="0" fontId="15" fillId="0" borderId="0"/>
    <xf numFmtId="0" fontId="17" fillId="0" borderId="0"/>
    <xf numFmtId="0" fontId="17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17" fillId="0" borderId="0"/>
    <xf numFmtId="0" fontId="5" fillId="0" borderId="0"/>
    <xf numFmtId="0" fontId="3" fillId="0" borderId="0"/>
    <xf numFmtId="0" fontId="2" fillId="0" borderId="0"/>
    <xf numFmtId="0" fontId="2" fillId="0" borderId="0"/>
    <xf numFmtId="0" fontId="17" fillId="50" borderId="29" applyNumberFormat="0" applyFont="0" applyAlignment="0" applyProtection="0"/>
    <xf numFmtId="0" fontId="17" fillId="50" borderId="29" applyNumberFormat="0" applyFont="0" applyAlignment="0" applyProtection="0"/>
    <xf numFmtId="0" fontId="15" fillId="50" borderId="29" applyNumberFormat="0" applyFont="0" applyAlignment="0" applyProtection="0"/>
    <xf numFmtId="0" fontId="40" fillId="45" borderId="30" applyNumberFormat="0" applyAlignment="0" applyProtection="0"/>
    <xf numFmtId="0" fontId="40" fillId="6" borderId="30" applyNumberFormat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6" fillId="0" borderId="5">
      <alignment horizontal="center"/>
    </xf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31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3" fillId="0" borderId="6" applyNumberFormat="0" applyFill="0" applyAlignment="0" applyProtection="0"/>
    <xf numFmtId="0" fontId="44" fillId="0" borderId="0" applyNumberFormat="0" applyFill="0" applyBorder="0" applyAlignment="0" applyProtection="0"/>
  </cellStyleXfs>
  <cellXfs count="756">
    <xf numFmtId="0" fontId="0" fillId="0" borderId="0" xfId="0"/>
    <xf numFmtId="0" fontId="39" fillId="51" borderId="0" xfId="0" applyFont="1" applyFill="1" applyBorder="1" applyAlignment="1">
      <alignment horizontal="center" vertical="center"/>
    </xf>
    <xf numFmtId="0" fontId="39" fillId="51" borderId="0" xfId="0" quotePrefix="1" applyFont="1" applyFill="1" applyBorder="1" applyAlignment="1">
      <alignment horizontal="center" vertical="center"/>
    </xf>
    <xf numFmtId="176" fontId="39" fillId="51" borderId="0" xfId="337" applyNumberFormat="1" applyFont="1" applyFill="1" applyBorder="1" applyAlignment="1">
      <alignment horizontal="right" wrapText="1"/>
    </xf>
    <xf numFmtId="0" fontId="39" fillId="51" borderId="0" xfId="0" applyFont="1" applyFill="1" applyBorder="1"/>
    <xf numFmtId="0" fontId="39" fillId="19" borderId="0" xfId="0" applyFont="1" applyFill="1" applyBorder="1"/>
    <xf numFmtId="0" fontId="0" fillId="0" borderId="0" xfId="0" applyAlignment="1">
      <alignment horizontal="left"/>
    </xf>
    <xf numFmtId="0" fontId="0" fillId="0" borderId="0" xfId="0" applyFont="1"/>
    <xf numFmtId="0" fontId="0" fillId="51" borderId="0" xfId="0" applyFill="1"/>
    <xf numFmtId="0" fontId="3" fillId="51" borderId="0" xfId="0" applyFont="1" applyFill="1" applyBorder="1" applyAlignment="1" applyProtection="1">
      <alignment horizontal="left" vertical="center"/>
    </xf>
    <xf numFmtId="0" fontId="3" fillId="51" borderId="7" xfId="0" applyFont="1" applyFill="1" applyBorder="1" applyAlignment="1" applyProtection="1">
      <alignment horizontal="left" vertical="center"/>
    </xf>
    <xf numFmtId="172" fontId="0" fillId="51" borderId="0" xfId="0" applyNumberFormat="1" applyFill="1" applyBorder="1"/>
    <xf numFmtId="0" fontId="0" fillId="0" borderId="0" xfId="0"/>
    <xf numFmtId="0" fontId="2" fillId="52" borderId="8" xfId="0" applyFont="1" applyFill="1" applyBorder="1" applyAlignment="1">
      <alignment horizontal="left"/>
    </xf>
    <xf numFmtId="0" fontId="2" fillId="51" borderId="9" xfId="0" applyFont="1" applyFill="1" applyBorder="1" applyAlignment="1">
      <alignment horizontal="center" wrapText="1"/>
    </xf>
    <xf numFmtId="3" fontId="2" fillId="51" borderId="7" xfId="347" applyNumberFormat="1" applyFont="1" applyFill="1" applyBorder="1" applyAlignment="1">
      <alignment horizontal="right" wrapText="1"/>
    </xf>
    <xf numFmtId="173" fontId="2" fillId="51" borderId="9" xfId="347" applyNumberFormat="1" applyFont="1" applyFill="1" applyBorder="1" applyAlignment="1">
      <alignment horizontal="right" wrapText="1"/>
    </xf>
    <xf numFmtId="173" fontId="2" fillId="51" borderId="10" xfId="347" applyNumberFormat="1" applyFont="1" applyFill="1" applyBorder="1" applyAlignment="1">
      <alignment horizontal="right" wrapText="1"/>
    </xf>
    <xf numFmtId="3" fontId="2" fillId="51" borderId="11" xfId="347" applyNumberFormat="1" applyFont="1" applyFill="1" applyBorder="1" applyAlignment="1">
      <alignment horizontal="right" wrapText="1"/>
    </xf>
    <xf numFmtId="0" fontId="2" fillId="51" borderId="12" xfId="0" applyFont="1" applyFill="1" applyBorder="1" applyAlignment="1">
      <alignment horizontal="center"/>
    </xf>
    <xf numFmtId="172" fontId="2" fillId="51" borderId="0" xfId="347" applyNumberFormat="1" applyFont="1" applyFill="1" applyBorder="1" applyAlignment="1">
      <alignment horizontal="right"/>
    </xf>
    <xf numFmtId="173" fontId="2" fillId="51" borderId="13" xfId="347" applyNumberFormat="1" applyFont="1" applyFill="1" applyBorder="1" applyAlignment="1">
      <alignment horizontal="right"/>
    </xf>
    <xf numFmtId="0" fontId="2" fillId="51" borderId="14" xfId="0" applyFont="1" applyFill="1" applyBorder="1" applyAlignment="1">
      <alignment horizontal="center"/>
    </xf>
    <xf numFmtId="0" fontId="2" fillId="51" borderId="14" xfId="0" quotePrefix="1" applyFont="1" applyFill="1" applyBorder="1" applyAlignment="1">
      <alignment horizontal="center"/>
    </xf>
    <xf numFmtId="172" fontId="2" fillId="0" borderId="0" xfId="347" applyNumberFormat="1" applyFont="1" applyFill="1" applyBorder="1" applyAlignment="1">
      <alignment horizontal="right"/>
    </xf>
    <xf numFmtId="0" fontId="2" fillId="51" borderId="13" xfId="0" quotePrefix="1" applyFont="1" applyFill="1" applyBorder="1" applyAlignment="1">
      <alignment horizontal="center"/>
    </xf>
    <xf numFmtId="0" fontId="2" fillId="51" borderId="9" xfId="0" quotePrefix="1" applyFont="1" applyFill="1" applyBorder="1" applyAlignment="1">
      <alignment horizontal="center"/>
    </xf>
    <xf numFmtId="172" fontId="2" fillId="51" borderId="7" xfId="347" applyNumberFormat="1" applyFont="1" applyFill="1" applyBorder="1" applyAlignment="1">
      <alignment horizontal="right"/>
    </xf>
    <xf numFmtId="172" fontId="2" fillId="51" borderId="5" xfId="347" applyNumberFormat="1" applyFont="1" applyFill="1" applyBorder="1" applyAlignment="1">
      <alignment horizontal="right"/>
    </xf>
    <xf numFmtId="172" fontId="2" fillId="51" borderId="0" xfId="0" applyNumberFormat="1" applyFont="1" applyFill="1" applyBorder="1" applyAlignment="1">
      <alignment horizontal="right"/>
    </xf>
    <xf numFmtId="16" fontId="2" fillId="51" borderId="14" xfId="0" quotePrefix="1" applyNumberFormat="1" applyFont="1" applyFill="1" applyBorder="1" applyAlignment="1">
      <alignment horizontal="center"/>
    </xf>
    <xf numFmtId="172" fontId="2" fillId="51" borderId="0" xfId="0" quotePrefix="1" applyNumberFormat="1" applyFont="1" applyFill="1"/>
    <xf numFmtId="16" fontId="2" fillId="51" borderId="13" xfId="0" quotePrefix="1" applyNumberFormat="1" applyFont="1" applyFill="1" applyBorder="1" applyAlignment="1">
      <alignment horizontal="center"/>
    </xf>
    <xf numFmtId="0" fontId="2" fillId="51" borderId="0" xfId="0" applyFont="1" applyFill="1"/>
    <xf numFmtId="172" fontId="2" fillId="51" borderId="15" xfId="0" applyNumberFormat="1" applyFont="1" applyFill="1" applyBorder="1" applyAlignment="1">
      <alignment horizontal="right"/>
    </xf>
    <xf numFmtId="172" fontId="2" fillId="51" borderId="7" xfId="0" applyNumberFormat="1" applyFont="1" applyFill="1" applyBorder="1" applyAlignment="1">
      <alignment horizontal="right"/>
    </xf>
    <xf numFmtId="172" fontId="2" fillId="51" borderId="15" xfId="347" applyNumberFormat="1" applyFont="1" applyFill="1" applyBorder="1" applyAlignment="1">
      <alignment horizontal="right"/>
    </xf>
    <xf numFmtId="173" fontId="2" fillId="51" borderId="0" xfId="347" applyNumberFormat="1" applyFont="1" applyFill="1" applyBorder="1" applyAlignment="1">
      <alignment horizontal="right"/>
    </xf>
    <xf numFmtId="173" fontId="2" fillId="51" borderId="0" xfId="0" applyNumberFormat="1" applyFont="1" applyFill="1" applyBorder="1" applyAlignment="1">
      <alignment horizontal="right" wrapText="1"/>
    </xf>
    <xf numFmtId="0" fontId="2" fillId="0" borderId="0" xfId="0" applyFont="1" applyFill="1"/>
    <xf numFmtId="0" fontId="2" fillId="0" borderId="0" xfId="0" applyFont="1" applyFill="1" applyBorder="1" applyAlignment="1">
      <alignment horizontal="right"/>
    </xf>
    <xf numFmtId="173" fontId="2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right"/>
    </xf>
    <xf numFmtId="173" fontId="2" fillId="0" borderId="0" xfId="0" applyNumberFormat="1" applyFont="1" applyFill="1" applyAlignment="1">
      <alignment horizontal="right"/>
    </xf>
    <xf numFmtId="0" fontId="2" fillId="52" borderId="8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2" fillId="51" borderId="10" xfId="0" applyFont="1" applyFill="1" applyBorder="1" applyAlignment="1">
      <alignment horizontal="center" wrapText="1"/>
    </xf>
    <xf numFmtId="0" fontId="2" fillId="51" borderId="16" xfId="0" applyFont="1" applyFill="1" applyBorder="1" applyAlignment="1">
      <alignment horizontal="center" vertical="center" wrapText="1"/>
    </xf>
    <xf numFmtId="165" fontId="2" fillId="51" borderId="0" xfId="0" applyNumberFormat="1" applyFont="1" applyFill="1" applyBorder="1" applyAlignment="1">
      <alignment horizontal="right" vertical="center" wrapText="1"/>
    </xf>
    <xf numFmtId="0" fontId="2" fillId="51" borderId="13" xfId="0" applyFont="1" applyFill="1" applyBorder="1" applyAlignment="1">
      <alignment horizontal="center" vertical="center" wrapText="1"/>
    </xf>
    <xf numFmtId="9" fontId="2" fillId="51" borderId="13" xfId="0" applyNumberFormat="1" applyFont="1" applyFill="1" applyBorder="1" applyAlignment="1">
      <alignment horizontal="right" vertical="center" wrapText="1"/>
    </xf>
    <xf numFmtId="16" fontId="2" fillId="51" borderId="13" xfId="0" quotePrefix="1" applyNumberFormat="1" applyFont="1" applyFill="1" applyBorder="1" applyAlignment="1">
      <alignment horizontal="center" vertical="center" wrapText="1"/>
    </xf>
    <xf numFmtId="0" fontId="2" fillId="51" borderId="9" xfId="0" quotePrefix="1" applyFont="1" applyFill="1" applyBorder="1" applyAlignment="1">
      <alignment horizontal="center" vertical="center" wrapText="1"/>
    </xf>
    <xf numFmtId="165" fontId="2" fillId="51" borderId="7" xfId="0" applyNumberFormat="1" applyFont="1" applyFill="1" applyBorder="1" applyAlignment="1">
      <alignment horizontal="right" vertical="center" wrapText="1"/>
    </xf>
    <xf numFmtId="16" fontId="2" fillId="51" borderId="16" xfId="0" quotePrefix="1" applyNumberFormat="1" applyFont="1" applyFill="1" applyBorder="1" applyAlignment="1">
      <alignment horizontal="center" vertical="center" wrapText="1"/>
    </xf>
    <xf numFmtId="173" fontId="2" fillId="51" borderId="13" xfId="0" applyNumberFormat="1" applyFont="1" applyFill="1" applyBorder="1" applyAlignment="1">
      <alignment horizontal="right" vertical="center" wrapText="1"/>
    </xf>
    <xf numFmtId="0" fontId="2" fillId="51" borderId="13" xfId="0" quotePrefix="1" applyFont="1" applyFill="1" applyBorder="1" applyAlignment="1">
      <alignment horizontal="center" vertical="center" wrapText="1"/>
    </xf>
    <xf numFmtId="0" fontId="2" fillId="51" borderId="9" xfId="0" applyFont="1" applyFill="1" applyBorder="1" applyAlignment="1">
      <alignment horizontal="center" vertical="center" wrapText="1"/>
    </xf>
    <xf numFmtId="173" fontId="2" fillId="51" borderId="9" xfId="0" applyNumberFormat="1" applyFont="1" applyFill="1" applyBorder="1" applyAlignment="1">
      <alignment horizontal="right" vertical="center" wrapText="1"/>
    </xf>
    <xf numFmtId="0" fontId="39" fillId="0" borderId="0" xfId="0" applyFont="1"/>
    <xf numFmtId="165" fontId="2" fillId="51" borderId="15" xfId="0" applyNumberFormat="1" applyFont="1" applyFill="1" applyBorder="1" applyAlignment="1">
      <alignment horizontal="right" vertical="center" wrapText="1"/>
    </xf>
    <xf numFmtId="0" fontId="2" fillId="51" borderId="16" xfId="0" quotePrefix="1" applyFont="1" applyFill="1" applyBorder="1" applyAlignment="1">
      <alignment horizontal="right" vertical="center" wrapText="1"/>
    </xf>
    <xf numFmtId="0" fontId="1" fillId="52" borderId="9" xfId="0" applyFont="1" applyFill="1" applyBorder="1"/>
    <xf numFmtId="0" fontId="2" fillId="52" borderId="9" xfId="0" quotePrefix="1" applyFont="1" applyFill="1" applyBorder="1" applyAlignment="1">
      <alignment horizontal="right"/>
    </xf>
    <xf numFmtId="0" fontId="2" fillId="52" borderId="17" xfId="0" applyFont="1" applyFill="1" applyBorder="1" applyAlignment="1">
      <alignment horizontal="right" wrapText="1"/>
    </xf>
    <xf numFmtId="9" fontId="2" fillId="52" borderId="9" xfId="0" applyNumberFormat="1" applyFont="1" applyFill="1" applyBorder="1" applyAlignment="1">
      <alignment horizontal="right" wrapText="1"/>
    </xf>
    <xf numFmtId="0" fontId="1" fillId="51" borderId="13" xfId="0" applyFont="1" applyFill="1" applyBorder="1"/>
    <xf numFmtId="0" fontId="2" fillId="51" borderId="13" xfId="0" applyFont="1" applyFill="1" applyBorder="1" applyAlignment="1">
      <alignment horizontal="left" indent="1"/>
    </xf>
    <xf numFmtId="0" fontId="2" fillId="51" borderId="9" xfId="0" applyFont="1" applyFill="1" applyBorder="1" applyAlignment="1">
      <alignment horizontal="left" indent="1"/>
    </xf>
    <xf numFmtId="0" fontId="1" fillId="52" borderId="10" xfId="0" applyFont="1" applyFill="1" applyBorder="1"/>
    <xf numFmtId="164" fontId="2" fillId="52" borderId="7" xfId="59" applyNumberFormat="1" applyFont="1" applyFill="1" applyBorder="1" applyAlignment="1">
      <alignment horizontal="right"/>
    </xf>
    <xf numFmtId="164" fontId="2" fillId="52" borderId="7" xfId="59" quotePrefix="1" applyNumberFormat="1" applyFont="1" applyFill="1" applyBorder="1" applyAlignment="1">
      <alignment horizontal="right"/>
    </xf>
    <xf numFmtId="0" fontId="2" fillId="52" borderId="9" xfId="0" applyFont="1" applyFill="1" applyBorder="1" applyAlignment="1">
      <alignment horizontal="right" wrapText="1"/>
    </xf>
    <xf numFmtId="0" fontId="2" fillId="51" borderId="13" xfId="59" applyNumberFormat="1" applyFont="1" applyFill="1" applyBorder="1" applyAlignment="1"/>
    <xf numFmtId="164" fontId="2" fillId="51" borderId="0" xfId="59" applyNumberFormat="1" applyFont="1" applyFill="1" applyAlignment="1">
      <alignment horizontal="right"/>
    </xf>
    <xf numFmtId="164" fontId="2" fillId="51" borderId="13" xfId="59" applyNumberFormat="1" applyFont="1" applyFill="1" applyBorder="1" applyAlignment="1">
      <alignment horizontal="right"/>
    </xf>
    <xf numFmtId="9" fontId="2" fillId="51" borderId="13" xfId="59" applyNumberFormat="1" applyFont="1" applyFill="1" applyBorder="1"/>
    <xf numFmtId="0" fontId="2" fillId="51" borderId="13" xfId="0" applyNumberFormat="1" applyFont="1" applyFill="1" applyBorder="1" applyAlignment="1">
      <alignment horizontal="left" indent="1"/>
    </xf>
    <xf numFmtId="0" fontId="2" fillId="51" borderId="9" xfId="0" applyNumberFormat="1" applyFont="1" applyFill="1" applyBorder="1" applyAlignment="1">
      <alignment horizontal="left" indent="1"/>
    </xf>
    <xf numFmtId="164" fontId="2" fillId="51" borderId="7" xfId="59" applyNumberFormat="1" applyFont="1" applyFill="1" applyBorder="1" applyAlignment="1">
      <alignment horizontal="right"/>
    </xf>
    <xf numFmtId="164" fontId="2" fillId="51" borderId="9" xfId="59" applyNumberFormat="1" applyFont="1" applyFill="1" applyBorder="1" applyAlignment="1">
      <alignment horizontal="right"/>
    </xf>
    <xf numFmtId="9" fontId="2" fillId="51" borderId="9" xfId="59" applyNumberFormat="1" applyFont="1" applyFill="1" applyBorder="1"/>
    <xf numFmtId="164" fontId="2" fillId="52" borderId="9" xfId="59" quotePrefix="1" applyNumberFormat="1" applyFont="1" applyFill="1" applyBorder="1" applyAlignment="1">
      <alignment horizontal="right"/>
    </xf>
    <xf numFmtId="0" fontId="2" fillId="51" borderId="0" xfId="0" quotePrefix="1" applyNumberFormat="1" applyFont="1" applyFill="1" applyBorder="1" applyAlignment="1">
      <alignment horizontal="left"/>
    </xf>
    <xf numFmtId="9" fontId="2" fillId="51" borderId="0" xfId="59" applyNumberFormat="1" applyFont="1" applyFill="1"/>
    <xf numFmtId="0" fontId="2" fillId="51" borderId="0" xfId="59" applyNumberFormat="1" applyFont="1" applyFill="1" applyAlignment="1"/>
    <xf numFmtId="172" fontId="2" fillId="51" borderId="0" xfId="0" applyNumberFormat="1" applyFont="1" applyFill="1" applyAlignment="1">
      <alignment horizontal="right"/>
    </xf>
    <xf numFmtId="172" fontId="2" fillId="51" borderId="13" xfId="0" applyNumberFormat="1" applyFont="1" applyFill="1" applyBorder="1" applyAlignment="1">
      <alignment horizontal="right"/>
    </xf>
    <xf numFmtId="172" fontId="2" fillId="51" borderId="14" xfId="0" applyNumberFormat="1" applyFont="1" applyFill="1" applyBorder="1" applyAlignment="1">
      <alignment horizontal="right"/>
    </xf>
    <xf numFmtId="0" fontId="39" fillId="52" borderId="7" xfId="0" applyFont="1" applyFill="1" applyBorder="1" applyAlignment="1">
      <alignment horizontal="right"/>
    </xf>
    <xf numFmtId="9" fontId="39" fillId="51" borderId="13" xfId="0" applyNumberFormat="1" applyFont="1" applyFill="1" applyBorder="1" applyAlignment="1">
      <alignment horizontal="right"/>
    </xf>
    <xf numFmtId="172" fontId="39" fillId="51" borderId="0" xfId="0" applyNumberFormat="1" applyFont="1" applyFill="1" applyAlignment="1">
      <alignment horizontal="right"/>
    </xf>
    <xf numFmtId="172" fontId="39" fillId="51" borderId="0" xfId="0" applyNumberFormat="1" applyFont="1" applyFill="1" applyBorder="1" applyAlignment="1">
      <alignment horizontal="right"/>
    </xf>
    <xf numFmtId="172" fontId="39" fillId="51" borderId="13" xfId="0" applyNumberFormat="1" applyFont="1" applyFill="1" applyBorder="1" applyAlignment="1">
      <alignment horizontal="right"/>
    </xf>
    <xf numFmtId="172" fontId="39" fillId="51" borderId="14" xfId="0" applyNumberFormat="1" applyFont="1" applyFill="1" applyBorder="1" applyAlignment="1">
      <alignment horizontal="right"/>
    </xf>
    <xf numFmtId="172" fontId="39" fillId="51" borderId="7" xfId="0" applyNumberFormat="1" applyFont="1" applyFill="1" applyBorder="1" applyAlignment="1">
      <alignment horizontal="right"/>
    </xf>
    <xf numFmtId="172" fontId="39" fillId="51" borderId="9" xfId="0" applyNumberFormat="1" applyFont="1" applyFill="1" applyBorder="1" applyAlignment="1">
      <alignment horizontal="right"/>
    </xf>
    <xf numFmtId="172" fontId="39" fillId="51" borderId="17" xfId="0" applyNumberFormat="1" applyFont="1" applyFill="1" applyBorder="1" applyAlignment="1">
      <alignment horizontal="right"/>
    </xf>
    <xf numFmtId="9" fontId="39" fillId="51" borderId="9" xfId="0" applyNumberFormat="1" applyFont="1" applyFill="1" applyBorder="1" applyAlignment="1">
      <alignment horizontal="right"/>
    </xf>
    <xf numFmtId="172" fontId="2" fillId="51" borderId="16" xfId="0" applyNumberFormat="1" applyFont="1" applyFill="1" applyBorder="1" applyAlignment="1">
      <alignment horizontal="right"/>
    </xf>
    <xf numFmtId="0" fontId="1" fillId="52" borderId="8" xfId="0" applyFont="1" applyFill="1" applyBorder="1" applyAlignment="1">
      <alignment horizontal="left" vertical="center" wrapText="1"/>
    </xf>
    <xf numFmtId="0" fontId="1" fillId="52" borderId="8" xfId="0" applyFont="1" applyFill="1" applyBorder="1" applyAlignment="1">
      <alignment horizontal="center" vertical="center" wrapText="1"/>
    </xf>
    <xf numFmtId="0" fontId="2" fillId="51" borderId="13" xfId="0" applyFont="1" applyFill="1" applyBorder="1" applyAlignment="1">
      <alignment horizontal="left" vertical="center" wrapText="1"/>
    </xf>
    <xf numFmtId="0" fontId="45" fillId="51" borderId="0" xfId="0" applyFont="1" applyFill="1" applyBorder="1" applyAlignment="1">
      <alignment horizontal="right" vertical="center" wrapText="1" indent="2"/>
    </xf>
    <xf numFmtId="9" fontId="45" fillId="51" borderId="13" xfId="0" applyNumberFormat="1" applyFont="1" applyFill="1" applyBorder="1" applyAlignment="1">
      <alignment horizontal="right" vertical="center" wrapText="1" indent="2"/>
    </xf>
    <xf numFmtId="3" fontId="45" fillId="51" borderId="0" xfId="0" applyNumberFormat="1" applyFont="1" applyFill="1" applyBorder="1" applyAlignment="1">
      <alignment horizontal="right" vertical="center" wrapText="1" indent="2"/>
    </xf>
    <xf numFmtId="0" fontId="1" fillId="52" borderId="10" xfId="0" applyFont="1" applyFill="1" applyBorder="1" applyAlignment="1">
      <alignment vertical="center"/>
    </xf>
    <xf numFmtId="0" fontId="2" fillId="51" borderId="13" xfId="0" applyFont="1" applyFill="1" applyBorder="1"/>
    <xf numFmtId="0" fontId="45" fillId="51" borderId="5" xfId="0" applyFont="1" applyFill="1" applyBorder="1" applyAlignment="1">
      <alignment horizontal="right" vertical="center" wrapText="1" indent="2"/>
    </xf>
    <xf numFmtId="0" fontId="2" fillId="51" borderId="9" xfId="0" applyFont="1" applyFill="1" applyBorder="1"/>
    <xf numFmtId="0" fontId="45" fillId="51" borderId="15" xfId="0" applyFont="1" applyFill="1" applyBorder="1" applyAlignment="1">
      <alignment horizontal="right" vertical="center" wrapText="1" indent="2"/>
    </xf>
    <xf numFmtId="9" fontId="45" fillId="51" borderId="9" xfId="0" applyNumberFormat="1" applyFont="1" applyFill="1" applyBorder="1" applyAlignment="1">
      <alignment horizontal="right" vertical="center" wrapText="1" indent="2"/>
    </xf>
    <xf numFmtId="178" fontId="2" fillId="51" borderId="0" xfId="0" applyNumberFormat="1" applyFont="1" applyFill="1"/>
    <xf numFmtId="178" fontId="1" fillId="52" borderId="8" xfId="0" applyNumberFormat="1" applyFont="1" applyFill="1" applyBorder="1" applyAlignment="1">
      <alignment horizontal="center" vertical="center" wrapText="1"/>
    </xf>
    <xf numFmtId="0" fontId="2" fillId="51" borderId="0" xfId="0" applyFont="1" applyFill="1" applyAlignment="1">
      <alignment horizontal="center"/>
    </xf>
    <xf numFmtId="0" fontId="2" fillId="51" borderId="7" xfId="0" applyFont="1" applyFill="1" applyBorder="1" applyAlignment="1">
      <alignment horizontal="center"/>
    </xf>
    <xf numFmtId="0" fontId="2" fillId="51" borderId="0" xfId="0" applyFont="1" applyFill="1" applyAlignment="1">
      <alignment horizontal="left"/>
    </xf>
    <xf numFmtId="0" fontId="2" fillId="0" borderId="0" xfId="0" applyFont="1"/>
    <xf numFmtId="0" fontId="2" fillId="51" borderId="9" xfId="0" applyFont="1" applyFill="1" applyBorder="1" applyAlignment="1">
      <alignment horizontal="left" vertical="center" wrapText="1"/>
    </xf>
    <xf numFmtId="3" fontId="45" fillId="51" borderId="7" xfId="0" applyNumberFormat="1" applyFont="1" applyFill="1" applyBorder="1" applyAlignment="1">
      <alignment horizontal="right" vertical="center" wrapText="1" indent="2"/>
    </xf>
    <xf numFmtId="0" fontId="45" fillId="51" borderId="13" xfId="0" applyFont="1" applyFill="1" applyBorder="1" applyAlignment="1">
      <alignment horizontal="center" vertical="center" wrapText="1"/>
    </xf>
    <xf numFmtId="3" fontId="45" fillId="51" borderId="14" xfId="0" applyNumberFormat="1" applyFont="1" applyFill="1" applyBorder="1" applyAlignment="1">
      <alignment horizontal="right" vertical="center" wrapText="1" indent="4"/>
    </xf>
    <xf numFmtId="0" fontId="45" fillId="51" borderId="14" xfId="0" applyFont="1" applyFill="1" applyBorder="1" applyAlignment="1">
      <alignment horizontal="right" vertical="center" wrapText="1" indent="4"/>
    </xf>
    <xf numFmtId="3" fontId="45" fillId="51" borderId="17" xfId="0" applyNumberFormat="1" applyFont="1" applyFill="1" applyBorder="1" applyAlignment="1">
      <alignment horizontal="right" vertical="center" wrapText="1" indent="4"/>
    </xf>
    <xf numFmtId="0" fontId="1" fillId="52" borderId="10" xfId="0" applyFont="1" applyFill="1" applyBorder="1" applyAlignment="1">
      <alignment vertical="center" wrapText="1"/>
    </xf>
    <xf numFmtId="0" fontId="2" fillId="51" borderId="13" xfId="0" applyFont="1" applyFill="1" applyBorder="1" applyAlignment="1">
      <alignment wrapText="1"/>
    </xf>
    <xf numFmtId="0" fontId="2" fillId="51" borderId="9" xfId="0" applyFont="1" applyFill="1" applyBorder="1" applyAlignment="1">
      <alignment wrapText="1"/>
    </xf>
    <xf numFmtId="0" fontId="1" fillId="52" borderId="9" xfId="0" applyFont="1" applyFill="1" applyBorder="1" applyAlignment="1">
      <alignment vertical="center" wrapText="1"/>
    </xf>
    <xf numFmtId="172" fontId="2" fillId="52" borderId="7" xfId="0" quotePrefix="1" applyNumberFormat="1" applyFont="1" applyFill="1" applyBorder="1" applyAlignment="1">
      <alignment horizontal="right" vertical="center"/>
    </xf>
    <xf numFmtId="0" fontId="2" fillId="51" borderId="0" xfId="0" applyFont="1" applyFill="1" applyAlignment="1"/>
    <xf numFmtId="0" fontId="2" fillId="51" borderId="0" xfId="0" applyFont="1" applyFill="1" applyBorder="1" applyAlignment="1">
      <alignment horizontal="left" vertical="center" wrapText="1"/>
    </xf>
    <xf numFmtId="172" fontId="39" fillId="52" borderId="11" xfId="0" applyNumberFormat="1" applyFont="1" applyFill="1" applyBorder="1" applyAlignment="1">
      <alignment horizontal="right" vertical="center"/>
    </xf>
    <xf numFmtId="172" fontId="39" fillId="52" borderId="11" xfId="0" quotePrefix="1" applyNumberFormat="1" applyFont="1" applyFill="1" applyBorder="1" applyAlignment="1">
      <alignment horizontal="right" vertical="center"/>
    </xf>
    <xf numFmtId="172" fontId="39" fillId="51" borderId="0" xfId="0" applyNumberFormat="1" applyFont="1" applyFill="1"/>
    <xf numFmtId="172" fontId="39" fillId="51" borderId="7" xfId="0" applyNumberFormat="1" applyFont="1" applyFill="1" applyBorder="1"/>
    <xf numFmtId="172" fontId="39" fillId="52" borderId="7" xfId="0" applyNumberFormat="1" applyFont="1" applyFill="1" applyBorder="1" applyAlignment="1">
      <alignment horizontal="right" vertical="center"/>
    </xf>
    <xf numFmtId="0" fontId="39" fillId="0" borderId="0" xfId="0" applyFont="1" applyAlignment="1">
      <alignment wrapText="1"/>
    </xf>
    <xf numFmtId="172" fontId="39" fillId="0" borderId="0" xfId="0" applyNumberFormat="1" applyFont="1" applyAlignment="1">
      <alignment horizontal="right"/>
    </xf>
    <xf numFmtId="172" fontId="39" fillId="0" borderId="0" xfId="0" applyNumberFormat="1" applyFont="1"/>
    <xf numFmtId="164" fontId="2" fillId="51" borderId="17" xfId="59" applyNumberFormat="1" applyFont="1" applyFill="1" applyBorder="1" applyAlignment="1">
      <alignment horizontal="right"/>
    </xf>
    <xf numFmtId="0" fontId="1" fillId="52" borderId="9" xfId="59" applyNumberFormat="1" applyFont="1" applyFill="1" applyBorder="1" applyAlignment="1"/>
    <xf numFmtId="0" fontId="39" fillId="51" borderId="0" xfId="0" applyFont="1" applyFill="1"/>
    <xf numFmtId="0" fontId="46" fillId="52" borderId="8" xfId="0" applyFont="1" applyFill="1" applyBorder="1"/>
    <xf numFmtId="0" fontId="2" fillId="51" borderId="16" xfId="59" applyNumberFormat="1" applyFont="1" applyFill="1" applyBorder="1" applyAlignment="1"/>
    <xf numFmtId="0" fontId="39" fillId="51" borderId="13" xfId="0" applyFont="1" applyFill="1" applyBorder="1"/>
    <xf numFmtId="0" fontId="39" fillId="51" borderId="9" xfId="0" applyFont="1" applyFill="1" applyBorder="1"/>
    <xf numFmtId="0" fontId="47" fillId="51" borderId="9" xfId="0" applyFont="1" applyFill="1" applyBorder="1"/>
    <xf numFmtId="0" fontId="1" fillId="53" borderId="7" xfId="168" applyFont="1" applyFill="1" applyBorder="1" applyAlignment="1">
      <alignment vertical="center"/>
    </xf>
    <xf numFmtId="172" fontId="1" fillId="53" borderId="7" xfId="168" applyNumberFormat="1" applyFont="1" applyFill="1" applyBorder="1" applyAlignment="1">
      <alignment vertical="center"/>
    </xf>
    <xf numFmtId="0" fontId="39" fillId="52" borderId="13" xfId="279" applyFont="1" applyFill="1" applyBorder="1"/>
    <xf numFmtId="0" fontId="46" fillId="52" borderId="9" xfId="279" applyFont="1" applyFill="1" applyBorder="1"/>
    <xf numFmtId="172" fontId="2" fillId="52" borderId="7" xfId="279" applyNumberFormat="1" applyFont="1" applyFill="1" applyBorder="1" applyAlignment="1">
      <alignment horizontal="right"/>
    </xf>
    <xf numFmtId="172" fontId="2" fillId="52" borderId="7" xfId="279" applyNumberFormat="1" applyFont="1" applyFill="1" applyBorder="1" applyAlignment="1">
      <alignment horizontal="right" wrapText="1"/>
    </xf>
    <xf numFmtId="172" fontId="39" fillId="52" borderId="7" xfId="279" applyNumberFormat="1" applyFont="1" applyFill="1" applyBorder="1" applyAlignment="1">
      <alignment horizontal="right" wrapText="1"/>
    </xf>
    <xf numFmtId="172" fontId="39" fillId="52" borderId="7" xfId="279" quotePrefix="1" applyNumberFormat="1" applyFont="1" applyFill="1" applyBorder="1" applyAlignment="1">
      <alignment horizontal="right" wrapText="1"/>
    </xf>
    <xf numFmtId="172" fontId="39" fillId="52" borderId="9" xfId="279" quotePrefix="1" applyNumberFormat="1" applyFont="1" applyFill="1" applyBorder="1" applyAlignment="1">
      <alignment horizontal="right" wrapText="1"/>
    </xf>
    <xf numFmtId="9" fontId="39" fillId="52" borderId="9" xfId="279" applyNumberFormat="1" applyFont="1" applyFill="1" applyBorder="1" applyAlignment="1">
      <alignment horizontal="right" wrapText="1"/>
    </xf>
    <xf numFmtId="0" fontId="39" fillId="52" borderId="17" xfId="279" applyFont="1" applyFill="1" applyBorder="1" applyAlignment="1">
      <alignment horizontal="right" wrapText="1"/>
    </xf>
    <xf numFmtId="0" fontId="39" fillId="52" borderId="7" xfId="279" applyFont="1" applyFill="1" applyBorder="1" applyAlignment="1">
      <alignment horizontal="right"/>
    </xf>
    <xf numFmtId="0" fontId="2" fillId="52" borderId="7" xfId="279" applyFont="1" applyFill="1" applyBorder="1" applyAlignment="1">
      <alignment horizontal="right"/>
    </xf>
    <xf numFmtId="0" fontId="2" fillId="52" borderId="7" xfId="279" applyFont="1" applyFill="1" applyBorder="1" applyAlignment="1">
      <alignment horizontal="right" wrapText="1"/>
    </xf>
    <xf numFmtId="0" fontId="39" fillId="52" borderId="7" xfId="279" applyFont="1" applyFill="1" applyBorder="1" applyAlignment="1">
      <alignment horizontal="right" wrapText="1"/>
    </xf>
    <xf numFmtId="9" fontId="39" fillId="52" borderId="8" xfId="279" applyNumberFormat="1" applyFont="1" applyFill="1" applyBorder="1" applyAlignment="1">
      <alignment horizontal="right" wrapText="1"/>
    </xf>
    <xf numFmtId="0" fontId="39" fillId="51" borderId="13" xfId="279" applyFont="1" applyFill="1" applyBorder="1"/>
    <xf numFmtId="172" fontId="2" fillId="51" borderId="0" xfId="168" applyNumberFormat="1" applyFont="1" applyFill="1" applyBorder="1" applyAlignment="1">
      <alignment horizontal="right"/>
    </xf>
    <xf numFmtId="9" fontId="2" fillId="51" borderId="13" xfId="168" applyNumberFormat="1" applyFont="1" applyFill="1" applyBorder="1" applyAlignment="1">
      <alignment horizontal="right"/>
    </xf>
    <xf numFmtId="9" fontId="2" fillId="51" borderId="14" xfId="168" applyNumberFormat="1" applyFont="1" applyFill="1" applyBorder="1" applyAlignment="1">
      <alignment horizontal="right"/>
    </xf>
    <xf numFmtId="172" fontId="2" fillId="51" borderId="0" xfId="168" applyNumberFormat="1" applyFont="1" applyFill="1" applyAlignment="1">
      <alignment horizontal="right"/>
    </xf>
    <xf numFmtId="172" fontId="2" fillId="51" borderId="13" xfId="168" applyNumberFormat="1" applyFont="1" applyFill="1" applyBorder="1" applyAlignment="1">
      <alignment horizontal="right"/>
    </xf>
    <xf numFmtId="0" fontId="39" fillId="51" borderId="9" xfId="279" applyFont="1" applyFill="1" applyBorder="1"/>
    <xf numFmtId="172" fontId="2" fillId="51" borderId="15" xfId="168" applyNumberFormat="1" applyFont="1" applyFill="1" applyBorder="1" applyAlignment="1">
      <alignment horizontal="right"/>
    </xf>
    <xf numFmtId="172" fontId="2" fillId="51" borderId="7" xfId="168" applyNumberFormat="1" applyFont="1" applyFill="1" applyBorder="1" applyAlignment="1">
      <alignment horizontal="right"/>
    </xf>
    <xf numFmtId="172" fontId="2" fillId="51" borderId="9" xfId="168" applyNumberFormat="1" applyFont="1" applyFill="1" applyBorder="1" applyAlignment="1">
      <alignment horizontal="right"/>
    </xf>
    <xf numFmtId="9" fontId="2" fillId="51" borderId="17" xfId="168" applyNumberFormat="1" applyFont="1" applyFill="1" applyBorder="1" applyAlignment="1">
      <alignment horizontal="right"/>
    </xf>
    <xf numFmtId="0" fontId="39" fillId="52" borderId="0" xfId="279" applyFont="1" applyFill="1" applyBorder="1"/>
    <xf numFmtId="0" fontId="46" fillId="52" borderId="10" xfId="279" applyFont="1" applyFill="1" applyBorder="1"/>
    <xf numFmtId="9" fontId="39" fillId="52" borderId="17" xfId="279" applyNumberFormat="1" applyFont="1" applyFill="1" applyBorder="1" applyAlignment="1">
      <alignment horizontal="right" wrapText="1"/>
    </xf>
    <xf numFmtId="172" fontId="39" fillId="51" borderId="0" xfId="279" applyNumberFormat="1" applyFont="1" applyFill="1" applyAlignment="1">
      <alignment horizontal="right"/>
    </xf>
    <xf numFmtId="172" fontId="39" fillId="51" borderId="0" xfId="279" applyNumberFormat="1" applyFont="1" applyFill="1" applyBorder="1" applyAlignment="1">
      <alignment horizontal="right"/>
    </xf>
    <xf numFmtId="172" fontId="39" fillId="51" borderId="7" xfId="279" applyNumberFormat="1" applyFont="1" applyFill="1" applyBorder="1" applyAlignment="1">
      <alignment horizontal="right"/>
    </xf>
    <xf numFmtId="0" fontId="2" fillId="51" borderId="0" xfId="168" applyFont="1" applyFill="1"/>
    <xf numFmtId="9" fontId="2" fillId="51" borderId="0" xfId="168" applyNumberFormat="1" applyFont="1" applyFill="1" applyAlignment="1">
      <alignment horizontal="right"/>
    </xf>
    <xf numFmtId="0" fontId="2" fillId="51" borderId="0" xfId="168" applyFont="1" applyFill="1" applyAlignment="1">
      <alignment horizontal="right"/>
    </xf>
    <xf numFmtId="9" fontId="2" fillId="0" borderId="0" xfId="168" applyNumberFormat="1"/>
    <xf numFmtId="0" fontId="2" fillId="0" borderId="0" xfId="168" applyFont="1" applyFill="1"/>
    <xf numFmtId="0" fontId="2" fillId="0" borderId="0" xfId="168" applyFont="1"/>
    <xf numFmtId="0" fontId="2" fillId="0" borderId="0" xfId="168" applyFont="1" applyAlignment="1">
      <alignment horizontal="right"/>
    </xf>
    <xf numFmtId="172" fontId="2" fillId="0" borderId="0" xfId="168" applyNumberFormat="1" applyFont="1" applyAlignment="1">
      <alignment horizontal="right"/>
    </xf>
    <xf numFmtId="9" fontId="2" fillId="0" borderId="0" xfId="168" applyNumberFormat="1" applyFont="1" applyAlignment="1">
      <alignment horizontal="right"/>
    </xf>
    <xf numFmtId="0" fontId="1" fillId="53" borderId="0" xfId="0" applyFont="1" applyFill="1" applyBorder="1" applyAlignment="1">
      <alignment vertical="center"/>
    </xf>
    <xf numFmtId="0" fontId="1" fillId="53" borderId="13" xfId="0" applyFont="1" applyFill="1" applyBorder="1" applyAlignment="1">
      <alignment vertical="center"/>
    </xf>
    <xf numFmtId="0" fontId="1" fillId="51" borderId="13" xfId="0" applyFont="1" applyFill="1" applyBorder="1" applyAlignment="1">
      <alignment wrapText="1"/>
    </xf>
    <xf numFmtId="0" fontId="1" fillId="51" borderId="13" xfId="0" applyFont="1" applyFill="1" applyBorder="1" applyAlignment="1">
      <alignment horizontal="left" wrapText="1"/>
    </xf>
    <xf numFmtId="0" fontId="39" fillId="52" borderId="7" xfId="0" quotePrefix="1" applyFont="1" applyFill="1" applyBorder="1" applyAlignment="1">
      <alignment horizontal="right"/>
    </xf>
    <xf numFmtId="0" fontId="1" fillId="53" borderId="7" xfId="0" applyFont="1" applyFill="1" applyBorder="1" applyAlignment="1">
      <alignment horizontal="left" vertical="center"/>
    </xf>
    <xf numFmtId="0" fontId="1" fillId="53" borderId="7" xfId="0" applyFont="1" applyFill="1" applyBorder="1" applyAlignment="1">
      <alignment vertical="center" wrapText="1"/>
    </xf>
    <xf numFmtId="0" fontId="39" fillId="53" borderId="0" xfId="0" applyFont="1" applyFill="1" applyBorder="1"/>
    <xf numFmtId="0" fontId="39" fillId="53" borderId="7" xfId="0" applyFont="1" applyFill="1" applyBorder="1"/>
    <xf numFmtId="0" fontId="48" fillId="53" borderId="7" xfId="0" applyFont="1" applyFill="1" applyBorder="1"/>
    <xf numFmtId="0" fontId="1" fillId="52" borderId="10" xfId="0" applyFont="1" applyFill="1" applyBorder="1" applyAlignment="1">
      <alignment wrapText="1"/>
    </xf>
    <xf numFmtId="0" fontId="39" fillId="52" borderId="9" xfId="0" applyFont="1" applyFill="1" applyBorder="1"/>
    <xf numFmtId="0" fontId="39" fillId="52" borderId="11" xfId="0" applyFont="1" applyFill="1" applyBorder="1" applyAlignment="1">
      <alignment horizontal="right"/>
    </xf>
    <xf numFmtId="3" fontId="39" fillId="52" borderId="7" xfId="0" applyNumberFormat="1" applyFont="1" applyFill="1" applyBorder="1" applyAlignment="1">
      <alignment horizontal="right"/>
    </xf>
    <xf numFmtId="3" fontId="39" fillId="52" borderId="11" xfId="0" applyNumberFormat="1" applyFont="1" applyFill="1" applyBorder="1" applyAlignment="1">
      <alignment horizontal="right"/>
    </xf>
    <xf numFmtId="0" fontId="39" fillId="51" borderId="13" xfId="0" applyFont="1" applyFill="1" applyBorder="1" applyAlignment="1">
      <alignment vertical="top" wrapText="1"/>
    </xf>
    <xf numFmtId="0" fontId="39" fillId="51" borderId="13" xfId="0" applyFont="1" applyFill="1" applyBorder="1" applyAlignment="1">
      <alignment vertical="top"/>
    </xf>
    <xf numFmtId="172" fontId="39" fillId="51" borderId="0" xfId="0" applyNumberFormat="1" applyFont="1" applyFill="1" applyAlignment="1"/>
    <xf numFmtId="172" fontId="39" fillId="51" borderId="16" xfId="0" applyNumberFormat="1" applyFont="1" applyFill="1" applyBorder="1" applyAlignment="1"/>
    <xf numFmtId="3" fontId="39" fillId="51" borderId="0" xfId="0" applyNumberFormat="1" applyFont="1" applyFill="1" applyBorder="1" applyAlignment="1"/>
    <xf numFmtId="3" fontId="39" fillId="51" borderId="0" xfId="0" applyNumberFormat="1" applyFont="1" applyFill="1" applyAlignment="1"/>
    <xf numFmtId="3" fontId="3" fillId="51" borderId="0" xfId="338" applyNumberFormat="1" applyFont="1" applyFill="1" applyBorder="1" applyAlignment="1">
      <alignment horizontal="right"/>
    </xf>
    <xf numFmtId="172" fontId="39" fillId="51" borderId="13" xfId="0" applyNumberFormat="1" applyFont="1" applyFill="1" applyBorder="1" applyAlignment="1"/>
    <xf numFmtId="0" fontId="39" fillId="51" borderId="13" xfId="0" applyFont="1" applyFill="1" applyBorder="1" applyAlignment="1"/>
    <xf numFmtId="0" fontId="39" fillId="51" borderId="9" xfId="0" applyFont="1" applyFill="1" applyBorder="1" applyAlignment="1">
      <alignment vertical="top" wrapText="1"/>
    </xf>
    <xf numFmtId="0" fontId="39" fillId="51" borderId="17" xfId="0" applyFont="1" applyFill="1" applyBorder="1" applyAlignment="1">
      <alignment vertical="top"/>
    </xf>
    <xf numFmtId="172" fontId="39" fillId="51" borderId="9" xfId="0" applyNumberFormat="1" applyFont="1" applyFill="1" applyBorder="1" applyAlignment="1"/>
    <xf numFmtId="3" fontId="39" fillId="51" borderId="7" xfId="0" applyNumberFormat="1" applyFont="1" applyFill="1" applyBorder="1" applyAlignment="1"/>
    <xf numFmtId="3" fontId="3" fillId="51" borderId="7" xfId="338" applyNumberFormat="1" applyFont="1" applyFill="1" applyBorder="1" applyAlignment="1">
      <alignment horizontal="right"/>
    </xf>
    <xf numFmtId="0" fontId="39" fillId="51" borderId="9" xfId="0" applyFont="1" applyFill="1" applyBorder="1" applyAlignment="1">
      <alignment wrapText="1"/>
    </xf>
    <xf numFmtId="0" fontId="39" fillId="51" borderId="13" xfId="0" applyFont="1" applyFill="1" applyBorder="1" applyAlignment="1">
      <alignment wrapText="1"/>
    </xf>
    <xf numFmtId="172" fontId="39" fillId="51" borderId="13" xfId="0" applyNumberFormat="1" applyFont="1" applyFill="1" applyBorder="1"/>
    <xf numFmtId="172" fontId="39" fillId="51" borderId="18" xfId="0" applyNumberFormat="1" applyFont="1" applyFill="1" applyBorder="1"/>
    <xf numFmtId="172" fontId="39" fillId="51" borderId="0" xfId="0" applyNumberFormat="1" applyFont="1" applyFill="1" applyBorder="1"/>
    <xf numFmtId="172" fontId="39" fillId="51" borderId="9" xfId="0" applyNumberFormat="1" applyFont="1" applyFill="1" applyBorder="1"/>
    <xf numFmtId="0" fontId="39" fillId="51" borderId="0" xfId="0" applyFont="1" applyFill="1" applyAlignment="1"/>
    <xf numFmtId="9" fontId="1" fillId="53" borderId="7" xfId="0" applyNumberFormat="1" applyFont="1" applyFill="1" applyBorder="1" applyAlignment="1">
      <alignment vertical="center" wrapText="1"/>
    </xf>
    <xf numFmtId="9" fontId="1" fillId="52" borderId="19" xfId="0" applyNumberFormat="1" applyFont="1" applyFill="1" applyBorder="1" applyAlignment="1"/>
    <xf numFmtId="9" fontId="1" fillId="52" borderId="10" xfId="0" applyNumberFormat="1" applyFont="1" applyFill="1" applyBorder="1" applyAlignment="1"/>
    <xf numFmtId="9" fontId="39" fillId="52" borderId="7" xfId="0" applyNumberFormat="1" applyFont="1" applyFill="1" applyBorder="1" applyAlignment="1">
      <alignment horizontal="right"/>
    </xf>
    <xf numFmtId="9" fontId="39" fillId="52" borderId="9" xfId="0" applyNumberFormat="1" applyFont="1" applyFill="1" applyBorder="1" applyAlignment="1">
      <alignment horizontal="right"/>
    </xf>
    <xf numFmtId="9" fontId="39" fillId="51" borderId="0" xfId="0" applyNumberFormat="1" applyFont="1" applyFill="1" applyAlignment="1"/>
    <xf numFmtId="9" fontId="39" fillId="51" borderId="13" xfId="0" applyNumberFormat="1" applyFont="1" applyFill="1" applyBorder="1" applyAlignment="1"/>
    <xf numFmtId="9" fontId="39" fillId="51" borderId="0" xfId="0" applyNumberFormat="1" applyFont="1" applyFill="1"/>
    <xf numFmtId="9" fontId="39" fillId="0" borderId="0" xfId="0" applyNumberFormat="1" applyFont="1"/>
    <xf numFmtId="0" fontId="39" fillId="0" borderId="0" xfId="0" applyFont="1" applyAlignment="1"/>
    <xf numFmtId="0" fontId="1" fillId="54" borderId="0" xfId="0" applyFont="1" applyFill="1"/>
    <xf numFmtId="0" fontId="2" fillId="54" borderId="0" xfId="0" applyFont="1" applyFill="1"/>
    <xf numFmtId="0" fontId="2" fillId="54" borderId="7" xfId="0" applyFont="1" applyFill="1" applyBorder="1"/>
    <xf numFmtId="0" fontId="2" fillId="54" borderId="7" xfId="0" quotePrefix="1" applyFont="1" applyFill="1" applyBorder="1" applyAlignment="1">
      <alignment horizontal="right"/>
    </xf>
    <xf numFmtId="0" fontId="2" fillId="54" borderId="7" xfId="0" applyFont="1" applyFill="1" applyBorder="1" applyAlignment="1">
      <alignment horizontal="right"/>
    </xf>
    <xf numFmtId="172" fontId="0" fillId="51" borderId="0" xfId="0" applyNumberFormat="1" applyFill="1"/>
    <xf numFmtId="0" fontId="1" fillId="54" borderId="0" xfId="0" applyFont="1" applyFill="1" applyBorder="1"/>
    <xf numFmtId="0" fontId="2" fillId="51" borderId="7" xfId="0" applyFont="1" applyFill="1" applyBorder="1"/>
    <xf numFmtId="172" fontId="0" fillId="51" borderId="7" xfId="0" applyNumberFormat="1" applyFill="1" applyBorder="1"/>
    <xf numFmtId="172" fontId="0" fillId="0" borderId="0" xfId="0" applyNumberFormat="1"/>
    <xf numFmtId="172" fontId="2" fillId="51" borderId="0" xfId="0" applyNumberFormat="1" applyFont="1" applyFill="1"/>
    <xf numFmtId="172" fontId="0" fillId="51" borderId="18" xfId="0" applyNumberFormat="1" applyFill="1" applyBorder="1"/>
    <xf numFmtId="0" fontId="2" fillId="51" borderId="0" xfId="0" applyFont="1" applyFill="1" applyBorder="1"/>
    <xf numFmtId="0" fontId="46" fillId="51" borderId="0" xfId="0" applyFont="1" applyFill="1" applyBorder="1" applyAlignment="1">
      <alignment horizontal="left" vertical="center"/>
    </xf>
    <xf numFmtId="0" fontId="39" fillId="51" borderId="0" xfId="0" applyFont="1" applyFill="1" applyBorder="1" applyAlignment="1">
      <alignment horizontal="center" wrapText="1"/>
    </xf>
    <xf numFmtId="0" fontId="39" fillId="51" borderId="0" xfId="0" applyFont="1" applyFill="1" applyBorder="1" applyAlignment="1">
      <alignment horizontal="center"/>
    </xf>
    <xf numFmtId="0" fontId="39" fillId="51" borderId="0" xfId="0" applyFont="1" applyFill="1" applyBorder="1" applyAlignment="1">
      <alignment horizontal="left" vertical="center" indent="2"/>
    </xf>
    <xf numFmtId="0" fontId="39" fillId="51" borderId="0" xfId="0" applyFont="1" applyFill="1" applyBorder="1" applyAlignment="1">
      <alignment horizontal="left" vertical="center" wrapText="1" indent="2"/>
    </xf>
    <xf numFmtId="0" fontId="39" fillId="51" borderId="7" xfId="0" applyFont="1" applyFill="1" applyBorder="1" applyAlignment="1">
      <alignment horizontal="left" vertical="center" wrapText="1" indent="2"/>
    </xf>
    <xf numFmtId="0" fontId="39" fillId="0" borderId="0" xfId="0" applyFont="1" applyAlignment="1">
      <alignment horizontal="left"/>
    </xf>
    <xf numFmtId="0" fontId="46" fillId="51" borderId="0" xfId="0" applyFont="1" applyFill="1" applyBorder="1" applyAlignment="1">
      <alignment horizontal="left" vertical="center" wrapText="1"/>
    </xf>
    <xf numFmtId="165" fontId="39" fillId="51" borderId="0" xfId="0" applyNumberFormat="1" applyFont="1" applyFill="1" applyBorder="1" applyAlignment="1">
      <alignment horizontal="right" vertical="center" indent="2"/>
    </xf>
    <xf numFmtId="173" fontId="39" fillId="51" borderId="0" xfId="0" applyNumberFormat="1" applyFont="1" applyFill="1" applyBorder="1" applyAlignment="1">
      <alignment horizontal="right" vertical="center" indent="2"/>
    </xf>
    <xf numFmtId="0" fontId="39" fillId="51" borderId="0" xfId="0" applyFont="1" applyFill="1" applyBorder="1" applyAlignment="1">
      <alignment horizontal="right" indent="2"/>
    </xf>
    <xf numFmtId="0" fontId="39" fillId="51" borderId="0" xfId="0" applyFont="1" applyFill="1" applyBorder="1" applyAlignment="1">
      <alignment horizontal="right" vertical="center" indent="2"/>
    </xf>
    <xf numFmtId="0" fontId="46" fillId="51" borderId="0" xfId="0" applyFont="1" applyFill="1" applyBorder="1" applyAlignment="1">
      <alignment horizontal="right" vertical="center" indent="2"/>
    </xf>
    <xf numFmtId="165" fontId="45" fillId="51" borderId="0" xfId="0" applyNumberFormat="1" applyFont="1" applyFill="1" applyBorder="1" applyAlignment="1">
      <alignment horizontal="right" vertical="center" indent="2"/>
    </xf>
    <xf numFmtId="173" fontId="39" fillId="51" borderId="7" xfId="0" applyNumberFormat="1" applyFont="1" applyFill="1" applyBorder="1" applyAlignment="1">
      <alignment horizontal="right" vertical="center" indent="2"/>
    </xf>
    <xf numFmtId="0" fontId="39" fillId="51" borderId="7" xfId="0" applyFont="1" applyFill="1" applyBorder="1" applyAlignment="1">
      <alignment horizontal="right" vertical="center" indent="2"/>
    </xf>
    <xf numFmtId="165" fontId="39" fillId="51" borderId="0" xfId="0" applyNumberFormat="1" applyFont="1" applyFill="1" applyBorder="1" applyAlignment="1">
      <alignment horizontal="right" vertical="center" indent="1"/>
    </xf>
    <xf numFmtId="173" fontId="39" fillId="51" borderId="0" xfId="0" applyNumberFormat="1" applyFont="1" applyFill="1" applyBorder="1" applyAlignment="1">
      <alignment horizontal="right" vertical="center" indent="1"/>
    </xf>
    <xf numFmtId="0" fontId="39" fillId="51" borderId="0" xfId="0" applyFont="1" applyFill="1" applyBorder="1" applyAlignment="1">
      <alignment horizontal="right" indent="1"/>
    </xf>
    <xf numFmtId="0" fontId="46" fillId="51" borderId="0" xfId="0" applyFont="1" applyFill="1" applyBorder="1" applyAlignment="1">
      <alignment horizontal="right" vertical="center" indent="1"/>
    </xf>
    <xf numFmtId="165" fontId="45" fillId="51" borderId="0" xfId="0" applyNumberFormat="1" applyFont="1" applyFill="1" applyBorder="1" applyAlignment="1">
      <alignment horizontal="right" vertical="center" indent="1"/>
    </xf>
    <xf numFmtId="172" fontId="39" fillId="51" borderId="0" xfId="0" applyNumberFormat="1" applyFont="1" applyFill="1" applyBorder="1" applyAlignment="1">
      <alignment horizontal="right" vertical="center" indent="1"/>
    </xf>
    <xf numFmtId="0" fontId="39" fillId="51" borderId="13" xfId="0" applyFont="1" applyFill="1" applyBorder="1" applyAlignment="1">
      <alignment horizontal="center" wrapText="1"/>
    </xf>
    <xf numFmtId="165" fontId="39" fillId="51" borderId="13" xfId="0" applyNumberFormat="1" applyFont="1" applyFill="1" applyBorder="1" applyAlignment="1">
      <alignment horizontal="right" vertical="center" indent="1"/>
    </xf>
    <xf numFmtId="173" fontId="39" fillId="51" borderId="13" xfId="0" applyNumberFormat="1" applyFont="1" applyFill="1" applyBorder="1" applyAlignment="1">
      <alignment horizontal="right" vertical="center" indent="1"/>
    </xf>
    <xf numFmtId="0" fontId="39" fillId="51" borderId="13" xfId="0" applyFont="1" applyFill="1" applyBorder="1" applyAlignment="1">
      <alignment horizontal="right" indent="1"/>
    </xf>
    <xf numFmtId="165" fontId="45" fillId="51" borderId="13" xfId="0" applyNumberFormat="1" applyFont="1" applyFill="1" applyBorder="1" applyAlignment="1">
      <alignment horizontal="right" vertical="center" indent="1"/>
    </xf>
    <xf numFmtId="0" fontId="46" fillId="52" borderId="7" xfId="0" applyFont="1" applyFill="1" applyBorder="1" applyAlignment="1">
      <alignment horizontal="left" vertical="center"/>
    </xf>
    <xf numFmtId="0" fontId="39" fillId="52" borderId="7" xfId="0" applyFont="1" applyFill="1" applyBorder="1" applyAlignment="1">
      <alignment horizontal="center" vertical="center" wrapText="1"/>
    </xf>
    <xf numFmtId="0" fontId="39" fillId="52" borderId="9" xfId="0" applyFont="1" applyFill="1" applyBorder="1" applyAlignment="1">
      <alignment horizontal="center" vertical="center" wrapText="1"/>
    </xf>
    <xf numFmtId="0" fontId="39" fillId="52" borderId="7" xfId="0" applyFont="1" applyFill="1" applyBorder="1" applyAlignment="1">
      <alignment horizontal="center" vertical="center"/>
    </xf>
    <xf numFmtId="0" fontId="7" fillId="51" borderId="16" xfId="0" applyFont="1" applyFill="1" applyBorder="1" applyAlignment="1">
      <alignment horizontal="right" vertical="center" wrapText="1"/>
    </xf>
    <xf numFmtId="0" fontId="39" fillId="0" borderId="13" xfId="0" applyFont="1" applyBorder="1" applyAlignment="1"/>
    <xf numFmtId="0" fontId="2" fillId="51" borderId="5" xfId="0" applyFont="1" applyFill="1" applyBorder="1" applyAlignment="1"/>
    <xf numFmtId="0" fontId="2" fillId="51" borderId="13" xfId="0" applyFont="1" applyFill="1" applyBorder="1" applyAlignment="1"/>
    <xf numFmtId="0" fontId="39" fillId="51" borderId="5" xfId="0" applyFont="1" applyFill="1" applyBorder="1" applyAlignment="1"/>
    <xf numFmtId="0" fontId="39" fillId="0" borderId="14" xfId="0" applyFont="1" applyBorder="1" applyAlignment="1"/>
    <xf numFmtId="0" fontId="39" fillId="51" borderId="14" xfId="0" applyFont="1" applyFill="1" applyBorder="1" applyAlignment="1"/>
    <xf numFmtId="179" fontId="2" fillId="51" borderId="0" xfId="0" applyNumberFormat="1" applyFont="1" applyFill="1" applyAlignment="1">
      <alignment horizontal="center"/>
    </xf>
    <xf numFmtId="180" fontId="2" fillId="51" borderId="0" xfId="0" applyNumberFormat="1" applyFont="1" applyFill="1" applyAlignment="1">
      <alignment horizontal="center"/>
    </xf>
    <xf numFmtId="179" fontId="2" fillId="51" borderId="7" xfId="0" applyNumberFormat="1" applyFont="1" applyFill="1" applyBorder="1" applyAlignment="1">
      <alignment horizontal="center"/>
    </xf>
    <xf numFmtId="180" fontId="2" fillId="51" borderId="7" xfId="0" applyNumberFormat="1" applyFont="1" applyFill="1" applyBorder="1" applyAlignment="1">
      <alignment horizontal="center"/>
    </xf>
    <xf numFmtId="0" fontId="39" fillId="52" borderId="7" xfId="0" applyFont="1" applyFill="1" applyBorder="1" applyAlignment="1">
      <alignment wrapText="1"/>
    </xf>
    <xf numFmtId="0" fontId="39" fillId="52" borderId="7" xfId="0" applyFont="1" applyFill="1" applyBorder="1" applyAlignment="1">
      <alignment horizontal="center" wrapText="1"/>
    </xf>
    <xf numFmtId="0" fontId="39" fillId="51" borderId="0" xfId="0" applyFont="1" applyFill="1" applyBorder="1" applyAlignment="1">
      <alignment vertical="center"/>
    </xf>
    <xf numFmtId="172" fontId="39" fillId="51" borderId="0" xfId="0" applyNumberFormat="1" applyFont="1" applyFill="1" applyBorder="1" applyAlignment="1">
      <alignment vertical="center"/>
    </xf>
    <xf numFmtId="0" fontId="2" fillId="51" borderId="0" xfId="0" applyFont="1" applyFill="1" applyBorder="1" applyAlignment="1">
      <alignment vertical="center"/>
    </xf>
    <xf numFmtId="0" fontId="39" fillId="51" borderId="7" xfId="0" applyFont="1" applyFill="1" applyBorder="1" applyAlignment="1">
      <alignment vertical="center"/>
    </xf>
    <xf numFmtId="172" fontId="39" fillId="51" borderId="7" xfId="0" applyNumberFormat="1" applyFont="1" applyFill="1" applyBorder="1" applyAlignment="1">
      <alignment vertical="center"/>
    </xf>
    <xf numFmtId="0" fontId="39" fillId="52" borderId="11" xfId="0" applyFont="1" applyFill="1" applyBorder="1" applyAlignment="1">
      <alignment horizontal="center" vertical="center" wrapText="1"/>
    </xf>
    <xf numFmtId="0" fontId="39" fillId="52" borderId="11" xfId="0" applyFont="1" applyFill="1" applyBorder="1" applyAlignment="1">
      <alignment horizontal="left" vertical="center"/>
    </xf>
    <xf numFmtId="0" fontId="39" fillId="51" borderId="0" xfId="0" applyFont="1" applyFill="1" applyAlignment="1">
      <alignment horizontal="left"/>
    </xf>
    <xf numFmtId="0" fontId="39" fillId="51" borderId="7" xfId="0" applyFont="1" applyFill="1" applyBorder="1" applyAlignment="1">
      <alignment horizontal="left"/>
    </xf>
    <xf numFmtId="0" fontId="2" fillId="51" borderId="7" xfId="0" applyFont="1" applyFill="1" applyBorder="1" applyAlignment="1">
      <alignment horizontal="left"/>
    </xf>
    <xf numFmtId="0" fontId="2" fillId="51" borderId="13" xfId="0" applyFont="1" applyFill="1" applyBorder="1" applyAlignment="1">
      <alignment horizontal="left"/>
    </xf>
    <xf numFmtId="0" fontId="2" fillId="51" borderId="9" xfId="0" applyFont="1" applyFill="1" applyBorder="1" applyAlignment="1">
      <alignment horizontal="left"/>
    </xf>
    <xf numFmtId="173" fontId="2" fillId="51" borderId="0" xfId="0" applyNumberFormat="1" applyFont="1" applyFill="1" applyBorder="1" applyAlignment="1">
      <alignment horizontal="center"/>
    </xf>
    <xf numFmtId="0" fontId="2" fillId="51" borderId="0" xfId="0" applyFont="1" applyFill="1" applyBorder="1" applyAlignment="1">
      <alignment horizontal="left"/>
    </xf>
    <xf numFmtId="0" fontId="39" fillId="52" borderId="11" xfId="0" applyFont="1" applyFill="1" applyBorder="1" applyAlignment="1">
      <alignment horizontal="left" vertical="center" wrapText="1"/>
    </xf>
    <xf numFmtId="0" fontId="39" fillId="52" borderId="10" xfId="0" applyFont="1" applyFill="1" applyBorder="1" applyAlignment="1">
      <alignment horizontal="left" vertical="center" wrapText="1"/>
    </xf>
    <xf numFmtId="9" fontId="39" fillId="51" borderId="0" xfId="0" applyNumberFormat="1" applyFont="1" applyFill="1" applyBorder="1"/>
    <xf numFmtId="0" fontId="2" fillId="51" borderId="0" xfId="0" applyFont="1" applyFill="1" applyBorder="1" applyAlignment="1">
      <alignment horizontal="right"/>
    </xf>
    <xf numFmtId="173" fontId="39" fillId="51" borderId="0" xfId="0" applyNumberFormat="1" applyFont="1" applyFill="1" applyBorder="1"/>
    <xf numFmtId="171" fontId="2" fillId="51" borderId="0" xfId="59" applyFont="1" applyFill="1" applyBorder="1" applyAlignment="1">
      <alignment horizontal="left" vertical="center"/>
    </xf>
    <xf numFmtId="173" fontId="2" fillId="52" borderId="11" xfId="0" applyNumberFormat="1" applyFont="1" applyFill="1" applyBorder="1" applyAlignment="1">
      <alignment horizontal="center" vertical="center" wrapText="1"/>
    </xf>
    <xf numFmtId="0" fontId="1" fillId="52" borderId="11" xfId="0" applyFont="1" applyFill="1" applyBorder="1" applyAlignment="1">
      <alignment horizontal="left" vertical="center" wrapText="1"/>
    </xf>
    <xf numFmtId="9" fontId="39" fillId="51" borderId="0" xfId="0" applyNumberFormat="1" applyFont="1" applyFill="1" applyBorder="1" applyAlignment="1">
      <alignment horizontal="left"/>
    </xf>
    <xf numFmtId="9" fontId="39" fillId="51" borderId="7" xfId="0" applyNumberFormat="1" applyFont="1" applyFill="1" applyBorder="1"/>
    <xf numFmtId="171" fontId="2" fillId="51" borderId="7" xfId="59" applyFont="1" applyFill="1" applyBorder="1" applyAlignment="1">
      <alignment horizontal="left" vertical="center"/>
    </xf>
    <xf numFmtId="0" fontId="2" fillId="52" borderId="7" xfId="0" applyFont="1" applyFill="1" applyBorder="1" applyAlignment="1">
      <alignment horizontal="right" wrapText="1"/>
    </xf>
    <xf numFmtId="0" fontId="39" fillId="52" borderId="0" xfId="0" applyFont="1" applyFill="1" applyBorder="1"/>
    <xf numFmtId="0" fontId="39" fillId="52" borderId="7" xfId="0" applyFont="1" applyFill="1" applyBorder="1"/>
    <xf numFmtId="0" fontId="39" fillId="52" borderId="7" xfId="0" applyFont="1" applyFill="1" applyBorder="1" applyAlignment="1">
      <alignment horizontal="right" wrapText="1"/>
    </xf>
    <xf numFmtId="0" fontId="39" fillId="52" borderId="9" xfId="0" applyFont="1" applyFill="1" applyBorder="1" applyAlignment="1">
      <alignment horizontal="right" wrapText="1"/>
    </xf>
    <xf numFmtId="0" fontId="39" fillId="51" borderId="7" xfId="0" applyFont="1" applyFill="1" applyBorder="1"/>
    <xf numFmtId="0" fontId="39" fillId="52" borderId="11" xfId="0" applyFont="1" applyFill="1" applyBorder="1" applyAlignment="1">
      <alignment horizontal="right" vertical="center" wrapText="1"/>
    </xf>
    <xf numFmtId="0" fontId="39" fillId="0" borderId="0" xfId="0" applyFont="1" applyAlignment="1">
      <alignment horizontal="right"/>
    </xf>
    <xf numFmtId="172" fontId="39" fillId="51" borderId="0" xfId="0" applyNumberFormat="1" applyFont="1" applyFill="1" applyBorder="1" applyAlignment="1">
      <alignment horizontal="center" vertical="center"/>
    </xf>
    <xf numFmtId="172" fontId="39" fillId="52" borderId="11" xfId="0" applyNumberFormat="1" applyFont="1" applyFill="1" applyBorder="1" applyAlignment="1">
      <alignment horizontal="center" vertical="center" wrapText="1"/>
    </xf>
    <xf numFmtId="172" fontId="39" fillId="52" borderId="11" xfId="0" applyNumberFormat="1" applyFont="1" applyFill="1" applyBorder="1" applyAlignment="1">
      <alignment horizontal="left" vertical="center" wrapText="1"/>
    </xf>
    <xf numFmtId="0" fontId="39" fillId="51" borderId="0" xfId="0" applyFont="1" applyFill="1" applyBorder="1" applyAlignment="1">
      <alignment horizontal="left" vertical="center"/>
    </xf>
    <xf numFmtId="172" fontId="39" fillId="51" borderId="7" xfId="0" applyNumberFormat="1" applyFont="1" applyFill="1" applyBorder="1" applyAlignment="1">
      <alignment horizontal="center" vertical="center"/>
    </xf>
    <xf numFmtId="0" fontId="39" fillId="51" borderId="7" xfId="0" applyFont="1" applyFill="1" applyBorder="1" applyAlignment="1">
      <alignment horizontal="left" vertical="center"/>
    </xf>
    <xf numFmtId="0" fontId="39" fillId="0" borderId="0" xfId="0" applyFont="1" applyAlignment="1">
      <alignment horizontal="left" indent="1"/>
    </xf>
    <xf numFmtId="172" fontId="2" fillId="52" borderId="11" xfId="0" applyNumberFormat="1" applyFont="1" applyFill="1" applyBorder="1" applyAlignment="1">
      <alignment horizontal="center" vertical="center" wrapText="1"/>
    </xf>
    <xf numFmtId="0" fontId="49" fillId="0" borderId="0" xfId="0" applyFont="1"/>
    <xf numFmtId="172" fontId="39" fillId="51" borderId="0" xfId="0" applyNumberFormat="1" applyFont="1" applyFill="1" applyBorder="1" applyAlignment="1">
      <alignment horizontal="right" vertical="center"/>
    </xf>
    <xf numFmtId="0" fontId="2" fillId="52" borderId="11" xfId="0" applyFont="1" applyFill="1" applyBorder="1" applyAlignment="1">
      <alignment horizontal="left" vertical="center"/>
    </xf>
    <xf numFmtId="0" fontId="39" fillId="0" borderId="0" xfId="0" applyFont="1" applyAlignment="1">
      <alignment horizontal="right" indent="1"/>
    </xf>
    <xf numFmtId="0" fontId="2" fillId="52" borderId="11" xfId="0" applyFont="1" applyFill="1" applyBorder="1" applyAlignment="1">
      <alignment horizontal="left" vertical="center" wrapText="1" indent="1"/>
    </xf>
    <xf numFmtId="0" fontId="39" fillId="52" borderId="11" xfId="0" applyFont="1" applyFill="1" applyBorder="1" applyAlignment="1">
      <alignment horizontal="right" vertical="center" wrapText="1" indent="1"/>
    </xf>
    <xf numFmtId="0" fontId="8" fillId="52" borderId="11" xfId="339" applyFont="1" applyFill="1" applyBorder="1" applyAlignment="1">
      <alignment vertical="center" wrapText="1"/>
    </xf>
    <xf numFmtId="0" fontId="39" fillId="51" borderId="0" xfId="0" applyFont="1" applyFill="1" applyBorder="1" applyAlignment="1">
      <alignment horizontal="left" indent="1"/>
    </xf>
    <xf numFmtId="0" fontId="39" fillId="51" borderId="7" xfId="0" applyFont="1" applyFill="1" applyBorder="1" applyAlignment="1">
      <alignment horizontal="left" indent="1"/>
    </xf>
    <xf numFmtId="172" fontId="39" fillId="51" borderId="7" xfId="0" applyNumberFormat="1" applyFont="1" applyFill="1" applyBorder="1" applyAlignment="1">
      <alignment horizontal="right" vertical="center"/>
    </xf>
    <xf numFmtId="0" fontId="46" fillId="52" borderId="7" xfId="0" applyFont="1" applyFill="1" applyBorder="1" applyAlignment="1">
      <alignment horizontal="right"/>
    </xf>
    <xf numFmtId="0" fontId="39" fillId="51" borderId="0" xfId="0" applyFont="1" applyFill="1" applyAlignment="1">
      <alignment horizontal="left" vertical="top"/>
    </xf>
    <xf numFmtId="0" fontId="39" fillId="51" borderId="0" xfId="0" applyFont="1" applyFill="1" applyAlignment="1">
      <alignment horizontal="left" vertical="top" wrapText="1"/>
    </xf>
    <xf numFmtId="0" fontId="0" fillId="0" borderId="0" xfId="0" applyAlignment="1">
      <alignment vertical="top"/>
    </xf>
    <xf numFmtId="0" fontId="39" fillId="51" borderId="7" xfId="0" applyFont="1" applyFill="1" applyBorder="1" applyAlignment="1">
      <alignment horizontal="left" vertical="top"/>
    </xf>
    <xf numFmtId="0" fontId="39" fillId="51" borderId="13" xfId="0" applyFont="1" applyFill="1" applyBorder="1" applyAlignment="1">
      <alignment horizontal="left" vertical="top" wrapText="1"/>
    </xf>
    <xf numFmtId="0" fontId="39" fillId="51" borderId="13" xfId="0" applyFont="1" applyFill="1" applyBorder="1" applyAlignment="1">
      <alignment horizontal="left" vertical="top"/>
    </xf>
    <xf numFmtId="0" fontId="39" fillId="51" borderId="9" xfId="0" applyFont="1" applyFill="1" applyBorder="1" applyAlignment="1">
      <alignment horizontal="left" vertical="top"/>
    </xf>
    <xf numFmtId="0" fontId="39" fillId="51" borderId="14" xfId="0" applyFont="1" applyFill="1" applyBorder="1" applyAlignment="1">
      <alignment horizontal="left" vertical="top"/>
    </xf>
    <xf numFmtId="0" fontId="39" fillId="51" borderId="17" xfId="0" applyFont="1" applyFill="1" applyBorder="1" applyAlignment="1">
      <alignment horizontal="left" vertical="top"/>
    </xf>
    <xf numFmtId="172" fontId="39" fillId="51" borderId="0" xfId="0" applyNumberFormat="1" applyFont="1" applyFill="1" applyAlignment="1">
      <alignment horizontal="right" vertical="top"/>
    </xf>
    <xf numFmtId="172" fontId="39" fillId="51" borderId="7" xfId="0" applyNumberFormat="1" applyFont="1" applyFill="1" applyBorder="1" applyAlignment="1">
      <alignment horizontal="right" vertical="top"/>
    </xf>
    <xf numFmtId="172" fontId="39" fillId="51" borderId="0" xfId="0" applyNumberFormat="1" applyFont="1" applyFill="1" applyAlignment="1">
      <alignment horizontal="right" vertical="top" indent="1"/>
    </xf>
    <xf numFmtId="172" fontId="39" fillId="51" borderId="7" xfId="0" applyNumberFormat="1" applyFont="1" applyFill="1" applyBorder="1" applyAlignment="1">
      <alignment horizontal="right" vertical="top" indent="1"/>
    </xf>
    <xf numFmtId="0" fontId="39" fillId="52" borderId="10" xfId="0" applyFont="1" applyFill="1" applyBorder="1" applyAlignment="1">
      <alignment horizontal="left" vertical="center"/>
    </xf>
    <xf numFmtId="0" fontId="39" fillId="52" borderId="8" xfId="0" applyFont="1" applyFill="1" applyBorder="1" applyAlignment="1">
      <alignment horizontal="left" vertical="center"/>
    </xf>
    <xf numFmtId="0" fontId="39" fillId="52" borderId="11" xfId="0" applyFont="1" applyFill="1" applyBorder="1" applyAlignment="1">
      <alignment horizontal="right" vertical="center" indent="1"/>
    </xf>
    <xf numFmtId="0" fontId="39" fillId="52" borderId="11" xfId="0" applyFont="1" applyFill="1" applyBorder="1"/>
    <xf numFmtId="0" fontId="39" fillId="52" borderId="11" xfId="0" applyFont="1" applyFill="1" applyBorder="1" applyAlignment="1">
      <alignment horizontal="left"/>
    </xf>
    <xf numFmtId="0" fontId="39" fillId="52" borderId="11" xfId="0" applyFont="1" applyFill="1" applyBorder="1" applyAlignment="1">
      <alignment horizontal="right" wrapText="1"/>
    </xf>
    <xf numFmtId="0" fontId="39" fillId="51" borderId="7" xfId="0" applyFont="1" applyFill="1" applyBorder="1" applyAlignment="1">
      <alignment horizontal="left" vertical="top" wrapText="1"/>
    </xf>
    <xf numFmtId="0" fontId="39" fillId="0" borderId="0" xfId="0" applyFont="1" applyAlignment="1">
      <alignment horizontal="left" wrapText="1"/>
    </xf>
    <xf numFmtId="0" fontId="39" fillId="52" borderId="8" xfId="0" applyFont="1" applyFill="1" applyBorder="1" applyAlignment="1">
      <alignment horizontal="left" vertical="center" wrapText="1"/>
    </xf>
    <xf numFmtId="0" fontId="39" fillId="51" borderId="0" xfId="0" applyFont="1" applyFill="1" applyAlignment="1">
      <alignment vertical="top" wrapText="1"/>
    </xf>
    <xf numFmtId="0" fontId="39" fillId="51" borderId="0" xfId="0" applyFont="1" applyFill="1" applyAlignment="1">
      <alignment vertical="top"/>
    </xf>
    <xf numFmtId="0" fontId="39" fillId="51" borderId="7" xfId="0" applyFont="1" applyFill="1" applyBorder="1" applyAlignment="1">
      <alignment vertical="top"/>
    </xf>
    <xf numFmtId="0" fontId="39" fillId="51" borderId="7" xfId="0" quotePrefix="1" applyFont="1" applyFill="1" applyBorder="1" applyAlignment="1">
      <alignment horizontal="center" vertical="center"/>
    </xf>
    <xf numFmtId="2" fontId="39" fillId="52" borderId="11" xfId="0" applyNumberFormat="1" applyFont="1" applyFill="1" applyBorder="1" applyAlignment="1">
      <alignment horizontal="center" vertical="center" wrapText="1"/>
    </xf>
    <xf numFmtId="173" fontId="39" fillId="51" borderId="0" xfId="0" applyNumberFormat="1" applyFont="1" applyFill="1" applyBorder="1" applyAlignment="1">
      <alignment horizontal="right" vertical="center" indent="4"/>
    </xf>
    <xf numFmtId="173" fontId="39" fillId="51" borderId="7" xfId="0" applyNumberFormat="1" applyFont="1" applyFill="1" applyBorder="1" applyAlignment="1">
      <alignment horizontal="right" vertical="center" indent="4"/>
    </xf>
    <xf numFmtId="174" fontId="39" fillId="51" borderId="0" xfId="337" applyNumberFormat="1" applyFont="1" applyFill="1" applyBorder="1" applyAlignment="1">
      <alignment horizontal="right" wrapText="1"/>
    </xf>
    <xf numFmtId="175" fontId="39" fillId="51" borderId="0" xfId="0" applyNumberFormat="1" applyFont="1" applyFill="1" applyBorder="1"/>
    <xf numFmtId="0" fontId="46" fillId="52" borderId="11" xfId="0" applyFont="1" applyFill="1" applyBorder="1" applyAlignment="1">
      <alignment horizontal="left" vertical="center" wrapText="1"/>
    </xf>
    <xf numFmtId="0" fontId="39" fillId="52" borderId="11" xfId="0" quotePrefix="1" applyFont="1" applyFill="1" applyBorder="1" applyAlignment="1">
      <alignment horizontal="right" vertical="center" wrapText="1"/>
    </xf>
    <xf numFmtId="176" fontId="39" fillId="51" borderId="7" xfId="337" applyNumberFormat="1" applyFont="1" applyFill="1" applyBorder="1" applyAlignment="1">
      <alignment horizontal="right" wrapText="1"/>
    </xf>
    <xf numFmtId="174" fontId="39" fillId="51" borderId="7" xfId="337" applyNumberFormat="1" applyFont="1" applyFill="1" applyBorder="1" applyAlignment="1">
      <alignment horizontal="right" wrapText="1"/>
    </xf>
    <xf numFmtId="175" fontId="39" fillId="51" borderId="7" xfId="0" applyNumberFormat="1" applyFont="1" applyFill="1" applyBorder="1"/>
    <xf numFmtId="0" fontId="39" fillId="19" borderId="0" xfId="0" applyFont="1" applyFill="1"/>
    <xf numFmtId="177" fontId="39" fillId="19" borderId="0" xfId="0" applyNumberFormat="1" applyFont="1" applyFill="1" applyBorder="1" applyAlignment="1">
      <alignment horizontal="center"/>
    </xf>
    <xf numFmtId="177" fontId="39" fillId="19" borderId="0" xfId="0" applyNumberFormat="1" applyFont="1" applyFill="1" applyAlignment="1">
      <alignment horizontal="center"/>
    </xf>
    <xf numFmtId="0" fontId="39" fillId="19" borderId="7" xfId="0" applyFont="1" applyFill="1" applyBorder="1"/>
    <xf numFmtId="177" fontId="39" fillId="19" borderId="7" xfId="0" applyNumberFormat="1" applyFont="1" applyFill="1" applyBorder="1" applyAlignment="1">
      <alignment horizontal="center"/>
    </xf>
    <xf numFmtId="0" fontId="2" fillId="51" borderId="0" xfId="168" applyFont="1" applyFill="1" applyBorder="1"/>
    <xf numFmtId="0" fontId="1" fillId="51" borderId="0" xfId="168" applyFont="1" applyFill="1" applyBorder="1"/>
    <xf numFmtId="177" fontId="39" fillId="51" borderId="0" xfId="0" applyNumberFormat="1" applyFont="1" applyFill="1" applyBorder="1"/>
    <xf numFmtId="172" fontId="39" fillId="52" borderId="11" xfId="0" applyNumberFormat="1" applyFont="1" applyFill="1" applyBorder="1" applyAlignment="1">
      <alignment horizontal="right" vertical="center" wrapText="1"/>
    </xf>
    <xf numFmtId="177" fontId="39" fillId="52" borderId="11" xfId="0" applyNumberFormat="1" applyFont="1" applyFill="1" applyBorder="1" applyAlignment="1">
      <alignment horizontal="right" vertical="center" wrapText="1"/>
    </xf>
    <xf numFmtId="0" fontId="2" fillId="51" borderId="7" xfId="168" applyFont="1" applyFill="1" applyBorder="1"/>
    <xf numFmtId="177" fontId="39" fillId="51" borderId="7" xfId="0" applyNumberFormat="1" applyFont="1" applyFill="1" applyBorder="1"/>
    <xf numFmtId="16" fontId="39" fillId="51" borderId="0" xfId="0" applyNumberFormat="1" applyFont="1" applyFill="1" applyBorder="1" applyAlignment="1">
      <alignment horizontal="center" vertical="center"/>
    </xf>
    <xf numFmtId="37" fontId="39" fillId="51" borderId="0" xfId="310" applyFont="1" applyFill="1"/>
    <xf numFmtId="9" fontId="39" fillId="51" borderId="0" xfId="357" applyFont="1" applyFill="1" applyAlignment="1">
      <alignment horizontal="center" vertical="center"/>
    </xf>
    <xf numFmtId="0" fontId="39" fillId="52" borderId="11" xfId="0" applyFont="1" applyFill="1" applyBorder="1" applyAlignment="1">
      <alignment vertical="center" wrapText="1"/>
    </xf>
    <xf numFmtId="37" fontId="39" fillId="52" borderId="11" xfId="310" applyFont="1" applyFill="1" applyBorder="1" applyAlignment="1">
      <alignment horizontal="center" vertical="center"/>
    </xf>
    <xf numFmtId="37" fontId="39" fillId="51" borderId="7" xfId="310" applyFont="1" applyFill="1" applyBorder="1"/>
    <xf numFmtId="9" fontId="39" fillId="51" borderId="7" xfId="357" applyFont="1" applyFill="1" applyBorder="1" applyAlignment="1">
      <alignment horizontal="center" vertical="center"/>
    </xf>
    <xf numFmtId="0" fontId="39" fillId="52" borderId="0" xfId="0" applyFont="1" applyFill="1" applyBorder="1" applyAlignment="1">
      <alignment vertical="center"/>
    </xf>
    <xf numFmtId="9" fontId="39" fillId="51" borderId="0" xfId="345" applyFont="1" applyFill="1" applyBorder="1" applyAlignment="1">
      <alignment horizontal="right" vertical="center"/>
    </xf>
    <xf numFmtId="9" fontId="39" fillId="51" borderId="13" xfId="345" applyFont="1" applyFill="1" applyBorder="1" applyAlignment="1">
      <alignment horizontal="right" vertical="center"/>
    </xf>
    <xf numFmtId="9" fontId="39" fillId="51" borderId="7" xfId="345" applyFont="1" applyFill="1" applyBorder="1" applyAlignment="1">
      <alignment horizontal="right" vertical="center"/>
    </xf>
    <xf numFmtId="9" fontId="39" fillId="51" borderId="9" xfId="345" applyFont="1" applyFill="1" applyBorder="1" applyAlignment="1">
      <alignment horizontal="right" vertical="center"/>
    </xf>
    <xf numFmtId="0" fontId="39" fillId="52" borderId="11" xfId="0" applyNumberFormat="1" applyFont="1" applyFill="1" applyBorder="1" applyAlignment="1">
      <alignment horizontal="right" vertical="center"/>
    </xf>
    <xf numFmtId="0" fontId="39" fillId="52" borderId="10" xfId="0" applyNumberFormat="1" applyFont="1" applyFill="1" applyBorder="1" applyAlignment="1">
      <alignment horizontal="right" vertical="center"/>
    </xf>
    <xf numFmtId="0" fontId="39" fillId="51" borderId="0" xfId="277" applyFont="1" applyFill="1"/>
    <xf numFmtId="0" fontId="2" fillId="51" borderId="0" xfId="170" applyFont="1" applyFill="1"/>
    <xf numFmtId="0" fontId="39" fillId="52" borderId="11" xfId="277" applyFont="1" applyFill="1" applyBorder="1" applyAlignment="1">
      <alignment horizontal="center" vertical="center" wrapText="1"/>
    </xf>
    <xf numFmtId="0" fontId="2" fillId="51" borderId="7" xfId="170" applyFont="1" applyFill="1" applyBorder="1"/>
    <xf numFmtId="9" fontId="39" fillId="51" borderId="0" xfId="277" applyNumberFormat="1" applyFont="1" applyFill="1" applyAlignment="1">
      <alignment horizontal="center" vertical="center"/>
    </xf>
    <xf numFmtId="9" fontId="39" fillId="51" borderId="7" xfId="277" applyNumberFormat="1" applyFont="1" applyFill="1" applyBorder="1" applyAlignment="1">
      <alignment horizontal="center" vertical="center"/>
    </xf>
    <xf numFmtId="0" fontId="46" fillId="52" borderId="11" xfId="0" applyFont="1" applyFill="1" applyBorder="1" applyAlignment="1">
      <alignment horizontal="right" vertical="center" wrapText="1"/>
    </xf>
    <xf numFmtId="37" fontId="39" fillId="51" borderId="0" xfId="0" applyNumberFormat="1" applyFont="1" applyFill="1" applyAlignment="1">
      <alignment horizontal="right"/>
    </xf>
    <xf numFmtId="37" fontId="39" fillId="51" borderId="7" xfId="0" applyNumberFormat="1" applyFont="1" applyFill="1" applyBorder="1" applyAlignment="1">
      <alignment horizontal="right"/>
    </xf>
    <xf numFmtId="37" fontId="39" fillId="52" borderId="7" xfId="0" applyNumberFormat="1" applyFont="1" applyFill="1" applyBorder="1" applyAlignment="1">
      <alignment horizontal="right" wrapText="1"/>
    </xf>
    <xf numFmtId="0" fontId="39" fillId="51" borderId="0" xfId="0" applyFont="1" applyFill="1" applyBorder="1" applyAlignment="1">
      <alignment vertical="center" wrapText="1"/>
    </xf>
    <xf numFmtId="0" fontId="39" fillId="51" borderId="0" xfId="0" applyFont="1" applyFill="1" applyBorder="1" applyAlignment="1">
      <alignment wrapText="1"/>
    </xf>
    <xf numFmtId="0" fontId="39" fillId="51" borderId="7" xfId="0" applyFont="1" applyFill="1" applyBorder="1" applyAlignment="1">
      <alignment wrapText="1"/>
    </xf>
    <xf numFmtId="0" fontId="2" fillId="52" borderId="11" xfId="0" applyFont="1" applyFill="1" applyBorder="1"/>
    <xf numFmtId="0" fontId="2" fillId="52" borderId="11" xfId="0" applyFont="1" applyFill="1" applyBorder="1" applyAlignment="1">
      <alignment horizontal="right" vertical="center" wrapText="1"/>
    </xf>
    <xf numFmtId="16" fontId="39" fillId="51" borderId="7" xfId="0" applyNumberFormat="1" applyFont="1" applyFill="1" applyBorder="1" applyAlignment="1">
      <alignment horizontal="center" vertical="center"/>
    </xf>
    <xf numFmtId="0" fontId="39" fillId="51" borderId="7" xfId="0" applyFont="1" applyFill="1" applyBorder="1" applyAlignment="1">
      <alignment vertical="center" wrapText="1"/>
    </xf>
    <xf numFmtId="0" fontId="39" fillId="52" borderId="10" xfId="0" applyFont="1" applyFill="1" applyBorder="1" applyAlignment="1">
      <alignment horizontal="center" vertical="center" wrapText="1"/>
    </xf>
    <xf numFmtId="16" fontId="39" fillId="51" borderId="13" xfId="0" quotePrefix="1" applyNumberFormat="1" applyFont="1" applyFill="1" applyBorder="1" applyAlignment="1">
      <alignment horizontal="center" vertical="center"/>
    </xf>
    <xf numFmtId="0" fontId="39" fillId="51" borderId="13" xfId="0" quotePrefix="1" applyFont="1" applyFill="1" applyBorder="1" applyAlignment="1">
      <alignment horizontal="center" vertical="center"/>
    </xf>
    <xf numFmtId="0" fontId="39" fillId="51" borderId="9" xfId="0" quotePrefix="1" applyFont="1" applyFill="1" applyBorder="1" applyAlignment="1">
      <alignment horizontal="center" vertical="center"/>
    </xf>
    <xf numFmtId="16" fontId="39" fillId="51" borderId="13" xfId="0" applyNumberFormat="1" applyFont="1" applyFill="1" applyBorder="1" applyAlignment="1">
      <alignment horizontal="center" vertical="center"/>
    </xf>
    <xf numFmtId="16" fontId="39" fillId="51" borderId="9" xfId="0" applyNumberFormat="1" applyFont="1" applyFill="1" applyBorder="1" applyAlignment="1">
      <alignment horizontal="center" vertical="center"/>
    </xf>
    <xf numFmtId="0" fontId="50" fillId="51" borderId="0" xfId="0" applyFont="1" applyFill="1"/>
    <xf numFmtId="3" fontId="45" fillId="51" borderId="9" xfId="0" applyNumberFormat="1" applyFont="1" applyFill="1" applyBorder="1" applyAlignment="1">
      <alignment horizontal="center" vertical="center" wrapText="1"/>
    </xf>
    <xf numFmtId="0" fontId="39" fillId="52" borderId="11" xfId="0" quotePrefix="1" applyFont="1" applyFill="1" applyBorder="1" applyAlignment="1">
      <alignment horizontal="right"/>
    </xf>
    <xf numFmtId="0" fontId="39" fillId="52" borderId="10" xfId="0" quotePrefix="1" applyFont="1" applyFill="1" applyBorder="1" applyAlignment="1">
      <alignment horizontal="right"/>
    </xf>
    <xf numFmtId="4" fontId="39" fillId="0" borderId="0" xfId="0" applyNumberFormat="1" applyFont="1" applyAlignment="1">
      <alignment horizontal="right"/>
    </xf>
    <xf numFmtId="172" fontId="39" fillId="52" borderId="9" xfId="279" applyNumberFormat="1" applyFont="1" applyFill="1" applyBorder="1" applyAlignment="1">
      <alignment horizontal="right" wrapText="1"/>
    </xf>
    <xf numFmtId="172" fontId="2" fillId="51" borderId="14" xfId="168" applyNumberFormat="1" applyFont="1" applyFill="1" applyBorder="1" applyAlignment="1">
      <alignment horizontal="right"/>
    </xf>
    <xf numFmtId="172" fontId="39" fillId="52" borderId="10" xfId="279" quotePrefix="1" applyNumberFormat="1" applyFont="1" applyFill="1" applyBorder="1" applyAlignment="1">
      <alignment horizontal="right" wrapText="1"/>
    </xf>
    <xf numFmtId="9" fontId="2" fillId="51" borderId="9" xfId="168" applyNumberFormat="1" applyFont="1" applyFill="1" applyBorder="1" applyAlignment="1">
      <alignment horizontal="right"/>
    </xf>
    <xf numFmtId="172" fontId="46" fillId="51" borderId="0" xfId="0" applyNumberFormat="1" applyFont="1" applyFill="1" applyBorder="1"/>
    <xf numFmtId="177" fontId="46" fillId="51" borderId="0" xfId="0" applyNumberFormat="1" applyFont="1" applyFill="1" applyBorder="1"/>
    <xf numFmtId="37" fontId="39" fillId="51" borderId="0" xfId="0" applyNumberFormat="1" applyFont="1" applyFill="1" applyBorder="1" applyAlignment="1">
      <alignment horizontal="right"/>
    </xf>
    <xf numFmtId="9" fontId="0" fillId="51" borderId="0" xfId="0" applyNumberFormat="1" applyFill="1"/>
    <xf numFmtId="9" fontId="0" fillId="51" borderId="7" xfId="0" applyNumberFormat="1" applyFill="1" applyBorder="1"/>
    <xf numFmtId="9" fontId="0" fillId="0" borderId="0" xfId="0" applyNumberFormat="1"/>
    <xf numFmtId="165" fontId="39" fillId="52" borderId="7" xfId="0" applyNumberFormat="1" applyFont="1" applyFill="1" applyBorder="1" applyAlignment="1">
      <alignment horizontal="center" vertical="center" wrapText="1"/>
    </xf>
    <xf numFmtId="0" fontId="0" fillId="0" borderId="0" xfId="0" applyAlignment="1"/>
    <xf numFmtId="165" fontId="39" fillId="52" borderId="11" xfId="0" applyNumberFormat="1" applyFont="1" applyFill="1" applyBorder="1" applyAlignment="1">
      <alignment horizontal="center" vertical="center" wrapText="1"/>
    </xf>
    <xf numFmtId="0" fontId="39" fillId="0" borderId="0" xfId="0" applyFont="1" applyAlignment="1">
      <alignment horizontal="left"/>
    </xf>
    <xf numFmtId="0" fontId="39" fillId="52" borderId="7" xfId="0" applyFont="1" applyFill="1" applyBorder="1" applyAlignment="1">
      <alignment horizontal="right" wrapText="1"/>
    </xf>
    <xf numFmtId="165" fontId="39" fillId="52" borderId="11" xfId="0" applyNumberFormat="1" applyFont="1" applyFill="1" applyBorder="1" applyAlignment="1">
      <alignment horizontal="right" wrapText="1"/>
    </xf>
    <xf numFmtId="165" fontId="39" fillId="52" borderId="11" xfId="0" applyNumberFormat="1" applyFont="1" applyFill="1" applyBorder="1" applyAlignment="1">
      <alignment horizontal="right" wrapText="1"/>
    </xf>
    <xf numFmtId="0" fontId="2" fillId="55" borderId="7" xfId="0" applyFont="1" applyFill="1" applyBorder="1"/>
    <xf numFmtId="0" fontId="2" fillId="55" borderId="7" xfId="0" applyFont="1" applyFill="1" applyBorder="1" applyAlignment="1">
      <alignment horizontal="center" vertical="center" wrapText="1"/>
    </xf>
    <xf numFmtId="0" fontId="2" fillId="55" borderId="0" xfId="0" applyFont="1" applyFill="1"/>
    <xf numFmtId="172" fontId="2" fillId="19" borderId="7" xfId="0" applyNumberFormat="1" applyFont="1" applyFill="1" applyBorder="1"/>
    <xf numFmtId="172" fontId="2" fillId="19" borderId="0" xfId="0" applyNumberFormat="1" applyFont="1" applyFill="1" applyBorder="1"/>
    <xf numFmtId="172" fontId="39" fillId="51" borderId="0" xfId="0" applyNumberFormat="1" applyFont="1" applyFill="1"/>
    <xf numFmtId="0" fontId="2" fillId="55" borderId="7" xfId="0" applyFont="1" applyFill="1" applyBorder="1" applyAlignment="1">
      <alignment horizontal="left" vertical="center" wrapText="1"/>
    </xf>
    <xf numFmtId="172" fontId="39" fillId="51" borderId="7" xfId="0" applyNumberFormat="1" applyFont="1" applyFill="1" applyBorder="1"/>
    <xf numFmtId="0" fontId="39" fillId="0" borderId="0" xfId="0" applyFont="1"/>
    <xf numFmtId="0" fontId="39" fillId="51" borderId="0" xfId="0" applyFont="1" applyFill="1"/>
    <xf numFmtId="0" fontId="39" fillId="51" borderId="7" xfId="0" applyFont="1" applyFill="1" applyBorder="1"/>
    <xf numFmtId="0" fontId="39" fillId="52" borderId="11" xfId="0" applyFont="1" applyFill="1" applyBorder="1"/>
    <xf numFmtId="173" fontId="39" fillId="51" borderId="0" xfId="0" applyNumberFormat="1" applyFont="1" applyFill="1"/>
    <xf numFmtId="173" fontId="39" fillId="51" borderId="7" xfId="0" applyNumberFormat="1" applyFont="1" applyFill="1" applyBorder="1"/>
    <xf numFmtId="0" fontId="0" fillId="51" borderId="0" xfId="0" applyFill="1"/>
    <xf numFmtId="0" fontId="39" fillId="52" borderId="7" xfId="0" applyFont="1" applyFill="1" applyBorder="1"/>
    <xf numFmtId="0" fontId="39" fillId="51" borderId="0" xfId="0" applyFont="1" applyFill="1" applyBorder="1" applyAlignment="1">
      <alignment vertical="center" wrapText="1"/>
    </xf>
    <xf numFmtId="0" fontId="39" fillId="51" borderId="0" xfId="0" applyFont="1" applyFill="1" applyBorder="1" applyAlignment="1">
      <alignment wrapText="1"/>
    </xf>
    <xf numFmtId="9" fontId="39" fillId="51" borderId="0" xfId="0" applyNumberFormat="1" applyFont="1" applyFill="1" applyAlignment="1">
      <alignment horizontal="right"/>
    </xf>
    <xf numFmtId="3" fontId="39" fillId="51" borderId="0" xfId="336" applyNumberFormat="1" applyFont="1" applyFill="1" applyAlignment="1">
      <alignment horizontal="right" vertical="center"/>
    </xf>
    <xf numFmtId="0" fontId="39" fillId="52" borderId="7" xfId="336" applyFont="1" applyFill="1" applyBorder="1" applyAlignment="1" applyProtection="1">
      <alignment horizontal="right" wrapText="1"/>
    </xf>
    <xf numFmtId="0" fontId="39" fillId="52" borderId="7" xfId="336" applyFont="1" applyFill="1" applyBorder="1" applyAlignment="1" applyProtection="1">
      <alignment horizontal="right" vertical="center" wrapText="1"/>
    </xf>
    <xf numFmtId="9" fontId="39" fillId="52" borderId="7" xfId="336" applyNumberFormat="1" applyFont="1" applyFill="1" applyBorder="1" applyAlignment="1" applyProtection="1">
      <alignment horizontal="right" wrapText="1"/>
    </xf>
    <xf numFmtId="9" fontId="39" fillId="52" borderId="7" xfId="336" applyNumberFormat="1" applyFont="1" applyFill="1" applyBorder="1" applyAlignment="1" applyProtection="1">
      <alignment horizontal="right" vertical="center" wrapText="1"/>
    </xf>
    <xf numFmtId="0" fontId="39" fillId="52" borderId="9" xfId="336" applyFont="1" applyFill="1" applyBorder="1" applyAlignment="1" applyProtection="1">
      <alignment horizontal="right" wrapText="1"/>
    </xf>
    <xf numFmtId="3" fontId="39" fillId="51" borderId="13" xfId="336" applyNumberFormat="1" applyFont="1" applyFill="1" applyBorder="1" applyAlignment="1">
      <alignment horizontal="right" vertical="center"/>
    </xf>
    <xf numFmtId="0" fontId="39" fillId="52" borderId="9" xfId="0" applyFont="1" applyFill="1" applyBorder="1" applyAlignment="1">
      <alignment wrapText="1"/>
    </xf>
    <xf numFmtId="49" fontId="39" fillId="51" borderId="13" xfId="336" quotePrefix="1" applyNumberFormat="1" applyFont="1" applyFill="1" applyBorder="1" applyAlignment="1" applyProtection="1">
      <alignment horizontal="left" vertical="center"/>
    </xf>
    <xf numFmtId="0" fontId="39" fillId="51" borderId="7" xfId="0" applyFont="1" applyFill="1" applyBorder="1" applyAlignment="1">
      <alignment wrapText="1"/>
    </xf>
    <xf numFmtId="49" fontId="39" fillId="51" borderId="9" xfId="336" quotePrefix="1" applyNumberFormat="1" applyFont="1" applyFill="1" applyBorder="1" applyAlignment="1" applyProtection="1">
      <alignment horizontal="left" vertical="center"/>
    </xf>
    <xf numFmtId="3" fontId="39" fillId="51" borderId="7" xfId="336" applyNumberFormat="1" applyFont="1" applyFill="1" applyBorder="1" applyAlignment="1">
      <alignment horizontal="right" vertical="center"/>
    </xf>
    <xf numFmtId="3" fontId="39" fillId="51" borderId="9" xfId="336" applyNumberFormat="1" applyFont="1" applyFill="1" applyBorder="1" applyAlignment="1">
      <alignment horizontal="right" vertical="center"/>
    </xf>
    <xf numFmtId="9" fontId="39" fillId="51" borderId="7" xfId="0" applyNumberFormat="1" applyFont="1" applyFill="1" applyBorder="1" applyAlignment="1">
      <alignment horizontal="right"/>
    </xf>
    <xf numFmtId="0" fontId="39" fillId="52" borderId="17" xfId="336" applyFont="1" applyFill="1" applyBorder="1" applyAlignment="1" applyProtection="1">
      <alignment horizontal="right" wrapText="1"/>
    </xf>
    <xf numFmtId="3" fontId="39" fillId="51" borderId="14" xfId="0" applyNumberFormat="1" applyFont="1" applyFill="1" applyBorder="1" applyAlignment="1">
      <alignment horizontal="right" vertical="center"/>
    </xf>
    <xf numFmtId="3" fontId="39" fillId="51" borderId="17" xfId="0" applyNumberFormat="1" applyFont="1" applyFill="1" applyBorder="1" applyAlignment="1">
      <alignment horizontal="right" vertical="center"/>
    </xf>
    <xf numFmtId="3" fontId="39" fillId="51" borderId="0" xfId="0" applyNumberFormat="1" applyFont="1" applyFill="1"/>
    <xf numFmtId="9" fontId="39" fillId="51" borderId="7" xfId="0" applyNumberFormat="1" applyFont="1" applyFill="1" applyBorder="1" applyAlignment="1">
      <alignment horizontal="right" vertical="center"/>
    </xf>
    <xf numFmtId="0" fontId="39" fillId="52" borderId="7" xfId="275" applyFont="1" applyFill="1" applyBorder="1" applyAlignment="1">
      <alignment horizontal="left" vertical="center"/>
    </xf>
    <xf numFmtId="0" fontId="39" fillId="52" borderId="7" xfId="275" applyFont="1" applyFill="1" applyBorder="1" applyAlignment="1">
      <alignment horizontal="right" wrapText="1"/>
    </xf>
    <xf numFmtId="0" fontId="39" fillId="51" borderId="0" xfId="275" applyFont="1" applyFill="1" applyAlignment="1">
      <alignment horizontal="left" vertical="center" wrapText="1"/>
    </xf>
    <xf numFmtId="9" fontId="39" fillId="51" borderId="0" xfId="275" applyNumberFormat="1" applyFont="1" applyFill="1" applyAlignment="1">
      <alignment horizontal="right" vertical="center"/>
    </xf>
    <xf numFmtId="0" fontId="39" fillId="51" borderId="7" xfId="275" applyFont="1" applyFill="1" applyBorder="1" applyAlignment="1">
      <alignment horizontal="left" vertical="center" wrapText="1"/>
    </xf>
    <xf numFmtId="0" fontId="39" fillId="52" borderId="11" xfId="0" applyFont="1" applyFill="1" applyBorder="1" applyAlignment="1">
      <alignment horizontal="center" vertical="center" wrapText="1"/>
    </xf>
    <xf numFmtId="0" fontId="39" fillId="52" borderId="11" xfId="0" applyFont="1" applyFill="1" applyBorder="1" applyAlignment="1">
      <alignment horizontal="left" vertical="center"/>
    </xf>
    <xf numFmtId="0" fontId="2" fillId="51" borderId="0" xfId="154" applyFont="1" applyFill="1" applyBorder="1" applyAlignment="1" applyProtection="1">
      <alignment horizontal="left" vertical="center"/>
    </xf>
    <xf numFmtId="0" fontId="1" fillId="51" borderId="0" xfId="154" applyFont="1" applyFill="1" applyBorder="1" applyAlignment="1" applyProtection="1">
      <alignment horizontal="left" vertical="center"/>
    </xf>
    <xf numFmtId="0" fontId="2" fillId="51" borderId="7" xfId="154" applyFont="1" applyFill="1" applyBorder="1" applyAlignment="1" applyProtection="1">
      <alignment horizontal="left" vertical="center"/>
    </xf>
    <xf numFmtId="9" fontId="39" fillId="51" borderId="0" xfId="345" applyFont="1" applyFill="1" applyBorder="1" applyAlignment="1">
      <alignment horizontal="right" indent="2"/>
    </xf>
    <xf numFmtId="9" fontId="39" fillId="51" borderId="7" xfId="345" applyFont="1" applyFill="1" applyBorder="1" applyAlignment="1">
      <alignment horizontal="right" indent="2"/>
    </xf>
    <xf numFmtId="0" fontId="39" fillId="52" borderId="7" xfId="0" applyFont="1" applyFill="1" applyBorder="1"/>
    <xf numFmtId="172" fontId="39" fillId="0" borderId="0" xfId="0" applyNumberFormat="1" applyFont="1" applyFill="1"/>
    <xf numFmtId="0" fontId="2" fillId="0" borderId="7" xfId="0" applyFont="1" applyFill="1" applyBorder="1"/>
    <xf numFmtId="172" fontId="39" fillId="0" borderId="7" xfId="0" applyNumberFormat="1" applyFont="1" applyFill="1" applyBorder="1"/>
    <xf numFmtId="0" fontId="2" fillId="52" borderId="7" xfId="0" applyFont="1" applyFill="1" applyBorder="1" applyAlignment="1">
      <alignment horizontal="center" wrapText="1"/>
    </xf>
    <xf numFmtId="0" fontId="0" fillId="0" borderId="0" xfId="0"/>
    <xf numFmtId="172" fontId="39" fillId="51" borderId="0" xfId="0" applyNumberFormat="1" applyFont="1" applyFill="1"/>
    <xf numFmtId="0" fontId="39" fillId="52" borderId="7" xfId="0" applyFont="1" applyFill="1" applyBorder="1"/>
    <xf numFmtId="0" fontId="39" fillId="0" borderId="0" xfId="0" applyFont="1" applyFill="1"/>
    <xf numFmtId="172" fontId="39" fillId="51" borderId="7" xfId="0" applyNumberFormat="1" applyFont="1" applyFill="1" applyBorder="1"/>
    <xf numFmtId="0" fontId="39" fillId="52" borderId="7" xfId="0" applyFont="1" applyFill="1" applyBorder="1" applyAlignment="1">
      <alignment horizontal="center" wrapText="1"/>
    </xf>
    <xf numFmtId="0" fontId="39" fillId="0" borderId="7" xfId="0" applyFont="1" applyFill="1" applyBorder="1"/>
    <xf numFmtId="0" fontId="2" fillId="52" borderId="7" xfId="0" applyFont="1" applyFill="1" applyBorder="1" applyAlignment="1">
      <alignment horizontal="center" wrapText="1"/>
    </xf>
    <xf numFmtId="9" fontId="39" fillId="0" borderId="0" xfId="345" applyFont="1" applyFill="1" applyAlignment="1">
      <alignment horizontal="center"/>
    </xf>
    <xf numFmtId="0" fontId="39" fillId="0" borderId="0" xfId="0" applyFont="1" applyFill="1" applyAlignment="1">
      <alignment horizontal="center"/>
    </xf>
    <xf numFmtId="9" fontId="39" fillId="0" borderId="7" xfId="345" applyFont="1" applyFill="1" applyBorder="1" applyAlignment="1">
      <alignment horizontal="center"/>
    </xf>
    <xf numFmtId="2" fontId="2" fillId="51" borderId="7" xfId="227" applyNumberFormat="1" applyFont="1" applyFill="1" applyBorder="1" applyAlignment="1">
      <alignment horizontal="center"/>
    </xf>
    <xf numFmtId="2" fontId="2" fillId="51" borderId="0" xfId="227" applyNumberFormat="1" applyFont="1" applyFill="1" applyBorder="1" applyAlignment="1">
      <alignment horizontal="center"/>
    </xf>
    <xf numFmtId="16" fontId="2" fillId="51" borderId="7" xfId="229" quotePrefix="1" applyNumberFormat="1" applyFont="1" applyFill="1" applyBorder="1" applyAlignment="1">
      <alignment horizontal="center"/>
    </xf>
    <xf numFmtId="16" fontId="2" fillId="51" borderId="0" xfId="229" quotePrefix="1" applyNumberFormat="1" applyFont="1" applyFill="1" applyBorder="1" applyAlignment="1">
      <alignment horizontal="center"/>
    </xf>
    <xf numFmtId="0" fontId="2" fillId="51" borderId="0" xfId="229" applyFont="1" applyFill="1" applyBorder="1" applyAlignment="1">
      <alignment horizontal="center"/>
    </xf>
    <xf numFmtId="172" fontId="14" fillId="0" borderId="0" xfId="195" applyNumberFormat="1"/>
    <xf numFmtId="0" fontId="39" fillId="52" borderId="18" xfId="0" applyFont="1" applyFill="1" applyBorder="1" applyAlignment="1">
      <alignment horizontal="right" vertical="center" wrapText="1"/>
    </xf>
    <xf numFmtId="173" fontId="2" fillId="51" borderId="15" xfId="223" applyNumberFormat="1" applyFill="1" applyBorder="1"/>
    <xf numFmtId="173" fontId="2" fillId="51" borderId="5" xfId="223" applyNumberFormat="1" applyFill="1" applyBorder="1"/>
    <xf numFmtId="173" fontId="2" fillId="51" borderId="20" xfId="223" applyNumberFormat="1" applyFill="1" applyBorder="1"/>
    <xf numFmtId="173" fontId="2" fillId="51" borderId="7" xfId="223" applyNumberFormat="1" applyFill="1" applyBorder="1"/>
    <xf numFmtId="173" fontId="2" fillId="51" borderId="7" xfId="221" applyNumberFormat="1" applyFill="1" applyBorder="1"/>
    <xf numFmtId="0" fontId="2" fillId="51" borderId="7" xfId="221" applyFill="1" applyBorder="1"/>
    <xf numFmtId="173" fontId="2" fillId="51" borderId="0" xfId="223" applyNumberFormat="1" applyFill="1"/>
    <xf numFmtId="173" fontId="2" fillId="51" borderId="0" xfId="221" applyNumberFormat="1" applyFill="1"/>
    <xf numFmtId="0" fontId="2" fillId="51" borderId="0" xfId="221" applyFill="1"/>
    <xf numFmtId="0" fontId="2" fillId="52" borderId="18" xfId="0" applyFont="1" applyFill="1" applyBorder="1" applyAlignment="1">
      <alignment horizontal="center" vertical="center" wrapText="1"/>
    </xf>
    <xf numFmtId="172" fontId="2" fillId="52" borderId="11" xfId="148" applyNumberFormat="1" applyFont="1" applyFill="1" applyBorder="1"/>
    <xf numFmtId="0" fontId="2" fillId="52" borderId="11" xfId="330" applyFont="1" applyFill="1" applyBorder="1"/>
    <xf numFmtId="0" fontId="46" fillId="52" borderId="11" xfId="0" applyFont="1" applyFill="1" applyBorder="1" applyAlignment="1">
      <alignment horizontal="right"/>
    </xf>
    <xf numFmtId="0" fontId="2" fillId="0" borderId="0" xfId="333"/>
    <xf numFmtId="165" fontId="0" fillId="0" borderId="0" xfId="0" applyNumberFormat="1"/>
    <xf numFmtId="40" fontId="0" fillId="0" borderId="0" xfId="0" applyNumberFormat="1"/>
    <xf numFmtId="0" fontId="39" fillId="52" borderId="7" xfId="0" applyFont="1" applyFill="1" applyBorder="1" applyAlignment="1">
      <alignment horizontal="left" vertical="center"/>
    </xf>
    <xf numFmtId="0" fontId="2" fillId="52" borderId="9" xfId="0" applyFont="1" applyFill="1" applyBorder="1" applyAlignment="1">
      <alignment horizontal="left" vertical="center" wrapText="1"/>
    </xf>
    <xf numFmtId="0" fontId="2" fillId="52" borderId="7" xfId="0" applyFont="1" applyFill="1" applyBorder="1" applyAlignment="1">
      <alignment horizontal="center" vertical="center" wrapText="1"/>
    </xf>
    <xf numFmtId="0" fontId="39" fillId="52" borderId="11" xfId="0" applyFont="1" applyFill="1" applyBorder="1" applyAlignment="1">
      <alignment horizontal="center" vertical="center" wrapText="1"/>
    </xf>
    <xf numFmtId="173" fontId="2" fillId="51" borderId="0" xfId="203" applyNumberFormat="1" applyFont="1" applyFill="1" applyBorder="1" applyAlignment="1">
      <alignment horizontal="right" vertical="center" indent="2"/>
    </xf>
    <xf numFmtId="173" fontId="2" fillId="51" borderId="0" xfId="214" applyNumberFormat="1" applyFont="1" applyFill="1" applyBorder="1" applyAlignment="1">
      <alignment horizontal="right" vertical="center" indent="2"/>
    </xf>
    <xf numFmtId="173" fontId="2" fillId="51" borderId="0" xfId="214" applyNumberFormat="1" applyFont="1" applyFill="1" applyAlignment="1">
      <alignment horizontal="right" vertical="center" indent="2"/>
    </xf>
    <xf numFmtId="173" fontId="2" fillId="51" borderId="15" xfId="203" applyNumberFormat="1" applyFont="1" applyFill="1" applyBorder="1" applyAlignment="1">
      <alignment horizontal="right" vertical="center" indent="2"/>
    </xf>
    <xf numFmtId="173" fontId="2" fillId="51" borderId="7" xfId="214" applyNumberFormat="1" applyFont="1" applyFill="1" applyBorder="1" applyAlignment="1">
      <alignment horizontal="right" vertical="center" indent="2"/>
    </xf>
    <xf numFmtId="9" fontId="2" fillId="51" borderId="0" xfId="217" applyNumberFormat="1" applyFont="1" applyFill="1"/>
    <xf numFmtId="9" fontId="2" fillId="51" borderId="7" xfId="217" applyNumberFormat="1" applyFont="1" applyFill="1" applyBorder="1"/>
    <xf numFmtId="9" fontId="2" fillId="51" borderId="0" xfId="219" applyNumberFormat="1" applyFont="1" applyFill="1" applyBorder="1" applyAlignment="1">
      <alignment horizontal="right"/>
    </xf>
    <xf numFmtId="173" fontId="2" fillId="51" borderId="0" xfId="219" applyNumberFormat="1" applyFont="1" applyFill="1" applyBorder="1" applyAlignment="1">
      <alignment horizontal="right"/>
    </xf>
    <xf numFmtId="173" fontId="2" fillId="51" borderId="7" xfId="219" applyNumberFormat="1" applyFont="1" applyFill="1" applyBorder="1" applyAlignment="1">
      <alignment horizontal="right"/>
    </xf>
    <xf numFmtId="9" fontId="2" fillId="51" borderId="7" xfId="219" applyNumberFormat="1" applyFont="1" applyFill="1" applyBorder="1" applyAlignment="1">
      <alignment horizontal="right"/>
    </xf>
    <xf numFmtId="177" fontId="0" fillId="0" borderId="0" xfId="0" applyNumberFormat="1"/>
    <xf numFmtId="0" fontId="39" fillId="0" borderId="0" xfId="0" applyFont="1" applyFill="1" applyAlignment="1"/>
    <xf numFmtId="9" fontId="39" fillId="51" borderId="7" xfId="0" applyNumberFormat="1" applyFont="1" applyFill="1" applyBorder="1" applyAlignment="1">
      <alignment horizontal="right" vertical="center" indent="1"/>
    </xf>
    <xf numFmtId="9" fontId="39" fillId="51" borderId="9" xfId="0" applyNumberFormat="1" applyFont="1" applyFill="1" applyBorder="1" applyAlignment="1">
      <alignment horizontal="right" vertical="center" indent="1"/>
    </xf>
    <xf numFmtId="164" fontId="2" fillId="51" borderId="0" xfId="59" applyNumberFormat="1" applyFont="1" applyFill="1" applyBorder="1" applyAlignment="1">
      <alignment horizontal="right"/>
    </xf>
    <xf numFmtId="164" fontId="2" fillId="51" borderId="18" xfId="59" applyNumberFormat="1" applyFont="1" applyFill="1" applyBorder="1" applyAlignment="1">
      <alignment horizontal="right"/>
    </xf>
    <xf numFmtId="164" fontId="2" fillId="51" borderId="16" xfId="59" applyNumberFormat="1" applyFont="1" applyFill="1" applyBorder="1" applyAlignment="1">
      <alignment horizontal="right"/>
    </xf>
    <xf numFmtId="164" fontId="2" fillId="51" borderId="14" xfId="59" applyNumberFormat="1" applyFont="1" applyFill="1" applyBorder="1" applyAlignment="1">
      <alignment horizontal="right"/>
    </xf>
    <xf numFmtId="9" fontId="39" fillId="51" borderId="15" xfId="0" applyNumberFormat="1" applyFont="1" applyFill="1" applyBorder="1" applyAlignment="1"/>
    <xf numFmtId="9" fontId="39" fillId="51" borderId="9" xfId="0" applyNumberFormat="1" applyFont="1" applyFill="1" applyBorder="1" applyAlignment="1"/>
    <xf numFmtId="3" fontId="39" fillId="51" borderId="7" xfId="0" applyNumberFormat="1" applyFont="1" applyFill="1" applyBorder="1"/>
    <xf numFmtId="37" fontId="0" fillId="0" borderId="0" xfId="0" applyNumberFormat="1"/>
    <xf numFmtId="3" fontId="39" fillId="0" borderId="0" xfId="0" applyNumberFormat="1" applyFont="1" applyAlignment="1">
      <alignment horizontal="right"/>
    </xf>
    <xf numFmtId="0" fontId="39" fillId="52" borderId="21" xfId="340" applyFont="1" applyFill="1" applyBorder="1"/>
    <xf numFmtId="0" fontId="39" fillId="52" borderId="21" xfId="340" applyFont="1" applyFill="1" applyBorder="1" applyAlignment="1">
      <alignment horizontal="left"/>
    </xf>
    <xf numFmtId="0" fontId="39" fillId="52" borderId="21" xfId="340" applyFont="1" applyFill="1" applyBorder="1" applyAlignment="1">
      <alignment horizontal="right" vertical="center" wrapText="1"/>
    </xf>
    <xf numFmtId="3" fontId="39" fillId="52" borderId="21" xfId="340" applyNumberFormat="1" applyFont="1" applyFill="1" applyBorder="1" applyAlignment="1">
      <alignment horizontal="right" vertical="center" wrapText="1"/>
    </xf>
    <xf numFmtId="0" fontId="39" fillId="51" borderId="0" xfId="0" applyFont="1" applyFill="1" applyBorder="1" applyAlignment="1">
      <alignment vertical="top"/>
    </xf>
    <xf numFmtId="0" fontId="39" fillId="51" borderId="0" xfId="0" applyFont="1" applyFill="1" applyBorder="1" applyAlignment="1">
      <alignment horizontal="left" vertical="top"/>
    </xf>
    <xf numFmtId="3" fontId="39" fillId="51" borderId="0" xfId="51" applyNumberFormat="1" applyFont="1" applyFill="1" applyBorder="1" applyAlignment="1">
      <alignment horizontal="right" vertical="top"/>
    </xf>
    <xf numFmtId="9" fontId="39" fillId="51" borderId="0" xfId="345" applyFont="1" applyFill="1" applyBorder="1" applyAlignment="1">
      <alignment horizontal="right" vertical="top"/>
    </xf>
    <xf numFmtId="3" fontId="39" fillId="51" borderId="7" xfId="51" applyNumberFormat="1" applyFont="1" applyFill="1" applyBorder="1" applyAlignment="1">
      <alignment horizontal="right" vertical="top"/>
    </xf>
    <xf numFmtId="9" fontId="39" fillId="51" borderId="7" xfId="345" applyFont="1" applyFill="1" applyBorder="1" applyAlignment="1">
      <alignment horizontal="right" vertical="top"/>
    </xf>
    <xf numFmtId="172" fontId="39" fillId="51" borderId="0" xfId="65" applyNumberFormat="1" applyFont="1" applyFill="1" applyBorder="1"/>
    <xf numFmtId="172" fontId="39" fillId="51" borderId="7" xfId="65" applyNumberFormat="1" applyFont="1" applyFill="1" applyBorder="1"/>
    <xf numFmtId="172" fontId="39" fillId="52" borderId="11" xfId="0" applyNumberFormat="1" applyFont="1" applyFill="1" applyBorder="1" applyAlignment="1">
      <alignment horizontal="right" wrapText="1"/>
    </xf>
    <xf numFmtId="0" fontId="39" fillId="51" borderId="0" xfId="148" applyFont="1" applyFill="1"/>
    <xf numFmtId="9" fontId="2" fillId="51" borderId="0" xfId="359" applyFont="1" applyFill="1" applyAlignment="1">
      <alignment horizontal="center" vertical="center"/>
    </xf>
    <xf numFmtId="0" fontId="39" fillId="51" borderId="0" xfId="148" applyFont="1" applyFill="1" applyBorder="1"/>
    <xf numFmtId="0" fontId="39" fillId="51" borderId="0" xfId="148" applyFont="1" applyFill="1" applyBorder="1" applyAlignment="1">
      <alignment horizontal="left" vertical="center"/>
    </xf>
    <xf numFmtId="0" fontId="39" fillId="51" borderId="7" xfId="148" applyFont="1" applyFill="1" applyBorder="1"/>
    <xf numFmtId="172" fontId="2" fillId="51" borderId="0" xfId="74" applyNumberFormat="1" applyFont="1" applyFill="1" applyBorder="1" applyAlignment="1">
      <alignment horizontal="right"/>
    </xf>
    <xf numFmtId="9" fontId="2" fillId="51" borderId="0" xfId="359" applyFont="1" applyFill="1" applyBorder="1" applyAlignment="1">
      <alignment horizontal="right"/>
    </xf>
    <xf numFmtId="0" fontId="39" fillId="51" borderId="0" xfId="148" applyFont="1" applyFill="1" applyBorder="1" applyAlignment="1">
      <alignment horizontal="right" vertical="center" wrapText="1"/>
    </xf>
    <xf numFmtId="172" fontId="2" fillId="51" borderId="7" xfId="74" applyNumberFormat="1" applyFont="1" applyFill="1" applyBorder="1" applyAlignment="1">
      <alignment horizontal="right"/>
    </xf>
    <xf numFmtId="164" fontId="39" fillId="51" borderId="0" xfId="0" applyNumberFormat="1" applyFont="1" applyFill="1"/>
    <xf numFmtId="164" fontId="39" fillId="51" borderId="7" xfId="0" applyNumberFormat="1" applyFont="1" applyFill="1" applyBorder="1"/>
    <xf numFmtId="9" fontId="39" fillId="51" borderId="0" xfId="0" applyNumberFormat="1" applyFont="1" applyFill="1" applyAlignment="1">
      <alignment wrapText="1"/>
    </xf>
    <xf numFmtId="9" fontId="39" fillId="51" borderId="0" xfId="0" applyNumberFormat="1" applyFont="1" applyFill="1" applyAlignment="1">
      <alignment horizontal="center" vertical="center"/>
    </xf>
    <xf numFmtId="9" fontId="39" fillId="51" borderId="0" xfId="0" applyNumberFormat="1" applyFont="1" applyFill="1" applyAlignment="1">
      <alignment horizontal="center"/>
    </xf>
    <xf numFmtId="9" fontId="39" fillId="51" borderId="7" xfId="0" applyNumberFormat="1" applyFont="1" applyFill="1" applyBorder="1" applyAlignment="1">
      <alignment horizontal="center"/>
    </xf>
    <xf numFmtId="9" fontId="39" fillId="51" borderId="0" xfId="0" applyNumberFormat="1" applyFont="1" applyFill="1" applyAlignment="1">
      <alignment vertical="center"/>
    </xf>
    <xf numFmtId="9" fontId="39" fillId="51" borderId="7" xfId="0" applyNumberFormat="1" applyFont="1" applyFill="1" applyBorder="1" applyAlignment="1"/>
    <xf numFmtId="9" fontId="39" fillId="51" borderId="7" xfId="0" applyNumberFormat="1" applyFont="1" applyFill="1" applyBorder="1" applyAlignment="1">
      <alignment vertical="center"/>
    </xf>
    <xf numFmtId="0" fontId="39" fillId="51" borderId="0" xfId="0" applyFont="1" applyFill="1" applyAlignment="1">
      <alignment wrapText="1"/>
    </xf>
    <xf numFmtId="0" fontId="39" fillId="56" borderId="0" xfId="0" applyFont="1" applyFill="1"/>
    <xf numFmtId="172" fontId="39" fillId="51" borderId="0" xfId="155" applyNumberFormat="1" applyFont="1" applyFill="1"/>
    <xf numFmtId="172" fontId="39" fillId="51" borderId="7" xfId="155" applyNumberFormat="1" applyFont="1" applyFill="1" applyBorder="1"/>
    <xf numFmtId="172" fontId="39" fillId="51" borderId="18" xfId="155" applyNumberFormat="1" applyFont="1" applyFill="1" applyBorder="1"/>
    <xf numFmtId="172" fontId="39" fillId="51" borderId="0" xfId="155" applyNumberFormat="1" applyFont="1" applyFill="1" applyBorder="1"/>
    <xf numFmtId="173" fontId="8" fillId="52" borderId="11" xfId="339" applyNumberFormat="1" applyFont="1" applyFill="1" applyBorder="1" applyAlignment="1">
      <alignment horizontal="right" vertical="center" wrapText="1"/>
    </xf>
    <xf numFmtId="172" fontId="8" fillId="52" borderId="11" xfId="339" applyNumberFormat="1" applyFont="1" applyFill="1" applyBorder="1" applyAlignment="1">
      <alignment horizontal="right" vertical="top" wrapText="1" indent="1"/>
    </xf>
    <xf numFmtId="0" fontId="0" fillId="0" borderId="0" xfId="0" applyAlignment="1">
      <alignment horizontal="right" vertical="top" indent="1"/>
    </xf>
    <xf numFmtId="0" fontId="49" fillId="0" borderId="0" xfId="0" applyFont="1" applyAlignment="1">
      <alignment horizontal="right" vertical="top" indent="1"/>
    </xf>
    <xf numFmtId="172" fontId="8" fillId="52" borderId="11" xfId="339" applyNumberFormat="1" applyFont="1" applyFill="1" applyBorder="1" applyAlignment="1">
      <alignment horizontal="right" vertical="center" wrapText="1" indent="1"/>
    </xf>
    <xf numFmtId="0" fontId="39" fillId="51" borderId="18" xfId="155" applyFont="1" applyFill="1" applyBorder="1"/>
    <xf numFmtId="172" fontId="39" fillId="51" borderId="18" xfId="155" applyNumberFormat="1" applyFont="1" applyFill="1" applyBorder="1" applyAlignment="1">
      <alignment horizontal="right" indent="1"/>
    </xf>
    <xf numFmtId="172" fontId="39" fillId="51" borderId="18" xfId="155" applyNumberFormat="1" applyFont="1" applyFill="1" applyBorder="1" applyAlignment="1">
      <alignment horizontal="right" vertical="top" indent="1"/>
    </xf>
    <xf numFmtId="9" fontId="39" fillId="51" borderId="18" xfId="155" applyNumberFormat="1" applyFont="1" applyFill="1" applyBorder="1"/>
    <xf numFmtId="0" fontId="39" fillId="51" borderId="0" xfId="155" applyFont="1" applyFill="1" applyBorder="1"/>
    <xf numFmtId="172" fontId="39" fillId="51" borderId="0" xfId="155" applyNumberFormat="1" applyFont="1" applyFill="1" applyBorder="1" applyAlignment="1">
      <alignment horizontal="right" indent="1"/>
    </xf>
    <xf numFmtId="172" fontId="39" fillId="51" borderId="0" xfId="155" applyNumberFormat="1" applyFont="1" applyFill="1" applyBorder="1" applyAlignment="1">
      <alignment horizontal="right" vertical="top" indent="1"/>
    </xf>
    <xf numFmtId="9" fontId="39" fillId="51" borderId="0" xfId="155" applyNumberFormat="1" applyFont="1" applyFill="1" applyBorder="1"/>
    <xf numFmtId="0" fontId="39" fillId="51" borderId="7" xfId="155" applyFont="1" applyFill="1" applyBorder="1"/>
    <xf numFmtId="172" fontId="39" fillId="51" borderId="7" xfId="155" applyNumberFormat="1" applyFont="1" applyFill="1" applyBorder="1" applyAlignment="1">
      <alignment horizontal="right" indent="1"/>
    </xf>
    <xf numFmtId="172" fontId="39" fillId="51" borderId="7" xfId="155" applyNumberFormat="1" applyFont="1" applyFill="1" applyBorder="1" applyAlignment="1">
      <alignment horizontal="right" vertical="top" indent="1"/>
    </xf>
    <xf numFmtId="9" fontId="39" fillId="51" borderId="7" xfId="155" applyNumberFormat="1" applyFont="1" applyFill="1" applyBorder="1"/>
    <xf numFmtId="0" fontId="39" fillId="51" borderId="0" xfId="155" applyFont="1" applyFill="1" applyAlignment="1">
      <alignment horizontal="left" vertical="center" indent="4"/>
    </xf>
    <xf numFmtId="172" fontId="39" fillId="51" borderId="0" xfId="155" applyNumberFormat="1" applyFont="1" applyFill="1" applyAlignment="1">
      <alignment horizontal="center" vertical="center"/>
    </xf>
    <xf numFmtId="0" fontId="39" fillId="51" borderId="0" xfId="155" applyFont="1" applyFill="1" applyAlignment="1">
      <alignment horizontal="left" vertical="center"/>
    </xf>
    <xf numFmtId="9" fontId="39" fillId="51" borderId="0" xfId="155" applyNumberFormat="1" applyFont="1" applyFill="1" applyAlignment="1">
      <alignment horizontal="right" vertical="center" indent="2"/>
    </xf>
    <xf numFmtId="0" fontId="39" fillId="51" borderId="7" xfId="155" applyFont="1" applyFill="1" applyBorder="1" applyAlignment="1">
      <alignment horizontal="left" vertical="center" indent="4"/>
    </xf>
    <xf numFmtId="172" fontId="39" fillId="51" borderId="7" xfId="155" applyNumberFormat="1" applyFont="1" applyFill="1" applyBorder="1" applyAlignment="1">
      <alignment horizontal="center" vertical="center"/>
    </xf>
    <xf numFmtId="0" fontId="39" fillId="51" borderId="7" xfId="155" applyFont="1" applyFill="1" applyBorder="1" applyAlignment="1">
      <alignment horizontal="left" vertical="center"/>
    </xf>
    <xf numFmtId="9" fontId="39" fillId="51" borderId="7" xfId="155" applyNumberFormat="1" applyFont="1" applyFill="1" applyBorder="1" applyAlignment="1">
      <alignment horizontal="right" vertical="center" indent="2"/>
    </xf>
    <xf numFmtId="0" fontId="39" fillId="51" borderId="18" xfId="155" applyFont="1" applyFill="1" applyBorder="1"/>
    <xf numFmtId="172" fontId="39" fillId="51" borderId="18" xfId="155" applyNumberFormat="1" applyFont="1" applyFill="1" applyBorder="1" applyAlignment="1">
      <alignment horizontal="right" indent="2"/>
    </xf>
    <xf numFmtId="9" fontId="39" fillId="51" borderId="18" xfId="155" applyNumberFormat="1" applyFont="1" applyFill="1" applyBorder="1" applyAlignment="1">
      <alignment horizontal="right" indent="2"/>
    </xf>
    <xf numFmtId="172" fontId="39" fillId="51" borderId="0" xfId="155" applyNumberFormat="1" applyFont="1" applyFill="1" applyBorder="1" applyAlignment="1">
      <alignment horizontal="right" indent="2"/>
    </xf>
    <xf numFmtId="9" fontId="39" fillId="51" borderId="0" xfId="155" applyNumberFormat="1" applyFont="1" applyFill="1" applyBorder="1" applyAlignment="1">
      <alignment horizontal="right" indent="2"/>
    </xf>
    <xf numFmtId="9" fontId="39" fillId="51" borderId="7" xfId="155" applyNumberFormat="1" applyFont="1" applyFill="1" applyBorder="1" applyAlignment="1">
      <alignment horizontal="right" indent="2"/>
    </xf>
    <xf numFmtId="172" fontId="39" fillId="51" borderId="7" xfId="155" applyNumberFormat="1" applyFont="1" applyFill="1" applyBorder="1" applyAlignment="1">
      <alignment horizontal="right" indent="2"/>
    </xf>
    <xf numFmtId="0" fontId="39" fillId="51" borderId="18" xfId="155" applyFont="1" applyFill="1" applyBorder="1"/>
    <xf numFmtId="172" fontId="39" fillId="51" borderId="18" xfId="155" applyNumberFormat="1" applyFont="1" applyFill="1" applyBorder="1" applyAlignment="1">
      <alignment horizontal="right" indent="2"/>
    </xf>
    <xf numFmtId="9" fontId="39" fillId="51" borderId="18" xfId="155" applyNumberFormat="1" applyFont="1" applyFill="1" applyBorder="1" applyAlignment="1">
      <alignment horizontal="right" indent="2"/>
    </xf>
    <xf numFmtId="172" fontId="2" fillId="51" borderId="0" xfId="155" applyNumberFormat="1" applyFont="1" applyFill="1" applyBorder="1" applyAlignment="1">
      <alignment horizontal="right" indent="2"/>
    </xf>
    <xf numFmtId="0" fontId="2" fillId="51" borderId="0" xfId="155" applyFont="1" applyFill="1" applyBorder="1"/>
    <xf numFmtId="9" fontId="2" fillId="51" borderId="0" xfId="155" applyNumberFormat="1" applyFont="1" applyFill="1" applyBorder="1" applyAlignment="1">
      <alignment horizontal="right" indent="2"/>
    </xf>
    <xf numFmtId="9" fontId="2" fillId="51" borderId="9" xfId="0" applyNumberFormat="1" applyFont="1" applyFill="1" applyBorder="1" applyAlignment="1">
      <alignment horizontal="right" vertical="center" wrapText="1"/>
    </xf>
    <xf numFmtId="0" fontId="0" fillId="0" borderId="0" xfId="0" applyFill="1"/>
    <xf numFmtId="0" fontId="2" fillId="51" borderId="0" xfId="170" applyFont="1" applyFill="1" applyBorder="1"/>
    <xf numFmtId="0" fontId="39" fillId="52" borderId="7" xfId="0" applyFont="1" applyFill="1" applyBorder="1" applyAlignment="1">
      <alignment horizontal="left" vertical="center" wrapText="1"/>
    </xf>
    <xf numFmtId="165" fontId="39" fillId="52" borderId="11" xfId="0" applyNumberFormat="1" applyFont="1" applyFill="1" applyBorder="1" applyAlignment="1">
      <alignment horizontal="left" vertical="center" wrapText="1"/>
    </xf>
    <xf numFmtId="0" fontId="1" fillId="51" borderId="16" xfId="0" applyFont="1" applyFill="1" applyBorder="1"/>
    <xf numFmtId="0" fontId="39" fillId="51" borderId="20" xfId="0" applyFont="1" applyFill="1" applyBorder="1" applyAlignment="1"/>
    <xf numFmtId="0" fontId="39" fillId="51" borderId="18" xfId="0" applyFont="1" applyFill="1" applyBorder="1" applyAlignment="1"/>
    <xf numFmtId="0" fontId="39" fillId="51" borderId="16" xfId="0" applyFont="1" applyFill="1" applyBorder="1" applyAlignment="1"/>
    <xf numFmtId="0" fontId="39" fillId="51" borderId="12" xfId="0" applyFont="1" applyFill="1" applyBorder="1" applyAlignment="1"/>
    <xf numFmtId="0" fontId="2" fillId="51" borderId="20" xfId="0" applyFont="1" applyFill="1" applyBorder="1" applyAlignment="1"/>
    <xf numFmtId="0" fontId="2" fillId="51" borderId="18" xfId="0" applyFont="1" applyFill="1" applyBorder="1" applyAlignment="1"/>
    <xf numFmtId="0" fontId="2" fillId="51" borderId="16" xfId="0" applyFont="1" applyFill="1" applyBorder="1" applyAlignment="1"/>
    <xf numFmtId="172" fontId="39" fillId="52" borderId="11" xfId="279" quotePrefix="1" applyNumberFormat="1" applyFont="1" applyFill="1" applyBorder="1" applyAlignment="1">
      <alignment horizontal="right" wrapText="1"/>
    </xf>
    <xf numFmtId="0" fontId="39" fillId="52" borderId="11" xfId="279" applyFont="1" applyFill="1" applyBorder="1" applyAlignment="1">
      <alignment horizontal="right" wrapText="1"/>
    </xf>
    <xf numFmtId="172" fontId="2" fillId="51" borderId="16" xfId="168" applyNumberFormat="1" applyFont="1" applyFill="1" applyBorder="1" applyAlignment="1">
      <alignment horizontal="right"/>
    </xf>
    <xf numFmtId="172" fontId="39" fillId="52" borderId="11" xfId="279" applyNumberFormat="1" applyFont="1" applyFill="1" applyBorder="1" applyAlignment="1">
      <alignment horizontal="right" wrapText="1"/>
    </xf>
    <xf numFmtId="0" fontId="39" fillId="52" borderId="11" xfId="279" applyFont="1" applyFill="1" applyBorder="1" applyAlignment="1">
      <alignment horizontal="right"/>
    </xf>
    <xf numFmtId="0" fontId="39" fillId="51" borderId="0" xfId="0" applyFont="1" applyFill="1" applyAlignment="1">
      <alignment horizontal="left" vertical="center" wrapText="1"/>
    </xf>
    <xf numFmtId="0" fontId="39" fillId="0" borderId="0" xfId="0" applyFont="1" applyFill="1" applyBorder="1" applyAlignment="1">
      <alignment horizontal="left" vertical="top" wrapText="1"/>
    </xf>
    <xf numFmtId="0" fontId="51" fillId="0" borderId="0" xfId="168" applyFont="1" applyFill="1" applyAlignment="1">
      <alignment vertical="top"/>
    </xf>
    <xf numFmtId="0" fontId="39" fillId="0" borderId="0" xfId="0" applyFont="1" applyFill="1" applyAlignment="1">
      <alignment wrapText="1"/>
    </xf>
    <xf numFmtId="0" fontId="51" fillId="0" borderId="0" xfId="168" applyFont="1" applyFill="1" applyBorder="1" applyAlignment="1">
      <alignment vertical="top"/>
    </xf>
    <xf numFmtId="0" fontId="46" fillId="0" borderId="0" xfId="0" applyFont="1" applyFill="1" applyAlignment="1">
      <alignment wrapText="1"/>
    </xf>
    <xf numFmtId="0" fontId="52" fillId="0" borderId="18" xfId="0" applyFont="1" applyFill="1" applyBorder="1" applyAlignment="1">
      <alignment horizontal="left" vertical="top"/>
    </xf>
    <xf numFmtId="0" fontId="39" fillId="0" borderId="18" xfId="0" applyFont="1" applyFill="1" applyBorder="1" applyAlignment="1">
      <alignment horizontal="left" vertical="top" wrapText="1"/>
    </xf>
    <xf numFmtId="0" fontId="52" fillId="0" borderId="0" xfId="0" applyFont="1" applyFill="1" applyBorder="1" applyAlignment="1">
      <alignment horizontal="left" vertical="top"/>
    </xf>
    <xf numFmtId="0" fontId="53" fillId="0" borderId="0" xfId="0" applyFont="1" applyFill="1" applyBorder="1" applyAlignment="1">
      <alignment horizontal="left" vertical="top"/>
    </xf>
    <xf numFmtId="0" fontId="39" fillId="0" borderId="0" xfId="0" applyFont="1" applyFill="1" applyBorder="1" applyAlignment="1">
      <alignment vertical="top" wrapText="1"/>
    </xf>
    <xf numFmtId="0" fontId="53" fillId="0" borderId="7" xfId="0" applyFont="1" applyFill="1" applyBorder="1" applyAlignment="1">
      <alignment horizontal="left" vertical="top"/>
    </xf>
    <xf numFmtId="0" fontId="39" fillId="0" borderId="7" xfId="0" applyFont="1" applyFill="1" applyBorder="1" applyAlignment="1">
      <alignment horizontal="left" vertical="top" wrapText="1"/>
    </xf>
    <xf numFmtId="0" fontId="39" fillId="0" borderId="0" xfId="0" applyFont="1" applyFill="1" applyAlignment="1">
      <alignment vertical="top"/>
    </xf>
    <xf numFmtId="172" fontId="39" fillId="52" borderId="11" xfId="0" applyNumberFormat="1" applyFont="1" applyFill="1" applyBorder="1" applyAlignment="1">
      <alignment vertical="center" wrapText="1"/>
    </xf>
    <xf numFmtId="0" fontId="39" fillId="52" borderId="0" xfId="0" applyFont="1" applyFill="1"/>
    <xf numFmtId="0" fontId="39" fillId="57" borderId="7" xfId="0" applyFont="1" applyFill="1" applyBorder="1"/>
    <xf numFmtId="0" fontId="39" fillId="57" borderId="7" xfId="0" applyFont="1" applyFill="1" applyBorder="1" applyAlignment="1">
      <alignment horizontal="center" vertical="center" wrapText="1"/>
    </xf>
    <xf numFmtId="182" fontId="39" fillId="51" borderId="7" xfId="65" applyNumberFormat="1" applyFont="1" applyFill="1" applyBorder="1" applyAlignment="1">
      <alignment horizontal="left" vertical="center"/>
    </xf>
    <xf numFmtId="182" fontId="39" fillId="51" borderId="7" xfId="65" applyNumberFormat="1" applyFont="1" applyFill="1" applyBorder="1" applyAlignment="1">
      <alignment horizontal="center" vertical="center"/>
    </xf>
    <xf numFmtId="0" fontId="39" fillId="51" borderId="7" xfId="0" applyFont="1" applyFill="1" applyBorder="1" applyAlignment="1">
      <alignment horizontal="left" indent="3"/>
    </xf>
    <xf numFmtId="0" fontId="39" fillId="57" borderId="0" xfId="0" applyFont="1" applyFill="1"/>
    <xf numFmtId="0" fontId="39" fillId="57" borderId="5" xfId="0" applyFont="1" applyFill="1" applyBorder="1" applyAlignment="1">
      <alignment horizontal="center" vertical="center"/>
    </xf>
    <xf numFmtId="0" fontId="39" fillId="57" borderId="0" xfId="0" applyFont="1" applyFill="1" applyAlignment="1">
      <alignment horizontal="center" vertical="center"/>
    </xf>
    <xf numFmtId="0" fontId="39" fillId="51" borderId="7" xfId="0" applyFont="1" applyFill="1" applyBorder="1" applyAlignment="1">
      <alignment horizontal="center" vertical="center"/>
    </xf>
    <xf numFmtId="9" fontId="39" fillId="51" borderId="15" xfId="345" applyFont="1" applyFill="1" applyBorder="1" applyAlignment="1">
      <alignment horizontal="center" vertical="center"/>
    </xf>
    <xf numFmtId="9" fontId="39" fillId="51" borderId="7" xfId="345" applyFont="1" applyFill="1" applyBorder="1" applyAlignment="1">
      <alignment horizontal="center" vertical="center"/>
    </xf>
    <xf numFmtId="0" fontId="39" fillId="51" borderId="0" xfId="0" applyFont="1" applyFill="1" applyBorder="1" applyAlignment="1"/>
    <xf numFmtId="0" fontId="39" fillId="51" borderId="0" xfId="0" applyFont="1" applyFill="1" applyAlignment="1">
      <alignment horizontal="center"/>
    </xf>
    <xf numFmtId="0" fontId="39" fillId="51" borderId="7" xfId="0" applyFont="1" applyFill="1" applyBorder="1" applyAlignment="1">
      <alignment horizontal="left" vertical="center" wrapText="1"/>
    </xf>
    <xf numFmtId="0" fontId="54" fillId="51" borderId="0" xfId="0" applyFont="1" applyFill="1" applyBorder="1" applyAlignment="1">
      <alignment vertical="center" wrapText="1"/>
    </xf>
    <xf numFmtId="0" fontId="46" fillId="56" borderId="0" xfId="0" applyFont="1" applyFill="1" applyBorder="1" applyAlignment="1">
      <alignment vertical="center" wrapText="1"/>
    </xf>
    <xf numFmtId="0" fontId="2" fillId="51" borderId="0" xfId="0" applyFont="1" applyFill="1" applyBorder="1" applyAlignment="1">
      <alignment horizontal="left" wrapText="1"/>
    </xf>
    <xf numFmtId="16" fontId="2" fillId="51" borderId="18" xfId="0" quotePrefix="1" applyNumberFormat="1" applyFont="1" applyFill="1" applyBorder="1" applyAlignment="1">
      <alignment horizontal="left" wrapText="1"/>
    </xf>
    <xf numFmtId="16" fontId="2" fillId="51" borderId="0" xfId="0" applyNumberFormat="1" applyFont="1" applyFill="1" applyBorder="1" applyAlignment="1">
      <alignment horizontal="left"/>
    </xf>
    <xf numFmtId="0" fontId="1" fillId="53" borderId="19" xfId="0" applyFont="1" applyFill="1" applyBorder="1" applyAlignment="1">
      <alignment horizontal="left" vertical="center" wrapText="1"/>
    </xf>
    <xf numFmtId="0" fontId="1" fillId="53" borderId="11" xfId="0" applyFont="1" applyFill="1" applyBorder="1" applyAlignment="1">
      <alignment horizontal="left" vertical="center" wrapText="1"/>
    </xf>
    <xf numFmtId="0" fontId="1" fillId="53" borderId="10" xfId="0" applyFont="1" applyFill="1" applyBorder="1" applyAlignment="1">
      <alignment horizontal="left" vertical="center" wrapText="1"/>
    </xf>
    <xf numFmtId="0" fontId="1" fillId="52" borderId="19" xfId="0" applyFont="1" applyFill="1" applyBorder="1" applyAlignment="1">
      <alignment horizontal="center"/>
    </xf>
    <xf numFmtId="0" fontId="1" fillId="52" borderId="11" xfId="0" applyFont="1" applyFill="1" applyBorder="1" applyAlignment="1">
      <alignment horizontal="center"/>
    </xf>
    <xf numFmtId="0" fontId="1" fillId="52" borderId="10" xfId="0" applyFont="1" applyFill="1" applyBorder="1" applyAlignment="1">
      <alignment horizontal="center"/>
    </xf>
    <xf numFmtId="3" fontId="1" fillId="52" borderId="19" xfId="347" applyNumberFormat="1" applyFont="1" applyFill="1" applyBorder="1" applyAlignment="1">
      <alignment horizontal="center" wrapText="1"/>
    </xf>
    <xf numFmtId="3" fontId="1" fillId="52" borderId="11" xfId="347" applyNumberFormat="1" applyFont="1" applyFill="1" applyBorder="1" applyAlignment="1">
      <alignment horizontal="center" wrapText="1"/>
    </xf>
    <xf numFmtId="3" fontId="1" fillId="52" borderId="10" xfId="347" applyNumberFormat="1" applyFont="1" applyFill="1" applyBorder="1" applyAlignment="1">
      <alignment horizontal="center" wrapText="1"/>
    </xf>
    <xf numFmtId="0" fontId="1" fillId="52" borderId="19" xfId="0" applyFont="1" applyFill="1" applyBorder="1" applyAlignment="1">
      <alignment horizontal="center" wrapText="1"/>
    </xf>
    <xf numFmtId="0" fontId="1" fillId="52" borderId="11" xfId="0" applyFont="1" applyFill="1" applyBorder="1" applyAlignment="1">
      <alignment horizontal="center" wrapText="1"/>
    </xf>
    <xf numFmtId="0" fontId="1" fillId="52" borderId="10" xfId="0" applyFont="1" applyFill="1" applyBorder="1" applyAlignment="1">
      <alignment horizontal="center" wrapText="1"/>
    </xf>
    <xf numFmtId="16" fontId="2" fillId="51" borderId="0" xfId="0" quotePrefix="1" applyNumberFormat="1" applyFont="1" applyFill="1" applyBorder="1" applyAlignment="1">
      <alignment horizontal="left" wrapText="1"/>
    </xf>
    <xf numFmtId="0" fontId="39" fillId="0" borderId="0" xfId="0" applyFont="1" applyFill="1" applyAlignment="1">
      <alignment horizontal="left"/>
    </xf>
    <xf numFmtId="0" fontId="1" fillId="53" borderId="7" xfId="59" applyNumberFormat="1" applyFont="1" applyFill="1" applyBorder="1" applyAlignment="1">
      <alignment horizontal="left" vertical="center"/>
    </xf>
    <xf numFmtId="0" fontId="1" fillId="53" borderId="9" xfId="59" applyNumberFormat="1" applyFont="1" applyFill="1" applyBorder="1" applyAlignment="1">
      <alignment horizontal="left" vertical="center"/>
    </xf>
    <xf numFmtId="0" fontId="1" fillId="52" borderId="19" xfId="168" applyFont="1" applyFill="1" applyBorder="1" applyAlignment="1">
      <alignment horizontal="center"/>
    </xf>
    <xf numFmtId="0" fontId="1" fillId="52" borderId="11" xfId="168" applyFont="1" applyFill="1" applyBorder="1" applyAlignment="1">
      <alignment horizontal="center"/>
    </xf>
    <xf numFmtId="0" fontId="1" fillId="52" borderId="10" xfId="168" applyFont="1" applyFill="1" applyBorder="1" applyAlignment="1">
      <alignment horizontal="center"/>
    </xf>
    <xf numFmtId="0" fontId="1" fillId="52" borderId="15" xfId="168" applyFont="1" applyFill="1" applyBorder="1" applyAlignment="1">
      <alignment horizontal="center"/>
    </xf>
    <xf numFmtId="0" fontId="1" fillId="52" borderId="7" xfId="168" applyFont="1" applyFill="1" applyBorder="1" applyAlignment="1">
      <alignment horizontal="center"/>
    </xf>
    <xf numFmtId="0" fontId="1" fillId="52" borderId="9" xfId="168" applyFont="1" applyFill="1" applyBorder="1" applyAlignment="1">
      <alignment horizontal="center"/>
    </xf>
    <xf numFmtId="0" fontId="55" fillId="53" borderId="7" xfId="0" applyFont="1" applyFill="1" applyBorder="1" applyAlignment="1">
      <alignment horizontal="left" vertical="center" wrapText="1"/>
    </xf>
    <xf numFmtId="0" fontId="2" fillId="51" borderId="18" xfId="0" applyFont="1" applyFill="1" applyBorder="1" applyAlignment="1">
      <alignment horizontal="left" vertical="center" wrapText="1"/>
    </xf>
    <xf numFmtId="0" fontId="1" fillId="56" borderId="7" xfId="0" applyFont="1" applyFill="1" applyBorder="1" applyAlignment="1">
      <alignment horizontal="left" vertical="center" wrapText="1"/>
    </xf>
    <xf numFmtId="178" fontId="1" fillId="52" borderId="19" xfId="0" applyNumberFormat="1" applyFont="1" applyFill="1" applyBorder="1" applyAlignment="1">
      <alignment horizontal="center" vertical="center" wrapText="1"/>
    </xf>
    <xf numFmtId="178" fontId="1" fillId="52" borderId="10" xfId="0" applyNumberFormat="1" applyFont="1" applyFill="1" applyBorder="1" applyAlignment="1">
      <alignment horizontal="center" vertical="center" wrapText="1"/>
    </xf>
    <xf numFmtId="0" fontId="1" fillId="56" borderId="0" xfId="0" applyFont="1" applyFill="1" applyBorder="1" applyAlignment="1">
      <alignment horizontal="center" vertical="center" wrapText="1"/>
    </xf>
    <xf numFmtId="0" fontId="1" fillId="56" borderId="15" xfId="0" applyFont="1" applyFill="1" applyBorder="1" applyAlignment="1">
      <alignment horizontal="center" vertical="center" wrapText="1"/>
    </xf>
    <xf numFmtId="0" fontId="1" fillId="56" borderId="7" xfId="0" applyFont="1" applyFill="1" applyBorder="1" applyAlignment="1">
      <alignment horizontal="center" vertical="center" wrapText="1"/>
    </xf>
    <xf numFmtId="0" fontId="2" fillId="51" borderId="0" xfId="0" applyFont="1" applyFill="1" applyAlignment="1">
      <alignment horizontal="left"/>
    </xf>
    <xf numFmtId="0" fontId="1" fillId="56" borderId="0" xfId="0" quotePrefix="1" applyFont="1" applyFill="1" applyBorder="1" applyAlignment="1">
      <alignment horizontal="left" vertical="center" wrapText="1"/>
    </xf>
    <xf numFmtId="0" fontId="56" fillId="56" borderId="7" xfId="0" applyFont="1" applyFill="1" applyBorder="1" applyAlignment="1">
      <alignment horizontal="left" vertical="center" wrapText="1"/>
    </xf>
    <xf numFmtId="0" fontId="39" fillId="52" borderId="7" xfId="0" applyFont="1" applyFill="1" applyBorder="1" applyAlignment="1">
      <alignment horizontal="center"/>
    </xf>
    <xf numFmtId="0" fontId="39" fillId="52" borderId="9" xfId="0" applyFont="1" applyFill="1" applyBorder="1" applyAlignment="1">
      <alignment horizontal="center"/>
    </xf>
    <xf numFmtId="0" fontId="39" fillId="52" borderId="15" xfId="0" applyFont="1" applyFill="1" applyBorder="1" applyAlignment="1">
      <alignment horizontal="center" wrapText="1"/>
    </xf>
    <xf numFmtId="0" fontId="39" fillId="52" borderId="7" xfId="0" applyFont="1" applyFill="1" applyBorder="1" applyAlignment="1">
      <alignment horizontal="center" wrapText="1"/>
    </xf>
    <xf numFmtId="0" fontId="46" fillId="56" borderId="7" xfId="0" applyFont="1" applyFill="1" applyBorder="1" applyAlignment="1">
      <alignment horizontal="left" vertical="center" wrapText="1"/>
    </xf>
    <xf numFmtId="0" fontId="1" fillId="56" borderId="7" xfId="0" applyFont="1" applyFill="1" applyBorder="1" applyAlignment="1">
      <alignment vertical="center" wrapText="1"/>
    </xf>
    <xf numFmtId="0" fontId="46" fillId="56" borderId="7" xfId="0" applyFont="1" applyFill="1" applyBorder="1" applyAlignment="1">
      <alignment horizontal="left" vertical="center"/>
    </xf>
    <xf numFmtId="0" fontId="39" fillId="57" borderId="15" xfId="0" applyFont="1" applyFill="1" applyBorder="1" applyAlignment="1">
      <alignment horizontal="center"/>
    </xf>
    <xf numFmtId="0" fontId="39" fillId="57" borderId="7" xfId="0" applyFont="1" applyFill="1" applyBorder="1" applyAlignment="1">
      <alignment horizontal="center"/>
    </xf>
    <xf numFmtId="0" fontId="39" fillId="57" borderId="9" xfId="0" applyFont="1" applyFill="1" applyBorder="1" applyAlignment="1">
      <alignment horizontal="center"/>
    </xf>
    <xf numFmtId="0" fontId="39" fillId="52" borderId="0" xfId="0" applyFont="1" applyFill="1" applyAlignment="1">
      <alignment horizontal="left" wrapText="1"/>
    </xf>
    <xf numFmtId="0" fontId="46" fillId="56" borderId="22" xfId="0" applyFont="1" applyFill="1" applyBorder="1" applyAlignment="1">
      <alignment horizontal="left" vertical="center" wrapText="1"/>
    </xf>
    <xf numFmtId="3" fontId="39" fillId="51" borderId="19" xfId="336" applyNumberFormat="1" applyFont="1" applyFill="1" applyBorder="1" applyAlignment="1">
      <alignment horizontal="center" vertical="center"/>
    </xf>
    <xf numFmtId="3" fontId="39" fillId="51" borderId="11" xfId="336" applyNumberFormat="1" applyFont="1" applyFill="1" applyBorder="1" applyAlignment="1">
      <alignment horizontal="center" vertical="center"/>
    </xf>
    <xf numFmtId="3" fontId="39" fillId="51" borderId="10" xfId="336" applyNumberFormat="1" applyFont="1" applyFill="1" applyBorder="1" applyAlignment="1">
      <alignment horizontal="center" vertical="center"/>
    </xf>
    <xf numFmtId="9" fontId="39" fillId="51" borderId="7" xfId="345" applyFont="1" applyFill="1" applyBorder="1" applyAlignment="1">
      <alignment horizontal="center" vertical="center"/>
    </xf>
    <xf numFmtId="0" fontId="46" fillId="56" borderId="0" xfId="0" applyFont="1" applyFill="1" applyAlignment="1">
      <alignment horizontal="left" vertical="center" wrapText="1"/>
    </xf>
    <xf numFmtId="0" fontId="39" fillId="57" borderId="0" xfId="0" applyFont="1" applyFill="1" applyAlignment="1">
      <alignment horizontal="center" wrapText="1"/>
    </xf>
    <xf numFmtId="0" fontId="39" fillId="57" borderId="0" xfId="0" applyFont="1" applyFill="1" applyAlignment="1">
      <alignment horizontal="center"/>
    </xf>
    <xf numFmtId="0" fontId="46" fillId="56" borderId="0" xfId="0" applyFont="1" applyFill="1" applyBorder="1" applyAlignment="1">
      <alignment horizontal="left" vertical="center" wrapText="1"/>
    </xf>
    <xf numFmtId="0" fontId="2" fillId="54" borderId="0" xfId="0" applyFont="1" applyFill="1" applyAlignment="1">
      <alignment horizontal="center"/>
    </xf>
    <xf numFmtId="0" fontId="1" fillId="53" borderId="7" xfId="0" applyFont="1" applyFill="1" applyBorder="1" applyAlignment="1">
      <alignment horizontal="left" vertical="center" wrapText="1"/>
    </xf>
    <xf numFmtId="0" fontId="1" fillId="53" borderId="7" xfId="0" applyFont="1" applyFill="1" applyBorder="1" applyAlignment="1">
      <alignment horizontal="left" vertical="center"/>
    </xf>
    <xf numFmtId="0" fontId="0" fillId="53" borderId="7" xfId="0" applyFill="1" applyBorder="1" applyAlignment="1">
      <alignment horizontal="left"/>
    </xf>
    <xf numFmtId="0" fontId="2" fillId="54" borderId="18" xfId="0" applyFont="1" applyFill="1" applyBorder="1" applyAlignment="1">
      <alignment horizontal="center"/>
    </xf>
    <xf numFmtId="0" fontId="2" fillId="52" borderId="11" xfId="0" applyFont="1" applyFill="1" applyBorder="1" applyAlignment="1">
      <alignment horizontal="center" vertical="center"/>
    </xf>
    <xf numFmtId="0" fontId="2" fillId="52" borderId="10" xfId="0" applyFont="1" applyFill="1" applyBorder="1" applyAlignment="1">
      <alignment horizontal="center" vertical="center"/>
    </xf>
  </cellXfs>
  <cellStyles count="375">
    <cellStyle name="20% - Accent1" xfId="1" builtinId="30" customBuiltin="1"/>
    <cellStyle name="20% - Accent1 2" xfId="2"/>
    <cellStyle name="20% - Accent2" xfId="3" builtinId="34" customBuiltin="1"/>
    <cellStyle name="20% - Accent2 2" xfId="4"/>
    <cellStyle name="20% - Accent3" xfId="5" builtinId="38" customBuiltin="1"/>
    <cellStyle name="20% - Accent3 2" xfId="6"/>
    <cellStyle name="20% - Accent4" xfId="7" builtinId="42" customBuiltin="1"/>
    <cellStyle name="20% - Accent4 2" xfId="8"/>
    <cellStyle name="20% - Accent5" xfId="9" builtinId="46" customBuiltin="1"/>
    <cellStyle name="20% - Accent6" xfId="10" builtinId="50" customBuiltin="1"/>
    <cellStyle name="20% - Accent6 2" xfId="11"/>
    <cellStyle name="40% - Accent1" xfId="12" builtinId="31" customBuiltin="1"/>
    <cellStyle name="40% - Accent1 2" xfId="13"/>
    <cellStyle name="40% - Accent2" xfId="14" builtinId="35" customBuiltin="1"/>
    <cellStyle name="40% - Accent3" xfId="15" builtinId="39" customBuiltin="1"/>
    <cellStyle name="40% - Accent3 2" xfId="16"/>
    <cellStyle name="40% - Accent4" xfId="17" builtinId="43" customBuiltin="1"/>
    <cellStyle name="40% - Accent4 2" xfId="18"/>
    <cellStyle name="40% - Accent5" xfId="19" builtinId="47" customBuiltin="1"/>
    <cellStyle name="40% - Accent5 2" xfId="20"/>
    <cellStyle name="40% - Accent6" xfId="21" builtinId="51" customBuiltin="1"/>
    <cellStyle name="40% - Accent6 2" xfId="22"/>
    <cellStyle name="60% - Accent1" xfId="23" builtinId="32" customBuiltin="1"/>
    <cellStyle name="60% - Accent1 2" xfId="24"/>
    <cellStyle name="60% - Accent2" xfId="25" builtinId="36" customBuiltin="1"/>
    <cellStyle name="60% - Accent2 2" xfId="26"/>
    <cellStyle name="60% - Accent3" xfId="27" builtinId="40" customBuiltin="1"/>
    <cellStyle name="60% - Accent3 2" xfId="28"/>
    <cellStyle name="60% - Accent4" xfId="29" builtinId="44" customBuiltin="1"/>
    <cellStyle name="60% - Accent4 2" xfId="30"/>
    <cellStyle name="60% - Accent5" xfId="31" builtinId="48" customBuiltin="1"/>
    <cellStyle name="60% - Accent5 2" xfId="32"/>
    <cellStyle name="60% - Accent6" xfId="33" builtinId="52" customBuiltin="1"/>
    <cellStyle name="60% - Accent6 2" xfId="34"/>
    <cellStyle name="Accent1" xfId="35" builtinId="29" customBuiltin="1"/>
    <cellStyle name="Accent1 2" xfId="36"/>
    <cellStyle name="Accent2" xfId="37" builtinId="33" customBuiltin="1"/>
    <cellStyle name="Accent2 2" xfId="38"/>
    <cellStyle name="Accent3" xfId="39" builtinId="37" customBuiltin="1"/>
    <cellStyle name="Accent3 2" xfId="40"/>
    <cellStyle name="Accent4" xfId="41" builtinId="41" customBuiltin="1"/>
    <cellStyle name="Accent4 2" xfId="42"/>
    <cellStyle name="Accent5" xfId="43" builtinId="45" customBuiltin="1"/>
    <cellStyle name="Accent6" xfId="44" builtinId="49" customBuiltin="1"/>
    <cellStyle name="Accent6 2" xfId="45"/>
    <cellStyle name="Bad" xfId="46" builtinId="27" customBuiltin="1"/>
    <cellStyle name="Bad 2" xfId="47"/>
    <cellStyle name="Calculation" xfId="48" builtinId="22" customBuiltin="1"/>
    <cellStyle name="Calculation 2" xfId="49"/>
    <cellStyle name="Check Cell" xfId="50" builtinId="23" customBuiltin="1"/>
    <cellStyle name="Comma" xfId="51" builtinId="3"/>
    <cellStyle name="Comma 2" xfId="52"/>
    <cellStyle name="Comma 2 2" xfId="53"/>
    <cellStyle name="Comma 2 3" xfId="54"/>
    <cellStyle name="Comma 2 4" xfId="55"/>
    <cellStyle name="Comma 2 5" xfId="56"/>
    <cellStyle name="Comma 2 6" xfId="57"/>
    <cellStyle name="Comma 2 7" xfId="58"/>
    <cellStyle name="Comma 3" xfId="59"/>
    <cellStyle name="Comma 3 2" xfId="60"/>
    <cellStyle name="Comma 3 3" xfId="61"/>
    <cellStyle name="Comma 3 4" xfId="62"/>
    <cellStyle name="Comma 3 5" xfId="63"/>
    <cellStyle name="Comma 4" xfId="64"/>
    <cellStyle name="Currency" xfId="65" builtinId="4"/>
    <cellStyle name="Currency 2" xfId="66"/>
    <cellStyle name="Currency 2 2" xfId="67"/>
    <cellStyle name="Currency 2 3" xfId="68"/>
    <cellStyle name="Currency 2 4" xfId="69"/>
    <cellStyle name="Currency 2 5" xfId="70"/>
    <cellStyle name="Currency 3" xfId="71"/>
    <cellStyle name="Currency 4" xfId="72"/>
    <cellStyle name="Currency 5" xfId="73"/>
    <cellStyle name="Currency 6" xfId="74"/>
    <cellStyle name="Currency0" xfId="75"/>
    <cellStyle name="Euro" xfId="76"/>
    <cellStyle name="Explanatory Text" xfId="77" builtinId="53" customBuiltin="1"/>
    <cellStyle name="Good" xfId="78" builtinId="26" customBuiltin="1"/>
    <cellStyle name="Good 2" xfId="79"/>
    <cellStyle name="Heading 1" xfId="80" builtinId="16" customBuiltin="1"/>
    <cellStyle name="Heading 1 2" xfId="81"/>
    <cellStyle name="Heading 2" xfId="82" builtinId="17" customBuiltin="1"/>
    <cellStyle name="Heading 2 2" xfId="83"/>
    <cellStyle name="Heading 3" xfId="84" builtinId="18" customBuiltin="1"/>
    <cellStyle name="Heading 3 2" xfId="85"/>
    <cellStyle name="Heading 3 2 2" xfId="86"/>
    <cellStyle name="Heading 4" xfId="87" builtinId="19" customBuiltin="1"/>
    <cellStyle name="Heading 4 2" xfId="88"/>
    <cellStyle name="Hyperlink 10" xfId="89"/>
    <cellStyle name="Hyperlink 10 2" xfId="90"/>
    <cellStyle name="Hyperlink 11" xfId="91"/>
    <cellStyle name="Hyperlink 11 2" xfId="92"/>
    <cellStyle name="Hyperlink 12" xfId="93"/>
    <cellStyle name="Hyperlink 12 2" xfId="94"/>
    <cellStyle name="Hyperlink 13" xfId="95"/>
    <cellStyle name="Hyperlink 13 2" xfId="96"/>
    <cellStyle name="Hyperlink 14" xfId="97"/>
    <cellStyle name="Hyperlink 14 2" xfId="98"/>
    <cellStyle name="Hyperlink 15" xfId="99"/>
    <cellStyle name="Hyperlink 15 2" xfId="100"/>
    <cellStyle name="Hyperlink 16" xfId="101"/>
    <cellStyle name="Hyperlink 17" xfId="102"/>
    <cellStyle name="Hyperlink 18" xfId="103"/>
    <cellStyle name="Hyperlink 19" xfId="104"/>
    <cellStyle name="Hyperlink 2" xfId="105"/>
    <cellStyle name="Hyperlink 2 2" xfId="106"/>
    <cellStyle name="Hyperlink 20" xfId="107"/>
    <cellStyle name="Hyperlink 21" xfId="108"/>
    <cellStyle name="Hyperlink 22" xfId="109"/>
    <cellStyle name="Hyperlink 23" xfId="110"/>
    <cellStyle name="Hyperlink 24" xfId="111"/>
    <cellStyle name="Hyperlink 25" xfId="112"/>
    <cellStyle name="Hyperlink 26" xfId="113"/>
    <cellStyle name="Hyperlink 27" xfId="114"/>
    <cellStyle name="Hyperlink 28" xfId="115"/>
    <cellStyle name="Hyperlink 29" xfId="116"/>
    <cellStyle name="Hyperlink 3" xfId="117"/>
    <cellStyle name="Hyperlink 3 2" xfId="118"/>
    <cellStyle name="Hyperlink 30" xfId="119"/>
    <cellStyle name="Hyperlink 31" xfId="120"/>
    <cellStyle name="Hyperlink 32" xfId="121"/>
    <cellStyle name="Hyperlink 33" xfId="122"/>
    <cellStyle name="Hyperlink 34" xfId="123"/>
    <cellStyle name="Hyperlink 35" xfId="124"/>
    <cellStyle name="Hyperlink 36" xfId="125"/>
    <cellStyle name="Hyperlink 37" xfId="126"/>
    <cellStyle name="Hyperlink 38" xfId="127"/>
    <cellStyle name="Hyperlink 4" xfId="128"/>
    <cellStyle name="Hyperlink 4 2" xfId="129"/>
    <cellStyle name="Hyperlink 5" xfId="130"/>
    <cellStyle name="Hyperlink 5 2" xfId="131"/>
    <cellStyle name="Hyperlink 6" xfId="132"/>
    <cellStyle name="Hyperlink 6 2" xfId="133"/>
    <cellStyle name="Hyperlink 7" xfId="134"/>
    <cellStyle name="Hyperlink 7 2" xfId="135"/>
    <cellStyle name="Hyperlink 8" xfId="136"/>
    <cellStyle name="Hyperlink 8 2" xfId="137"/>
    <cellStyle name="Hyperlink 9" xfId="138"/>
    <cellStyle name="Hyperlink 9 2" xfId="139"/>
    <cellStyle name="Input" xfId="140" builtinId="20" customBuiltin="1"/>
    <cellStyle name="Input 2" xfId="141"/>
    <cellStyle name="Linked Cell" xfId="142" builtinId="24" customBuiltin="1"/>
    <cellStyle name="Linked Cell 2" xfId="143"/>
    <cellStyle name="Neutral" xfId="144" builtinId="28" customBuiltin="1"/>
    <cellStyle name="Neutral 2" xfId="145"/>
    <cellStyle name="Normal" xfId="0" builtinId="0"/>
    <cellStyle name="Normal 10" xfId="146"/>
    <cellStyle name="Normal 11" xfId="147"/>
    <cellStyle name="Normal 11 2" xfId="148"/>
    <cellStyle name="Normal 11_Table 6a UG" xfId="149"/>
    <cellStyle name="Normal 12" xfId="150"/>
    <cellStyle name="Normal 12 2" xfId="151"/>
    <cellStyle name="Normal 12_Table 6a UG" xfId="152"/>
    <cellStyle name="Normal 13" xfId="153"/>
    <cellStyle name="Normal 14" xfId="154"/>
    <cellStyle name="Normal 14 2" xfId="155"/>
    <cellStyle name="Normal 15" xfId="156"/>
    <cellStyle name="Normal 15 2" xfId="157"/>
    <cellStyle name="Normal 16" xfId="158"/>
    <cellStyle name="Normal 16 2" xfId="159"/>
    <cellStyle name="Normal 17" xfId="160"/>
    <cellStyle name="Normal 17 2" xfId="161"/>
    <cellStyle name="Normal 18" xfId="162"/>
    <cellStyle name="Normal 18 2" xfId="163"/>
    <cellStyle name="Normal 19" xfId="164"/>
    <cellStyle name="Normal 2" xfId="165"/>
    <cellStyle name="Normal 2 10" xfId="166"/>
    <cellStyle name="Normal 2 11" xfId="167"/>
    <cellStyle name="Normal 2 2" xfId="168"/>
    <cellStyle name="Normal 2 3" xfId="169"/>
    <cellStyle name="Normal 2 4" xfId="170"/>
    <cellStyle name="Normal 2 4 2" xfId="171"/>
    <cellStyle name="Normal 2 4 3" xfId="172"/>
    <cellStyle name="Normal 2 4 4" xfId="173"/>
    <cellStyle name="Normal 2 5" xfId="174"/>
    <cellStyle name="Normal 2 5 2" xfId="175"/>
    <cellStyle name="Normal 2 6" xfId="176"/>
    <cellStyle name="Normal 2 6 2" xfId="177"/>
    <cellStyle name="Normal 2 7" xfId="178"/>
    <cellStyle name="Normal 2 7 2" xfId="179"/>
    <cellStyle name="Normal 2 8" xfId="180"/>
    <cellStyle name="Normal 2 8 2" xfId="181"/>
    <cellStyle name="Normal 2 8 2 2" xfId="182"/>
    <cellStyle name="Normal 2 8 2_Table 2 (Current Dollars)" xfId="183"/>
    <cellStyle name="Normal 2 9" xfId="184"/>
    <cellStyle name="Normal 2_Table 2 (Current Dollars)" xfId="185"/>
    <cellStyle name="Normal 20" xfId="186"/>
    <cellStyle name="Normal 21" xfId="187"/>
    <cellStyle name="Normal 21 2" xfId="188"/>
    <cellStyle name="Normal 22" xfId="189"/>
    <cellStyle name="Normal 22 2" xfId="190"/>
    <cellStyle name="Normal 23" xfId="191"/>
    <cellStyle name="Normal 23 2" xfId="192"/>
    <cellStyle name="Normal 24" xfId="193"/>
    <cellStyle name="Normal 24 2" xfId="194"/>
    <cellStyle name="Normal 25" xfId="195"/>
    <cellStyle name="Normal 25 2" xfId="196"/>
    <cellStyle name="Normal 26" xfId="197"/>
    <cellStyle name="Normal 26 2" xfId="198"/>
    <cellStyle name="Normal 27" xfId="199"/>
    <cellStyle name="Normal 27 2" xfId="200"/>
    <cellStyle name="Normal 28" xfId="201"/>
    <cellStyle name="Normal 28 2" xfId="202"/>
    <cellStyle name="Normal 29" xfId="203"/>
    <cellStyle name="Normal 29 2" xfId="204"/>
    <cellStyle name="Normal 3" xfId="205"/>
    <cellStyle name="Normal 3 2" xfId="206"/>
    <cellStyle name="Normal 3 2 2" xfId="207"/>
    <cellStyle name="Normal 3 3" xfId="208"/>
    <cellStyle name="Normal 3 3 2" xfId="209"/>
    <cellStyle name="Normal 3 4" xfId="210"/>
    <cellStyle name="Normal 3 4 2" xfId="211"/>
    <cellStyle name="Normal 30" xfId="212"/>
    <cellStyle name="Normal 30 2" xfId="213"/>
    <cellStyle name="Normal 31" xfId="214"/>
    <cellStyle name="Normal 31 2" xfId="215"/>
    <cellStyle name="Normal 32" xfId="216"/>
    <cellStyle name="Normal 33" xfId="217"/>
    <cellStyle name="Normal 34" xfId="218"/>
    <cellStyle name="Normal 35" xfId="219"/>
    <cellStyle name="Normal 36" xfId="220"/>
    <cellStyle name="Normal 37" xfId="221"/>
    <cellStyle name="Normal 38" xfId="222"/>
    <cellStyle name="Normal 39" xfId="223"/>
    <cellStyle name="Normal 4" xfId="224"/>
    <cellStyle name="Normal 4 2" xfId="225"/>
    <cellStyle name="Normal 4_TFRB" xfId="226"/>
    <cellStyle name="Normal 40" xfId="227"/>
    <cellStyle name="Normal 41" xfId="228"/>
    <cellStyle name="Normal 42" xfId="229"/>
    <cellStyle name="Normal 43" xfId="230"/>
    <cellStyle name="Normal 44" xfId="231"/>
    <cellStyle name="Normal 45" xfId="232"/>
    <cellStyle name="Normal 46" xfId="233"/>
    <cellStyle name="Normal 47" xfId="234"/>
    <cellStyle name="Normal 48" xfId="235"/>
    <cellStyle name="Normal 49" xfId="236"/>
    <cellStyle name="Normal 5" xfId="237"/>
    <cellStyle name="Normal 5 2" xfId="238"/>
    <cellStyle name="Normal 5_Table 2 (Current Dollars)" xfId="239"/>
    <cellStyle name="Normal 50" xfId="240"/>
    <cellStyle name="Normal 51" xfId="241"/>
    <cellStyle name="Normal 52" xfId="242"/>
    <cellStyle name="Normal 53" xfId="243"/>
    <cellStyle name="Normal 54" xfId="244"/>
    <cellStyle name="Normal 55" xfId="245"/>
    <cellStyle name="Normal 56" xfId="246"/>
    <cellStyle name="Normal 57" xfId="247"/>
    <cellStyle name="Normal 58" xfId="248"/>
    <cellStyle name="Normal 59" xfId="249"/>
    <cellStyle name="Normal 6" xfId="250"/>
    <cellStyle name="Normal 6 2" xfId="251"/>
    <cellStyle name="Normal 6 2 2" xfId="252"/>
    <cellStyle name="Normal 6 2 2 2" xfId="253"/>
    <cellStyle name="Normal 6 2 2_Table 6a UG" xfId="254"/>
    <cellStyle name="Normal 6 2 3" xfId="255"/>
    <cellStyle name="Normal 6 2 4" xfId="256"/>
    <cellStyle name="Normal 6 2 5" xfId="257"/>
    <cellStyle name="Normal 6 2_Table 2 (Current Dollars)" xfId="258"/>
    <cellStyle name="Normal 6 3" xfId="259"/>
    <cellStyle name="Normal 6 3 2" xfId="260"/>
    <cellStyle name="Normal 6 3_Table 6a UG" xfId="261"/>
    <cellStyle name="Normal 6 4" xfId="262"/>
    <cellStyle name="Normal 6 5" xfId="263"/>
    <cellStyle name="Normal 6_Table 2 (Current Dollars)" xfId="264"/>
    <cellStyle name="Normal 60" xfId="265"/>
    <cellStyle name="Normal 61" xfId="266"/>
    <cellStyle name="Normal 62" xfId="267"/>
    <cellStyle name="Normal 63" xfId="268"/>
    <cellStyle name="Normal 64" xfId="269"/>
    <cellStyle name="Normal 65" xfId="270"/>
    <cellStyle name="Normal 66" xfId="271"/>
    <cellStyle name="Normal 67" xfId="272"/>
    <cellStyle name="Normal 68" xfId="273"/>
    <cellStyle name="Normal 69" xfId="274"/>
    <cellStyle name="Normal 7" xfId="275"/>
    <cellStyle name="Normal 7 10" xfId="276"/>
    <cellStyle name="Normal 7 2" xfId="277"/>
    <cellStyle name="Normal 7 2 10" xfId="278"/>
    <cellStyle name="Normal 7 2 2" xfId="279"/>
    <cellStyle name="Normal 7 2 2 2" xfId="280"/>
    <cellStyle name="Normal 7 2 2_Table 6a UG" xfId="281"/>
    <cellStyle name="Normal 7 2 3" xfId="282"/>
    <cellStyle name="Normal 7 2 4" xfId="283"/>
    <cellStyle name="Normal 7 2 5" xfId="284"/>
    <cellStyle name="Normal 7 2 6" xfId="285"/>
    <cellStyle name="Normal 7 2 7" xfId="286"/>
    <cellStyle name="Normal 7 2 8" xfId="287"/>
    <cellStyle name="Normal 7 2 9" xfId="288"/>
    <cellStyle name="Normal 7 2_Table 2 (Current Dollars)" xfId="289"/>
    <cellStyle name="Normal 7 3" xfId="290"/>
    <cellStyle name="Normal 7 3 2" xfId="291"/>
    <cellStyle name="Normal 7 3_Table 6a UG" xfId="292"/>
    <cellStyle name="Normal 7 4" xfId="293"/>
    <cellStyle name="Normal 7 5" xfId="294"/>
    <cellStyle name="Normal 7 6" xfId="295"/>
    <cellStyle name="Normal 7 7" xfId="296"/>
    <cellStyle name="Normal 7 8" xfId="297"/>
    <cellStyle name="Normal 7 9" xfId="298"/>
    <cellStyle name="Normal 7_Table 2 (Current Dollars)" xfId="299"/>
    <cellStyle name="Normal 70" xfId="300"/>
    <cellStyle name="Normal 71" xfId="301"/>
    <cellStyle name="Normal 72" xfId="302"/>
    <cellStyle name="Normal 73" xfId="303"/>
    <cellStyle name="Normal 74" xfId="304"/>
    <cellStyle name="Normal 75" xfId="305"/>
    <cellStyle name="Normal 76" xfId="306"/>
    <cellStyle name="Normal 77" xfId="307"/>
    <cellStyle name="Normal 78" xfId="308"/>
    <cellStyle name="Normal 79" xfId="309"/>
    <cellStyle name="Normal 8" xfId="310"/>
    <cellStyle name="Normal 8 2" xfId="311"/>
    <cellStyle name="Normal 8 3" xfId="312"/>
    <cellStyle name="Normal 8 3 2" xfId="313"/>
    <cellStyle name="Normal 8 3 2 2" xfId="314"/>
    <cellStyle name="Normal 8 3 2_Table 6a UG" xfId="315"/>
    <cellStyle name="Normal 8 3 3" xfId="316"/>
    <cellStyle name="Normal 8 3 4" xfId="317"/>
    <cellStyle name="Normal 8 3_Table 2 (Current Dollars)" xfId="318"/>
    <cellStyle name="Normal 8 4" xfId="319"/>
    <cellStyle name="Normal 8 4 2" xfId="320"/>
    <cellStyle name="Normal 8 4_Table 6a UG" xfId="321"/>
    <cellStyle name="Normal 8 5" xfId="322"/>
    <cellStyle name="Normal 8 6" xfId="323"/>
    <cellStyle name="Normal 8 7" xfId="324"/>
    <cellStyle name="Normal 8_Table 2 (Current Dollars)" xfId="325"/>
    <cellStyle name="Normal 80" xfId="326"/>
    <cellStyle name="Normal 81" xfId="327"/>
    <cellStyle name="Normal 82" xfId="328"/>
    <cellStyle name="Normal 83" xfId="329"/>
    <cellStyle name="Normal 84" xfId="330"/>
    <cellStyle name="Normal 85" xfId="331"/>
    <cellStyle name="Normal 86" xfId="332"/>
    <cellStyle name="Normal 87" xfId="333"/>
    <cellStyle name="Normal 9" xfId="334"/>
    <cellStyle name="Normal 9 2" xfId="335"/>
    <cellStyle name="Normal_DAI_Whitehurst" xfId="336"/>
    <cellStyle name="Normal_Nominal Full" xfId="337"/>
    <cellStyle name="Normal_Sheet1" xfId="338"/>
    <cellStyle name="Normal_Sheet5" xfId="339"/>
    <cellStyle name="Note" xfId="340" builtinId="10"/>
    <cellStyle name="Note 2" xfId="341"/>
    <cellStyle name="Note 2 2" xfId="342"/>
    <cellStyle name="Output" xfId="343" builtinId="21" customBuiltin="1"/>
    <cellStyle name="Output 2" xfId="344"/>
    <cellStyle name="Percent" xfId="345" builtinId="5"/>
    <cellStyle name="Percent 2" xfId="346"/>
    <cellStyle name="Percent 2 2" xfId="347"/>
    <cellStyle name="Percent 2 2 2" xfId="348"/>
    <cellStyle name="Percent 2 2 2 2" xfId="349"/>
    <cellStyle name="Percent 2 3" xfId="350"/>
    <cellStyle name="Percent 2 4" xfId="351"/>
    <cellStyle name="Percent 2 5" xfId="352"/>
    <cellStyle name="Percent 3" xfId="353"/>
    <cellStyle name="Percent 3 2" xfId="354"/>
    <cellStyle name="Percent 3 3" xfId="355"/>
    <cellStyle name="Percent 3 4" xfId="356"/>
    <cellStyle name="Percent 4" xfId="357"/>
    <cellStyle name="Percent 4 2" xfId="358"/>
    <cellStyle name="Percent 5" xfId="359"/>
    <cellStyle name="style_col_headings" xfId="360"/>
    <cellStyle name="Title" xfId="361" builtinId="15" customBuiltin="1"/>
    <cellStyle name="Title 2" xfId="362"/>
    <cellStyle name="Total" xfId="363" builtinId="25" customBuiltin="1"/>
    <cellStyle name="Total 2" xfId="364"/>
    <cellStyle name="Total 2 2" xfId="365"/>
    <cellStyle name="Total 2 2 2" xfId="366"/>
    <cellStyle name="Total 2 3" xfId="367"/>
    <cellStyle name="Total 2 3 2" xfId="368"/>
    <cellStyle name="Total 2 4" xfId="369"/>
    <cellStyle name="Total 2 4 2" xfId="370"/>
    <cellStyle name="Total 2 5" xfId="371"/>
    <cellStyle name="Total 2 5 2" xfId="372"/>
    <cellStyle name="Total 2 6" xfId="373"/>
    <cellStyle name="Warning Text" xfId="374" builtinId="11" customBuiltin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styles" Target="styles.xml"/><Relationship Id="rId64" Type="http://schemas.openxmlformats.org/officeDocument/2006/relationships/sharedStrings" Target="sharedStrings.xml"/><Relationship Id="rId65" Type="http://schemas.openxmlformats.org/officeDocument/2006/relationships/calcChain" Target="calcChain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theme" Target="theme/theme1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00000"/>
  </sheetPr>
  <dimension ref="A1:Q62"/>
  <sheetViews>
    <sheetView tabSelected="1" workbookViewId="0"/>
  </sheetViews>
  <sheetFormatPr baseColWidth="10" defaultColWidth="8.83203125" defaultRowHeight="14" x14ac:dyDescent="0"/>
  <cols>
    <col min="1" max="1" width="16" style="674" customWidth="1"/>
    <col min="2" max="2" width="82.5" style="664" customWidth="1"/>
    <col min="3" max="16" width="9.1640625" style="141" customWidth="1"/>
    <col min="17" max="17" width="9.1640625" style="8" customWidth="1"/>
  </cols>
  <sheetData>
    <row r="1" spans="1:17" s="12" customFormat="1" ht="18.75" customHeight="1">
      <c r="A1" s="663" t="s">
        <v>549</v>
      </c>
      <c r="B1" s="664"/>
      <c r="C1" s="429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  <c r="P1" s="141"/>
      <c r="Q1" s="8"/>
    </row>
    <row r="2" spans="1:17" s="12" customFormat="1" ht="19.5" customHeight="1">
      <c r="A2" s="665" t="s">
        <v>470</v>
      </c>
      <c r="B2" s="666"/>
      <c r="C2" s="429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8"/>
    </row>
    <row r="3" spans="1:17" ht="27" customHeight="1">
      <c r="A3" s="667" t="s">
        <v>420</v>
      </c>
      <c r="B3" s="668" t="s">
        <v>901</v>
      </c>
      <c r="C3" s="224"/>
      <c r="D3" s="224"/>
      <c r="E3" s="224"/>
      <c r="F3" s="224"/>
    </row>
    <row r="4" spans="1:17" ht="24">
      <c r="A4" s="669" t="s">
        <v>421</v>
      </c>
      <c r="B4" s="662" t="s">
        <v>902</v>
      </c>
      <c r="C4" s="224"/>
      <c r="D4" s="224"/>
      <c r="E4" s="224"/>
      <c r="F4" s="224"/>
    </row>
    <row r="5" spans="1:17" ht="24">
      <c r="A5" s="669" t="s">
        <v>431</v>
      </c>
      <c r="B5" s="662" t="s">
        <v>904</v>
      </c>
      <c r="C5" s="224"/>
      <c r="D5" s="224"/>
      <c r="E5" s="224"/>
      <c r="F5" s="224"/>
    </row>
    <row r="6" spans="1:17">
      <c r="A6" s="669" t="s">
        <v>429</v>
      </c>
      <c r="B6" s="662" t="s">
        <v>554</v>
      </c>
      <c r="C6" s="224"/>
      <c r="D6" s="224"/>
      <c r="E6" s="224"/>
      <c r="F6" s="224"/>
    </row>
    <row r="7" spans="1:17">
      <c r="A7" s="669" t="s">
        <v>430</v>
      </c>
      <c r="B7" s="662" t="s">
        <v>557</v>
      </c>
      <c r="C7" s="224"/>
      <c r="D7" s="224"/>
      <c r="E7" s="224"/>
      <c r="F7" s="224"/>
    </row>
    <row r="8" spans="1:17" ht="24">
      <c r="A8" s="669" t="s">
        <v>432</v>
      </c>
      <c r="B8" s="662" t="s">
        <v>905</v>
      </c>
      <c r="C8" s="224"/>
      <c r="D8" s="224"/>
      <c r="E8" s="224"/>
      <c r="F8" s="224"/>
    </row>
    <row r="9" spans="1:17" ht="24">
      <c r="A9" s="669" t="s">
        <v>424</v>
      </c>
      <c r="B9" s="662" t="s">
        <v>903</v>
      </c>
      <c r="C9" s="224"/>
      <c r="D9" s="224"/>
      <c r="E9" s="224"/>
      <c r="F9" s="224"/>
    </row>
    <row r="10" spans="1:17">
      <c r="A10" s="669" t="s">
        <v>433</v>
      </c>
      <c r="B10" s="662" t="s">
        <v>555</v>
      </c>
      <c r="C10" s="224"/>
      <c r="D10" s="224"/>
      <c r="E10" s="224"/>
      <c r="F10" s="224"/>
    </row>
    <row r="11" spans="1:17" ht="24">
      <c r="A11" s="669" t="s">
        <v>436</v>
      </c>
      <c r="B11" s="662" t="s">
        <v>558</v>
      </c>
      <c r="C11" s="224"/>
      <c r="D11" s="224"/>
      <c r="E11" s="224"/>
      <c r="F11" s="224"/>
    </row>
    <row r="12" spans="1:17">
      <c r="A12" s="669" t="s">
        <v>437</v>
      </c>
      <c r="B12" s="662" t="s">
        <v>556</v>
      </c>
      <c r="C12" s="224"/>
      <c r="D12" s="224"/>
      <c r="E12" s="224"/>
      <c r="F12" s="224"/>
    </row>
    <row r="13" spans="1:17">
      <c r="A13" s="669" t="s">
        <v>465</v>
      </c>
      <c r="B13" s="662" t="s">
        <v>466</v>
      </c>
      <c r="C13" s="224"/>
      <c r="D13" s="224"/>
      <c r="E13" s="224"/>
      <c r="F13" s="224"/>
    </row>
    <row r="14" spans="1:17">
      <c r="A14" s="669" t="s">
        <v>467</v>
      </c>
      <c r="B14" s="662" t="s">
        <v>468</v>
      </c>
      <c r="C14" s="224"/>
      <c r="D14" s="224"/>
      <c r="E14" s="224"/>
      <c r="F14" s="224"/>
    </row>
    <row r="15" spans="1:17" ht="24">
      <c r="A15" s="669" t="s">
        <v>469</v>
      </c>
      <c r="B15" s="662" t="s">
        <v>547</v>
      </c>
      <c r="C15" s="224"/>
      <c r="D15" s="224"/>
      <c r="E15" s="224"/>
      <c r="F15" s="224"/>
    </row>
    <row r="16" spans="1:17" ht="32.25" customHeight="1">
      <c r="A16" s="670" t="s">
        <v>422</v>
      </c>
      <c r="B16" s="662" t="s">
        <v>906</v>
      </c>
      <c r="C16" s="224"/>
      <c r="D16" s="224"/>
      <c r="E16" s="224"/>
      <c r="F16" s="224"/>
      <c r="G16" s="224"/>
      <c r="H16" s="224"/>
      <c r="I16" s="224"/>
    </row>
    <row r="17" spans="1:6" ht="24">
      <c r="A17" s="670" t="s">
        <v>423</v>
      </c>
      <c r="B17" s="662" t="s">
        <v>907</v>
      </c>
      <c r="C17" s="224"/>
      <c r="D17" s="224"/>
      <c r="E17" s="224"/>
      <c r="F17" s="224"/>
    </row>
    <row r="18" spans="1:6">
      <c r="A18" s="670" t="s">
        <v>425</v>
      </c>
      <c r="B18" s="662" t="s">
        <v>550</v>
      </c>
      <c r="C18" s="224"/>
      <c r="D18" s="224"/>
      <c r="E18" s="224"/>
      <c r="F18" s="224"/>
    </row>
    <row r="19" spans="1:6" ht="24">
      <c r="A19" s="670" t="s">
        <v>426</v>
      </c>
      <c r="B19" s="662" t="s">
        <v>908</v>
      </c>
      <c r="C19" s="224"/>
      <c r="D19" s="224"/>
      <c r="E19" s="224"/>
      <c r="F19" s="224"/>
    </row>
    <row r="20" spans="1:6">
      <c r="A20" s="670" t="s">
        <v>427</v>
      </c>
      <c r="B20" s="662" t="s">
        <v>559</v>
      </c>
      <c r="C20" s="224"/>
      <c r="D20" s="224"/>
      <c r="E20" s="224"/>
      <c r="F20" s="224"/>
    </row>
    <row r="21" spans="1:6">
      <c r="A21" s="670" t="s">
        <v>428</v>
      </c>
      <c r="B21" s="662" t="s">
        <v>560</v>
      </c>
      <c r="C21" s="224"/>
      <c r="D21" s="224"/>
      <c r="E21" s="224"/>
      <c r="F21" s="224"/>
    </row>
    <row r="22" spans="1:6" ht="24">
      <c r="A22" s="670" t="s">
        <v>317</v>
      </c>
      <c r="B22" s="662" t="s">
        <v>551</v>
      </c>
      <c r="C22" s="224"/>
      <c r="D22" s="224"/>
      <c r="E22" s="224"/>
      <c r="F22" s="224"/>
    </row>
    <row r="23" spans="1:6" ht="24">
      <c r="A23" s="670" t="s">
        <v>370</v>
      </c>
      <c r="B23" s="662" t="s">
        <v>552</v>
      </c>
      <c r="C23" s="224"/>
      <c r="D23" s="224"/>
      <c r="E23" s="224"/>
      <c r="F23" s="224"/>
    </row>
    <row r="24" spans="1:6" ht="24">
      <c r="A24" s="670" t="s">
        <v>434</v>
      </c>
      <c r="B24" s="662" t="s">
        <v>553</v>
      </c>
      <c r="C24" s="224"/>
      <c r="D24" s="224"/>
      <c r="E24" s="224"/>
      <c r="F24" s="224"/>
    </row>
    <row r="25" spans="1:6" ht="24">
      <c r="A25" s="670" t="s">
        <v>435</v>
      </c>
      <c r="B25" s="662" t="s">
        <v>909</v>
      </c>
      <c r="C25" s="224"/>
      <c r="D25" s="224"/>
      <c r="E25" s="224"/>
      <c r="F25" s="224"/>
    </row>
    <row r="26" spans="1:6" ht="24">
      <c r="A26" s="670" t="s">
        <v>438</v>
      </c>
      <c r="B26" s="662" t="s">
        <v>561</v>
      </c>
      <c r="C26" s="224"/>
      <c r="D26" s="224"/>
      <c r="E26" s="224"/>
      <c r="F26" s="224"/>
    </row>
    <row r="27" spans="1:6" ht="24">
      <c r="A27" s="670" t="s">
        <v>439</v>
      </c>
      <c r="B27" s="662" t="s">
        <v>562</v>
      </c>
      <c r="C27" s="224"/>
      <c r="D27" s="224"/>
      <c r="E27" s="224"/>
      <c r="F27" s="224"/>
    </row>
    <row r="28" spans="1:6" ht="24">
      <c r="A28" s="670" t="s">
        <v>440</v>
      </c>
      <c r="B28" s="662" t="s">
        <v>563</v>
      </c>
      <c r="C28" s="224"/>
      <c r="D28" s="224"/>
      <c r="E28" s="224"/>
      <c r="F28" s="224"/>
    </row>
    <row r="29" spans="1:6">
      <c r="A29" s="670" t="s">
        <v>570</v>
      </c>
      <c r="B29" s="671" t="s">
        <v>571</v>
      </c>
    </row>
    <row r="30" spans="1:6">
      <c r="A30" s="670" t="s">
        <v>572</v>
      </c>
      <c r="B30" s="671" t="s">
        <v>573</v>
      </c>
    </row>
    <row r="31" spans="1:6" ht="24">
      <c r="A31" s="670" t="s">
        <v>444</v>
      </c>
      <c r="B31" s="662" t="s">
        <v>574</v>
      </c>
      <c r="C31" s="224"/>
      <c r="D31" s="224"/>
      <c r="E31" s="224"/>
      <c r="F31" s="224"/>
    </row>
    <row r="32" spans="1:6" ht="24">
      <c r="A32" s="670" t="s">
        <v>445</v>
      </c>
      <c r="B32" s="662" t="s">
        <v>575</v>
      </c>
      <c r="C32" s="224"/>
      <c r="D32" s="224"/>
      <c r="E32" s="224"/>
      <c r="F32" s="224"/>
    </row>
    <row r="33" spans="1:6">
      <c r="A33" s="670" t="s">
        <v>446</v>
      </c>
      <c r="B33" s="662" t="s">
        <v>576</v>
      </c>
      <c r="C33" s="224"/>
      <c r="D33" s="224"/>
      <c r="E33" s="224"/>
      <c r="F33" s="224"/>
    </row>
    <row r="34" spans="1:6">
      <c r="A34" s="670" t="s">
        <v>447</v>
      </c>
      <c r="B34" s="662" t="s">
        <v>577</v>
      </c>
      <c r="C34" s="224"/>
      <c r="D34" s="224"/>
      <c r="E34" s="224"/>
      <c r="F34" s="224"/>
    </row>
    <row r="35" spans="1:6" ht="24">
      <c r="A35" s="670" t="s">
        <v>448</v>
      </c>
      <c r="B35" s="662" t="s">
        <v>579</v>
      </c>
      <c r="C35" s="224"/>
      <c r="D35" s="224"/>
      <c r="E35" s="224"/>
      <c r="F35" s="224"/>
    </row>
    <row r="36" spans="1:6" ht="24">
      <c r="A36" s="670" t="s">
        <v>449</v>
      </c>
      <c r="B36" s="662" t="s">
        <v>578</v>
      </c>
      <c r="C36" s="224"/>
      <c r="D36" s="224"/>
      <c r="E36" s="224"/>
      <c r="F36" s="224"/>
    </row>
    <row r="37" spans="1:6" ht="24">
      <c r="A37" s="670" t="s">
        <v>121</v>
      </c>
      <c r="B37" s="662" t="s">
        <v>581</v>
      </c>
      <c r="C37" s="224"/>
      <c r="D37" s="224"/>
      <c r="E37" s="224"/>
      <c r="F37" s="224"/>
    </row>
    <row r="38" spans="1:6" ht="24">
      <c r="A38" s="670" t="s">
        <v>123</v>
      </c>
      <c r="B38" s="662" t="s">
        <v>580</v>
      </c>
      <c r="C38" s="224"/>
      <c r="D38" s="224"/>
      <c r="E38" s="224"/>
      <c r="F38" s="224"/>
    </row>
    <row r="39" spans="1:6" ht="24">
      <c r="A39" s="670" t="s">
        <v>450</v>
      </c>
      <c r="B39" s="662" t="s">
        <v>582</v>
      </c>
      <c r="C39" s="224"/>
      <c r="D39" s="224"/>
      <c r="E39" s="224"/>
      <c r="F39" s="224"/>
    </row>
    <row r="40" spans="1:6" ht="24">
      <c r="A40" s="670" t="s">
        <v>137</v>
      </c>
      <c r="B40" s="662" t="s">
        <v>910</v>
      </c>
      <c r="C40" s="224"/>
      <c r="D40" s="224"/>
      <c r="E40" s="224"/>
      <c r="F40" s="224"/>
    </row>
    <row r="41" spans="1:6" ht="24">
      <c r="A41" s="670" t="s">
        <v>451</v>
      </c>
      <c r="B41" s="662" t="s">
        <v>583</v>
      </c>
      <c r="C41" s="224"/>
      <c r="D41" s="224"/>
      <c r="E41" s="224"/>
      <c r="F41" s="224"/>
    </row>
    <row r="42" spans="1:6" ht="24">
      <c r="A42" s="670" t="s">
        <v>452</v>
      </c>
      <c r="B42" s="662" t="s">
        <v>911</v>
      </c>
      <c r="C42" s="224"/>
      <c r="D42" s="224"/>
      <c r="E42" s="224"/>
      <c r="F42" s="224"/>
    </row>
    <row r="43" spans="1:6">
      <c r="A43" s="670" t="s">
        <v>453</v>
      </c>
      <c r="B43" s="662" t="s">
        <v>584</v>
      </c>
      <c r="C43" s="224"/>
      <c r="D43" s="224"/>
      <c r="E43" s="224"/>
      <c r="F43" s="224"/>
    </row>
    <row r="44" spans="1:6" ht="24">
      <c r="A44" s="670" t="s">
        <v>145</v>
      </c>
      <c r="B44" s="662" t="s">
        <v>912</v>
      </c>
      <c r="C44" s="224"/>
      <c r="D44" s="224"/>
      <c r="E44" s="224"/>
      <c r="F44" s="224"/>
    </row>
    <row r="45" spans="1:6">
      <c r="A45" s="670" t="s">
        <v>454</v>
      </c>
      <c r="B45" s="662" t="s">
        <v>586</v>
      </c>
      <c r="C45" s="224"/>
      <c r="D45" s="224"/>
      <c r="E45" s="224"/>
      <c r="F45" s="224"/>
    </row>
    <row r="46" spans="1:6">
      <c r="A46" s="670" t="s">
        <v>455</v>
      </c>
      <c r="B46" s="662" t="s">
        <v>585</v>
      </c>
      <c r="C46" s="224"/>
      <c r="D46" s="224"/>
      <c r="E46" s="224"/>
      <c r="F46" s="224"/>
    </row>
    <row r="47" spans="1:6">
      <c r="A47" s="670" t="s">
        <v>456</v>
      </c>
      <c r="B47" s="662" t="s">
        <v>916</v>
      </c>
      <c r="C47" s="224"/>
      <c r="D47" s="224"/>
      <c r="E47" s="224"/>
      <c r="F47" s="224"/>
    </row>
    <row r="48" spans="1:6">
      <c r="A48" s="670" t="s">
        <v>457</v>
      </c>
      <c r="B48" s="662" t="s">
        <v>915</v>
      </c>
      <c r="C48" s="224"/>
      <c r="D48" s="224"/>
      <c r="E48" s="224"/>
      <c r="F48" s="224"/>
    </row>
    <row r="49" spans="1:6" ht="24">
      <c r="A49" s="670" t="s">
        <v>458</v>
      </c>
      <c r="B49" s="662" t="s">
        <v>914</v>
      </c>
      <c r="C49" s="224"/>
      <c r="D49" s="224"/>
      <c r="E49" s="224"/>
      <c r="F49" s="224"/>
    </row>
    <row r="50" spans="1:6" ht="24">
      <c r="A50" s="670" t="s">
        <v>459</v>
      </c>
      <c r="B50" s="662" t="s">
        <v>913</v>
      </c>
      <c r="C50" s="224"/>
      <c r="D50" s="224"/>
      <c r="E50" s="224"/>
      <c r="F50" s="224"/>
    </row>
    <row r="51" spans="1:6" ht="24">
      <c r="A51" s="670" t="s">
        <v>460</v>
      </c>
      <c r="B51" s="662" t="s">
        <v>917</v>
      </c>
      <c r="C51" s="224"/>
      <c r="D51" s="224"/>
      <c r="E51" s="224"/>
      <c r="F51" s="224"/>
    </row>
    <row r="52" spans="1:6" ht="24">
      <c r="A52" s="670" t="s">
        <v>461</v>
      </c>
      <c r="B52" s="662" t="s">
        <v>918</v>
      </c>
      <c r="C52" s="224"/>
      <c r="D52" s="224"/>
      <c r="E52" s="224"/>
      <c r="F52" s="224"/>
    </row>
    <row r="53" spans="1:6">
      <c r="A53" s="670" t="s">
        <v>462</v>
      </c>
      <c r="B53" s="662" t="s">
        <v>919</v>
      </c>
    </row>
    <row r="54" spans="1:6" ht="24">
      <c r="A54" s="670" t="s">
        <v>463</v>
      </c>
      <c r="B54" s="662" t="s">
        <v>587</v>
      </c>
    </row>
    <row r="55" spans="1:6">
      <c r="A55" s="670" t="s">
        <v>441</v>
      </c>
      <c r="B55" s="662" t="s">
        <v>920</v>
      </c>
      <c r="C55" s="224"/>
      <c r="D55" s="224"/>
      <c r="E55" s="224"/>
      <c r="F55" s="224"/>
    </row>
    <row r="56" spans="1:6" ht="24">
      <c r="A56" s="670" t="s">
        <v>443</v>
      </c>
      <c r="B56" s="662" t="s">
        <v>464</v>
      </c>
      <c r="C56" s="224"/>
      <c r="D56" s="224"/>
      <c r="E56" s="224"/>
      <c r="F56" s="224"/>
    </row>
    <row r="57" spans="1:6" ht="24">
      <c r="A57" s="670" t="s">
        <v>565</v>
      </c>
      <c r="B57" s="662" t="s">
        <v>396</v>
      </c>
      <c r="C57" s="224"/>
      <c r="D57" s="224"/>
      <c r="E57" s="224"/>
      <c r="F57" s="224"/>
    </row>
    <row r="58" spans="1:6" ht="24">
      <c r="A58" s="670" t="s">
        <v>564</v>
      </c>
      <c r="B58" s="662" t="s">
        <v>548</v>
      </c>
      <c r="C58" s="224"/>
      <c r="D58" s="224"/>
      <c r="E58" s="224"/>
      <c r="F58" s="224"/>
    </row>
    <row r="59" spans="1:6" ht="24">
      <c r="A59" s="670" t="s">
        <v>566</v>
      </c>
      <c r="B59" s="662" t="s">
        <v>442</v>
      </c>
      <c r="C59" s="224"/>
      <c r="D59" s="224"/>
      <c r="E59" s="224"/>
      <c r="F59" s="224"/>
    </row>
    <row r="60" spans="1:6" ht="24">
      <c r="A60" s="670" t="s">
        <v>567</v>
      </c>
      <c r="B60" s="662" t="s">
        <v>419</v>
      </c>
      <c r="C60" s="224"/>
      <c r="D60" s="224"/>
      <c r="E60" s="224"/>
      <c r="F60" s="224"/>
    </row>
    <row r="61" spans="1:6">
      <c r="A61" s="670" t="s">
        <v>568</v>
      </c>
      <c r="B61" s="662" t="s">
        <v>546</v>
      </c>
      <c r="C61" s="224"/>
      <c r="D61" s="224"/>
      <c r="E61" s="224"/>
      <c r="F61" s="224"/>
    </row>
    <row r="62" spans="1:6" ht="24">
      <c r="A62" s="672" t="s">
        <v>569</v>
      </c>
      <c r="B62" s="673" t="s">
        <v>464</v>
      </c>
      <c r="C62" s="224"/>
      <c r="D62" s="224"/>
      <c r="E62" s="224"/>
      <c r="F62" s="224"/>
    </row>
  </sheetData>
  <pageMargins left="0.25" right="0.25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F108"/>
  <sheetViews>
    <sheetView workbookViewId="0"/>
  </sheetViews>
  <sheetFormatPr baseColWidth="10" defaultColWidth="8.83203125" defaultRowHeight="14" x14ac:dyDescent="0"/>
  <cols>
    <col min="1" max="1" width="40.5" style="136" customWidth="1"/>
    <col min="2" max="2" width="7.1640625" style="59" customWidth="1"/>
    <col min="3" max="7" width="8.83203125" style="59" customWidth="1"/>
    <col min="8" max="11" width="9.5" style="59" customWidth="1"/>
    <col min="12" max="12" width="9" style="233" customWidth="1"/>
    <col min="13" max="13" width="9.5" style="233" customWidth="1"/>
    <col min="14" max="18" width="8.83203125" style="59" customWidth="1"/>
    <col min="19" max="22" width="9.5" style="59" customWidth="1"/>
    <col min="23" max="24" width="9.5" style="233" customWidth="1"/>
    <col min="25" max="31" width="8.83203125" style="59" customWidth="1"/>
    <col min="32" max="32" width="9.1640625" style="59" customWidth="1"/>
  </cols>
  <sheetData>
    <row r="1" spans="1:32" ht="28.5" customHeight="1">
      <c r="A1" s="194" t="s">
        <v>612</v>
      </c>
      <c r="B1" s="195"/>
      <c r="C1" s="195"/>
      <c r="D1" s="195"/>
      <c r="E1" s="195"/>
      <c r="F1" s="195"/>
      <c r="G1" s="195"/>
      <c r="H1" s="195"/>
      <c r="I1" s="195"/>
      <c r="J1" s="195"/>
      <c r="K1" s="195"/>
      <c r="L1" s="225"/>
      <c r="M1" s="225"/>
      <c r="N1" s="195"/>
      <c r="O1" s="195"/>
      <c r="P1" s="195"/>
      <c r="Q1" s="195"/>
      <c r="R1" s="195"/>
      <c r="S1" s="195"/>
      <c r="T1" s="195"/>
      <c r="U1" s="195"/>
      <c r="V1" s="195"/>
      <c r="W1" s="225"/>
      <c r="X1" s="225"/>
      <c r="Y1" s="196"/>
      <c r="Z1" s="197"/>
      <c r="AA1" s="197"/>
      <c r="AB1" s="197"/>
      <c r="AC1" s="197"/>
      <c r="AD1" s="197"/>
      <c r="AE1" s="197"/>
      <c r="AF1" s="198"/>
    </row>
    <row r="2" spans="1:32">
      <c r="A2" s="199"/>
      <c r="B2" s="69"/>
      <c r="C2" s="705" t="s">
        <v>229</v>
      </c>
      <c r="D2" s="706"/>
      <c r="E2" s="706"/>
      <c r="F2" s="706"/>
      <c r="G2" s="706"/>
      <c r="H2" s="706"/>
      <c r="I2" s="706"/>
      <c r="J2" s="706"/>
      <c r="K2" s="707"/>
      <c r="L2" s="226" t="s">
        <v>512</v>
      </c>
      <c r="M2" s="227"/>
      <c r="N2" s="705" t="s">
        <v>513</v>
      </c>
      <c r="O2" s="706"/>
      <c r="P2" s="706"/>
      <c r="Q2" s="706"/>
      <c r="R2" s="706"/>
      <c r="S2" s="706"/>
      <c r="T2" s="706"/>
      <c r="U2" s="706"/>
      <c r="V2" s="707"/>
      <c r="W2" s="226" t="s">
        <v>512</v>
      </c>
      <c r="X2" s="227"/>
      <c r="Y2" s="699" t="s">
        <v>520</v>
      </c>
      <c r="Z2" s="700"/>
      <c r="AA2" s="700"/>
      <c r="AB2" s="700"/>
      <c r="AC2" s="700"/>
      <c r="AD2" s="700"/>
      <c r="AE2" s="700"/>
      <c r="AF2" s="700"/>
    </row>
    <row r="3" spans="1:32">
      <c r="A3" s="199" t="s">
        <v>598</v>
      </c>
      <c r="B3" s="200" t="s">
        <v>514</v>
      </c>
      <c r="C3" s="89" t="s">
        <v>26</v>
      </c>
      <c r="D3" s="89" t="s">
        <v>27</v>
      </c>
      <c r="E3" s="89" t="s">
        <v>28</v>
      </c>
      <c r="F3" s="89" t="s">
        <v>29</v>
      </c>
      <c r="G3" s="89" t="s">
        <v>30</v>
      </c>
      <c r="H3" s="201" t="s">
        <v>31</v>
      </c>
      <c r="I3" s="201" t="s">
        <v>32</v>
      </c>
      <c r="J3" s="431" t="s">
        <v>181</v>
      </c>
      <c r="K3" s="432" t="s">
        <v>588</v>
      </c>
      <c r="L3" s="228" t="s">
        <v>515</v>
      </c>
      <c r="M3" s="229" t="s">
        <v>516</v>
      </c>
      <c r="N3" s="89" t="s">
        <v>26</v>
      </c>
      <c r="O3" s="89" t="s">
        <v>27</v>
      </c>
      <c r="P3" s="89" t="s">
        <v>28</v>
      </c>
      <c r="Q3" s="89" t="s">
        <v>29</v>
      </c>
      <c r="R3" s="89" t="s">
        <v>30</v>
      </c>
      <c r="S3" s="201" t="s">
        <v>31</v>
      </c>
      <c r="T3" s="201" t="s">
        <v>32</v>
      </c>
      <c r="U3" s="431" t="s">
        <v>181</v>
      </c>
      <c r="V3" s="432" t="s">
        <v>588</v>
      </c>
      <c r="W3" s="228" t="s">
        <v>515</v>
      </c>
      <c r="X3" s="229" t="s">
        <v>516</v>
      </c>
      <c r="Y3" s="202">
        <v>2007</v>
      </c>
      <c r="Z3" s="202">
        <v>2008</v>
      </c>
      <c r="AA3" s="202">
        <v>2009</v>
      </c>
      <c r="AB3" s="202">
        <v>2010</v>
      </c>
      <c r="AC3" s="203">
        <v>2011</v>
      </c>
      <c r="AD3" s="203">
        <v>2012</v>
      </c>
      <c r="AE3" s="203">
        <v>2013</v>
      </c>
      <c r="AF3" s="203">
        <v>2014</v>
      </c>
    </row>
    <row r="4" spans="1:32">
      <c r="A4" s="204" t="s">
        <v>233</v>
      </c>
      <c r="B4" s="205" t="s">
        <v>349</v>
      </c>
      <c r="C4" s="206">
        <v>5151.168430148824</v>
      </c>
      <c r="D4" s="206">
        <v>5238.2276736193189</v>
      </c>
      <c r="E4" s="206">
        <v>5688.438790625537</v>
      </c>
      <c r="F4" s="206">
        <v>5819.360784547569</v>
      </c>
      <c r="G4" s="206">
        <v>5883.9014350085417</v>
      </c>
      <c r="H4" s="206">
        <v>6143.8529750680909</v>
      </c>
      <c r="I4" s="206">
        <v>6117.6567749447759</v>
      </c>
      <c r="J4" s="206">
        <v>6192.4828037775442</v>
      </c>
      <c r="K4" s="207">
        <v>6804</v>
      </c>
      <c r="L4" s="230">
        <f>K4/J4-1</f>
        <v>9.8751537242770748E-2</v>
      </c>
      <c r="M4" s="231">
        <f>K4/F4-1</f>
        <v>0.16920057922289189</v>
      </c>
      <c r="N4" s="206">
        <v>15428.299395103217</v>
      </c>
      <c r="O4" s="206">
        <v>15458.630466803657</v>
      </c>
      <c r="P4" s="206">
        <v>16663.036363889652</v>
      </c>
      <c r="Q4" s="206">
        <v>17412.105462568405</v>
      </c>
      <c r="R4" s="206">
        <v>18179.882171722984</v>
      </c>
      <c r="S4" s="206">
        <v>19112.820343599415</v>
      </c>
      <c r="T4" s="206">
        <v>19358.276648572748</v>
      </c>
      <c r="U4" s="206">
        <v>19535.069498426019</v>
      </c>
      <c r="V4" s="207">
        <v>20784</v>
      </c>
      <c r="W4" s="230">
        <f>V4/U4-1</f>
        <v>6.3932739101573599E-2</v>
      </c>
      <c r="X4" s="231">
        <f>V4/Q4-1</f>
        <v>0.19365231532052851</v>
      </c>
      <c r="Y4" s="208">
        <v>3183</v>
      </c>
      <c r="Z4" s="209">
        <v>3292</v>
      </c>
      <c r="AA4" s="209">
        <v>3477</v>
      </c>
      <c r="AB4" s="209">
        <v>3626</v>
      </c>
      <c r="AC4" s="208">
        <v>3692</v>
      </c>
      <c r="AD4" s="208">
        <v>3609</v>
      </c>
      <c r="AE4" s="210">
        <v>3556</v>
      </c>
      <c r="AF4" s="210">
        <v>3385</v>
      </c>
    </row>
    <row r="5" spans="1:32">
      <c r="A5" s="204" t="s">
        <v>252</v>
      </c>
      <c r="B5" s="205" t="s">
        <v>353</v>
      </c>
      <c r="C5" s="206">
        <v>6530.6183389342295</v>
      </c>
      <c r="D5" s="206">
        <v>6943.7980760488072</v>
      </c>
      <c r="E5" s="206">
        <v>7757.4657187568209</v>
      </c>
      <c r="F5" s="206">
        <v>8648.0342734999613</v>
      </c>
      <c r="G5" s="206">
        <v>9084.6593071945172</v>
      </c>
      <c r="H5" s="206">
        <v>9583.4939590753547</v>
      </c>
      <c r="I5" s="206">
        <v>9654.618657853729</v>
      </c>
      <c r="J5" s="206">
        <v>9842.661926547742</v>
      </c>
      <c r="K5" s="211">
        <v>10170</v>
      </c>
      <c r="L5" s="230">
        <f t="shared" ref="L5:L53" si="0">K5/J5-1</f>
        <v>3.3257067640346083E-2</v>
      </c>
      <c r="M5" s="231">
        <f t="shared" ref="M5:M53" si="1">K5/F5-1</f>
        <v>0.17598978893547801</v>
      </c>
      <c r="N5" s="206">
        <v>18925.044512722034</v>
      </c>
      <c r="O5" s="206">
        <v>19529.432088887272</v>
      </c>
      <c r="P5" s="206">
        <v>21277.620257161565</v>
      </c>
      <c r="Q5" s="206">
        <v>22441.101595791039</v>
      </c>
      <c r="R5" s="206">
        <v>23134.190561344178</v>
      </c>
      <c r="S5" s="206">
        <v>23906.650691389063</v>
      </c>
      <c r="T5" s="206">
        <v>24468.583794243048</v>
      </c>
      <c r="U5" s="206">
        <v>24992.307660020982</v>
      </c>
      <c r="V5" s="211">
        <v>25950</v>
      </c>
      <c r="W5" s="230">
        <f t="shared" ref="W5:W53" si="2">V5/U5-1</f>
        <v>3.8319484259190295E-2</v>
      </c>
      <c r="X5" s="231">
        <f t="shared" ref="X5:X53" si="3">V5/Q5-1</f>
        <v>0.1563603457357492</v>
      </c>
      <c r="Y5" s="208">
        <v>19238</v>
      </c>
      <c r="Z5" s="209">
        <v>20397</v>
      </c>
      <c r="AA5" s="209">
        <v>21552</v>
      </c>
      <c r="AB5" s="209">
        <v>22587</v>
      </c>
      <c r="AC5" s="208">
        <v>23592</v>
      </c>
      <c r="AD5" s="208">
        <v>25109</v>
      </c>
      <c r="AE5" s="210">
        <v>26247</v>
      </c>
      <c r="AF5" s="210">
        <v>27331</v>
      </c>
    </row>
    <row r="6" spans="1:32">
      <c r="A6" s="204" t="s">
        <v>245</v>
      </c>
      <c r="B6" s="205" t="s">
        <v>330</v>
      </c>
      <c r="C6" s="206">
        <v>6917.8725492078729</v>
      </c>
      <c r="D6" s="206">
        <v>6943.7980760488072</v>
      </c>
      <c r="E6" s="206">
        <v>7157.9244396357581</v>
      </c>
      <c r="F6" s="206">
        <v>7408.8475902592072</v>
      </c>
      <c r="G6" s="206">
        <v>7578.2960313736594</v>
      </c>
      <c r="H6" s="206">
        <v>7867.840203575669</v>
      </c>
      <c r="I6" s="206">
        <v>7987.2813404339104</v>
      </c>
      <c r="J6" s="206">
        <v>8223.9216789087077</v>
      </c>
      <c r="K6" s="211">
        <v>8522</v>
      </c>
      <c r="L6" s="230">
        <f t="shared" si="0"/>
        <v>3.6245277220447347E-2</v>
      </c>
      <c r="M6" s="231">
        <f t="shared" si="1"/>
        <v>0.15024636371307087</v>
      </c>
      <c r="N6" s="206">
        <v>16603.810696111377</v>
      </c>
      <c r="O6" s="206">
        <v>16576.147969667763</v>
      </c>
      <c r="P6" s="206">
        <v>17116.294003742729</v>
      </c>
      <c r="Q6" s="206">
        <v>17515.006123544226</v>
      </c>
      <c r="R6" s="206">
        <v>18598.199042147287</v>
      </c>
      <c r="S6" s="206">
        <v>19202.405178434248</v>
      </c>
      <c r="T6" s="206">
        <v>19488.026550112158</v>
      </c>
      <c r="U6" s="206">
        <v>20336.426056663167</v>
      </c>
      <c r="V6" s="211">
        <v>21826</v>
      </c>
      <c r="W6" s="230">
        <f t="shared" si="2"/>
        <v>7.3246594027212453E-2</v>
      </c>
      <c r="X6" s="231">
        <f t="shared" si="3"/>
        <v>0.24613145128512404</v>
      </c>
      <c r="Y6" s="208">
        <v>12488</v>
      </c>
      <c r="Z6" s="209">
        <v>12967</v>
      </c>
      <c r="AA6" s="209">
        <v>13534</v>
      </c>
      <c r="AB6" s="209">
        <v>14785</v>
      </c>
      <c r="AC6" s="208">
        <v>16477</v>
      </c>
      <c r="AD6" s="208">
        <v>17687</v>
      </c>
      <c r="AE6" s="210">
        <v>18455</v>
      </c>
      <c r="AF6" s="210">
        <v>19029</v>
      </c>
    </row>
    <row r="7" spans="1:32">
      <c r="A7" s="204" t="s">
        <v>263</v>
      </c>
      <c r="B7" s="205" t="s">
        <v>323</v>
      </c>
      <c r="C7" s="206">
        <v>5771.0043110897741</v>
      </c>
      <c r="D7" s="206">
        <v>6000.9604935353054</v>
      </c>
      <c r="E7" s="206">
        <v>7596.7753574397157</v>
      </c>
      <c r="F7" s="206">
        <v>9016.9440899771107</v>
      </c>
      <c r="G7" s="206">
        <v>9823.0519648374211</v>
      </c>
      <c r="H7" s="206">
        <v>10453.300204274041</v>
      </c>
      <c r="I7" s="206">
        <v>10615.993912566995</v>
      </c>
      <c r="J7" s="206">
        <v>10975.579760755507</v>
      </c>
      <c r="K7" s="211">
        <v>11400</v>
      </c>
      <c r="L7" s="230">
        <f t="shared" si="0"/>
        <v>3.8669505255846115E-2</v>
      </c>
      <c r="M7" s="231">
        <f t="shared" si="1"/>
        <v>0.26428642411920933</v>
      </c>
      <c r="N7" s="206">
        <v>18642.05105136822</v>
      </c>
      <c r="O7" s="206">
        <v>20250.936107726717</v>
      </c>
      <c r="P7" s="206">
        <v>25014.502314825564</v>
      </c>
      <c r="Q7" s="206">
        <v>26926.03785130108</v>
      </c>
      <c r="R7" s="206">
        <v>26946.578403165691</v>
      </c>
      <c r="S7" s="206">
        <v>27324.416308750609</v>
      </c>
      <c r="T7" s="206">
        <v>27659.205388790902</v>
      </c>
      <c r="U7" s="206">
        <v>29470.889124868831</v>
      </c>
      <c r="V7" s="211">
        <v>32600</v>
      </c>
      <c r="W7" s="230">
        <f t="shared" si="2"/>
        <v>0.1061763308827588</v>
      </c>
      <c r="X7" s="231">
        <f t="shared" si="3"/>
        <v>0.21072399066039171</v>
      </c>
      <c r="Y7" s="208">
        <v>25076</v>
      </c>
      <c r="Z7" s="209">
        <v>25807</v>
      </c>
      <c r="AA7" s="209">
        <v>27094</v>
      </c>
      <c r="AB7" s="209">
        <v>26797</v>
      </c>
      <c r="AC7" s="208">
        <v>27234</v>
      </c>
      <c r="AD7" s="208">
        <v>28063</v>
      </c>
      <c r="AE7" s="210">
        <v>28723</v>
      </c>
      <c r="AF7" s="210">
        <v>29342</v>
      </c>
    </row>
    <row r="8" spans="1:32">
      <c r="A8" s="204" t="s">
        <v>268</v>
      </c>
      <c r="B8" s="205" t="s">
        <v>319</v>
      </c>
      <c r="C8" s="206">
        <v>8207.9561017762844</v>
      </c>
      <c r="D8" s="206">
        <v>8306.5184484733854</v>
      </c>
      <c r="E8" s="206">
        <v>10803.933327451463</v>
      </c>
      <c r="F8" s="206">
        <v>11975.885436973364</v>
      </c>
      <c r="G8" s="206">
        <v>13558.32583812112</v>
      </c>
      <c r="H8" s="206">
        <v>13410.641437949576</v>
      </c>
      <c r="I8" s="206">
        <v>13142.541207897395</v>
      </c>
      <c r="J8" s="206">
        <v>12993.996591815318</v>
      </c>
      <c r="K8" s="211">
        <v>13431</v>
      </c>
      <c r="L8" s="230">
        <f t="shared" si="0"/>
        <v>3.3631177682464708E-2</v>
      </c>
      <c r="M8" s="231">
        <f t="shared" si="1"/>
        <v>0.12150371433365881</v>
      </c>
      <c r="N8" s="206">
        <v>30687.031857897262</v>
      </c>
      <c r="O8" s="206">
        <v>30665.548253350546</v>
      </c>
      <c r="P8" s="206">
        <v>35925.931952951229</v>
      </c>
      <c r="Q8" s="206">
        <v>37021.249505758882</v>
      </c>
      <c r="R8" s="206">
        <v>37725.632306725325</v>
      </c>
      <c r="S8" s="206">
        <v>37242.290872267615</v>
      </c>
      <c r="T8" s="206">
        <v>36515.913234815664</v>
      </c>
      <c r="U8" s="206">
        <v>35910.790766002094</v>
      </c>
      <c r="V8" s="211">
        <v>38139</v>
      </c>
      <c r="W8" s="230">
        <f t="shared" si="2"/>
        <v>6.2048459153047242E-2</v>
      </c>
      <c r="X8" s="231">
        <f t="shared" si="3"/>
        <v>3.0192133144162137E-2</v>
      </c>
      <c r="Y8" s="208">
        <v>23863</v>
      </c>
      <c r="Z8" s="209">
        <v>24385</v>
      </c>
      <c r="AA8" s="209">
        <v>24796</v>
      </c>
      <c r="AB8" s="209">
        <v>24929</v>
      </c>
      <c r="AC8" s="208">
        <v>25138</v>
      </c>
      <c r="AD8" s="208">
        <v>25026</v>
      </c>
      <c r="AE8" s="210">
        <v>25044</v>
      </c>
      <c r="AF8" s="210">
        <v>26320</v>
      </c>
    </row>
    <row r="9" spans="1:32">
      <c r="A9" s="204" t="s">
        <v>518</v>
      </c>
      <c r="B9" s="205" t="s">
        <v>346</v>
      </c>
      <c r="C9" s="206">
        <v>7601.8688910225637</v>
      </c>
      <c r="D9" s="206">
        <v>7896.4003746067528</v>
      </c>
      <c r="E9" s="206">
        <v>8790.316868739872</v>
      </c>
      <c r="F9" s="206">
        <v>9316.8885698428057</v>
      </c>
      <c r="G9" s="206">
        <v>9667.767672028398</v>
      </c>
      <c r="H9" s="206">
        <v>9877.2488826035333</v>
      </c>
      <c r="I9" s="206">
        <v>10756.981994554701</v>
      </c>
      <c r="J9" s="206">
        <v>10807.294883525707</v>
      </c>
      <c r="K9" s="211">
        <v>11091</v>
      </c>
      <c r="L9" s="230">
        <f t="shared" si="0"/>
        <v>2.6251260794851072E-2</v>
      </c>
      <c r="M9" s="231">
        <f t="shared" si="1"/>
        <v>0.19041887394679091</v>
      </c>
      <c r="N9" s="206">
        <v>28410.481219395104</v>
      </c>
      <c r="O9" s="206">
        <v>29029.415831681545</v>
      </c>
      <c r="P9" s="206">
        <v>31243.747286987291</v>
      </c>
      <c r="Q9" s="206">
        <v>32285.629725105613</v>
      </c>
      <c r="R9" s="206">
        <v>32039.269393861596</v>
      </c>
      <c r="S9" s="206">
        <v>32685.964505202875</v>
      </c>
      <c r="T9" s="206">
        <v>32996.319448963164</v>
      </c>
      <c r="U9" s="206">
        <v>33207.214077649522</v>
      </c>
      <c r="V9" s="211">
        <v>34125</v>
      </c>
      <c r="W9" s="230">
        <f t="shared" si="2"/>
        <v>2.7638148752990421E-2</v>
      </c>
      <c r="X9" s="231">
        <f t="shared" si="3"/>
        <v>5.6971794899328687E-2</v>
      </c>
      <c r="Y9" s="208">
        <v>23769</v>
      </c>
      <c r="Z9" s="209">
        <v>24330</v>
      </c>
      <c r="AA9" s="209">
        <v>24749</v>
      </c>
      <c r="AB9" s="209">
        <v>23925</v>
      </c>
      <c r="AC9" s="208">
        <v>24083</v>
      </c>
      <c r="AD9" s="208">
        <v>23474</v>
      </c>
      <c r="AE9" s="210">
        <v>23759</v>
      </c>
      <c r="AF9" s="210">
        <v>24124</v>
      </c>
    </row>
    <row r="10" spans="1:32">
      <c r="A10" s="204" t="s">
        <v>267</v>
      </c>
      <c r="B10" s="205" t="s">
        <v>345</v>
      </c>
      <c r="C10" s="206">
        <v>10130.478482957273</v>
      </c>
      <c r="D10" s="206">
        <v>10131.435380334962</v>
      </c>
      <c r="E10" s="206">
        <v>10955.758013661418</v>
      </c>
      <c r="F10" s="206">
        <v>11402.268986427291</v>
      </c>
      <c r="G10" s="206">
        <v>11271.31567532157</v>
      </c>
      <c r="H10" s="206">
        <v>11710.612944339688</v>
      </c>
      <c r="I10" s="206">
        <v>12282.309577218786</v>
      </c>
      <c r="J10" s="206">
        <v>12721.535362014689</v>
      </c>
      <c r="K10" s="211">
        <v>13364</v>
      </c>
      <c r="L10" s="230">
        <f t="shared" si="0"/>
        <v>5.0502130419229907E-2</v>
      </c>
      <c r="M10" s="231">
        <f t="shared" si="1"/>
        <v>0.17204742458784827</v>
      </c>
      <c r="N10" s="206">
        <v>26106.433240518483</v>
      </c>
      <c r="O10" s="206">
        <v>26093.491207652158</v>
      </c>
      <c r="P10" s="206">
        <v>28352.428992667785</v>
      </c>
      <c r="Q10" s="206">
        <v>29425.210287554299</v>
      </c>
      <c r="R10" s="206">
        <v>29119.502146758612</v>
      </c>
      <c r="S10" s="206">
        <v>30285.924278930092</v>
      </c>
      <c r="T10" s="206">
        <v>31640.586225791536</v>
      </c>
      <c r="U10" s="206">
        <v>32935.754543546689</v>
      </c>
      <c r="V10" s="211">
        <v>34908</v>
      </c>
      <c r="W10" s="230">
        <f t="shared" si="2"/>
        <v>5.9881593234661246E-2</v>
      </c>
      <c r="X10" s="231">
        <f t="shared" si="3"/>
        <v>0.18632966965625064</v>
      </c>
      <c r="Y10" s="208">
        <v>15555</v>
      </c>
      <c r="Z10" s="209">
        <v>16013</v>
      </c>
      <c r="AA10" s="209">
        <v>16240</v>
      </c>
      <c r="AB10" s="209">
        <v>16496</v>
      </c>
      <c r="AC10" s="208">
        <v>16915</v>
      </c>
      <c r="AD10" s="208">
        <v>16587</v>
      </c>
      <c r="AE10" s="210">
        <v>17083</v>
      </c>
      <c r="AF10" s="210">
        <v>17524</v>
      </c>
    </row>
    <row r="11" spans="1:32">
      <c r="A11" s="204" t="s">
        <v>264</v>
      </c>
      <c r="B11" s="205" t="s">
        <v>337</v>
      </c>
      <c r="C11" s="206">
        <v>9337.6385021603455</v>
      </c>
      <c r="D11" s="206">
        <v>9380.6372133621862</v>
      </c>
      <c r="E11" s="206">
        <v>10512.474258303886</v>
      </c>
      <c r="F11" s="206">
        <v>11174.573906821215</v>
      </c>
      <c r="G11" s="206">
        <v>11822.733368153609</v>
      </c>
      <c r="H11" s="206">
        <v>12168.953959773728</v>
      </c>
      <c r="I11" s="206">
        <v>12374.258326341203</v>
      </c>
      <c r="J11" s="206">
        <v>12362.928302203567</v>
      </c>
      <c r="K11" s="211">
        <v>12520</v>
      </c>
      <c r="L11" s="230">
        <f t="shared" si="0"/>
        <v>1.2705056112671587E-2</v>
      </c>
      <c r="M11" s="231">
        <f t="shared" si="1"/>
        <v>0.12040066175207853</v>
      </c>
      <c r="N11" s="206">
        <v>22227.016802688431</v>
      </c>
      <c r="O11" s="206">
        <v>22921.043461657358</v>
      </c>
      <c r="P11" s="206">
        <v>25940.96536352281</v>
      </c>
      <c r="Q11" s="206">
        <v>27813.829724188228</v>
      </c>
      <c r="R11" s="206">
        <v>29009.641150485564</v>
      </c>
      <c r="S11" s="206">
        <v>29971.335672882185</v>
      </c>
      <c r="T11" s="206">
        <v>30580.110652579664</v>
      </c>
      <c r="U11" s="206">
        <v>30744.044356768096</v>
      </c>
      <c r="V11" s="211">
        <v>31420</v>
      </c>
      <c r="W11" s="230">
        <f t="shared" si="2"/>
        <v>2.198655568499075E-2</v>
      </c>
      <c r="X11" s="231">
        <f t="shared" si="3"/>
        <v>0.1296538560698699</v>
      </c>
      <c r="Y11" s="208">
        <v>14519</v>
      </c>
      <c r="Z11" s="209">
        <v>14639</v>
      </c>
      <c r="AA11" s="209">
        <v>15042</v>
      </c>
      <c r="AB11" s="209">
        <v>15140</v>
      </c>
      <c r="AC11" s="208">
        <v>15548</v>
      </c>
      <c r="AD11" s="208">
        <v>15896</v>
      </c>
      <c r="AE11" s="210">
        <v>16031</v>
      </c>
      <c r="AF11" s="210">
        <v>16694</v>
      </c>
    </row>
    <row r="12" spans="1:32">
      <c r="A12" s="204" t="s">
        <v>234</v>
      </c>
      <c r="B12" s="205" t="s">
        <v>331</v>
      </c>
      <c r="C12" s="206">
        <v>3861.0848775804129</v>
      </c>
      <c r="D12" s="206">
        <v>4112.0304231601531</v>
      </c>
      <c r="E12" s="206">
        <v>4846.1996554462257</v>
      </c>
      <c r="F12" s="206">
        <v>5522.7003683300381</v>
      </c>
      <c r="G12" s="206">
        <v>5975.8043838138819</v>
      </c>
      <c r="H12" s="206">
        <v>6399.0655859347717</v>
      </c>
      <c r="I12" s="206">
        <v>6398.6112861521597</v>
      </c>
      <c r="J12" s="206">
        <v>6323.7049401888762</v>
      </c>
      <c r="K12" s="211">
        <v>6381</v>
      </c>
      <c r="L12" s="230">
        <f t="shared" si="0"/>
        <v>9.0603626122713887E-3</v>
      </c>
      <c r="M12" s="231">
        <f t="shared" si="1"/>
        <v>0.15541303609225054</v>
      </c>
      <c r="N12" s="206">
        <v>20383.549275084013</v>
      </c>
      <c r="O12" s="206">
        <v>22393.748795257405</v>
      </c>
      <c r="P12" s="206">
        <v>26313.323718023137</v>
      </c>
      <c r="Q12" s="206">
        <v>29909.062331717207</v>
      </c>
      <c r="R12" s="206">
        <v>29508.241056647865</v>
      </c>
      <c r="S12" s="206">
        <v>29604.662860534954</v>
      </c>
      <c r="T12" s="206">
        <v>29157.969999486289</v>
      </c>
      <c r="U12" s="206">
        <v>28638.479999999996</v>
      </c>
      <c r="V12" s="211">
        <v>28658</v>
      </c>
      <c r="W12" s="230">
        <f t="shared" si="2"/>
        <v>6.8160042013420963E-4</v>
      </c>
      <c r="X12" s="231">
        <f t="shared" si="3"/>
        <v>-4.1828871725962169E-2</v>
      </c>
      <c r="Y12" s="208">
        <v>32306</v>
      </c>
      <c r="Z12" s="209">
        <v>32037</v>
      </c>
      <c r="AA12" s="209">
        <v>31121</v>
      </c>
      <c r="AB12" s="209">
        <v>30210</v>
      </c>
      <c r="AC12" s="208">
        <v>30069</v>
      </c>
      <c r="AD12" s="208">
        <v>29984</v>
      </c>
      <c r="AE12" s="210">
        <v>30054</v>
      </c>
      <c r="AF12" s="210">
        <v>29915</v>
      </c>
    </row>
    <row r="13" spans="1:32">
      <c r="A13" s="204" t="s">
        <v>262</v>
      </c>
      <c r="B13" s="205" t="s">
        <v>342</v>
      </c>
      <c r="C13" s="206">
        <v>6025.3547095535287</v>
      </c>
      <c r="D13" s="206">
        <v>6002.0454619846878</v>
      </c>
      <c r="E13" s="206">
        <v>6839.8683451667284</v>
      </c>
      <c r="F13" s="206">
        <v>8032.8196834104701</v>
      </c>
      <c r="G13" s="206">
        <v>10005.801506714706</v>
      </c>
      <c r="H13" s="206">
        <v>10252.255167958656</v>
      </c>
      <c r="I13" s="206">
        <v>10484.200705491532</v>
      </c>
      <c r="J13" s="206">
        <v>10854.374581322139</v>
      </c>
      <c r="K13" s="211">
        <v>11622</v>
      </c>
      <c r="L13" s="230">
        <f t="shared" si="0"/>
        <v>7.0720372963612776E-2</v>
      </c>
      <c r="M13" s="231">
        <f t="shared" si="1"/>
        <v>0.44681450076639617</v>
      </c>
      <c r="N13" s="206">
        <v>23746.24485837734</v>
      </c>
      <c r="O13" s="206">
        <v>24241.450064556015</v>
      </c>
      <c r="P13" s="206">
        <v>28753.600791266352</v>
      </c>
      <c r="Q13" s="206">
        <v>29497.459687813916</v>
      </c>
      <c r="R13" s="206">
        <v>29242.0394118324</v>
      </c>
      <c r="S13" s="206">
        <v>29221.32310217194</v>
      </c>
      <c r="T13" s="206">
        <v>29088.497611260464</v>
      </c>
      <c r="U13" s="206">
        <v>29095.253238195168</v>
      </c>
      <c r="V13" s="211">
        <v>29832</v>
      </c>
      <c r="W13" s="230">
        <f t="shared" si="2"/>
        <v>2.5321888617819477E-2</v>
      </c>
      <c r="X13" s="231">
        <f t="shared" si="3"/>
        <v>1.1341326193058165E-2</v>
      </c>
      <c r="Y13" s="208">
        <v>23299</v>
      </c>
      <c r="Z13" s="209">
        <v>23758</v>
      </c>
      <c r="AA13" s="209">
        <v>24552</v>
      </c>
      <c r="AB13" s="209">
        <v>24305</v>
      </c>
      <c r="AC13" s="208">
        <v>24618</v>
      </c>
      <c r="AD13" s="208">
        <v>24416</v>
      </c>
      <c r="AE13" s="210">
        <v>24654</v>
      </c>
      <c r="AF13" s="210">
        <v>25292</v>
      </c>
    </row>
    <row r="14" spans="1:32">
      <c r="A14" s="204" t="s">
        <v>261</v>
      </c>
      <c r="B14" s="205" t="s">
        <v>339</v>
      </c>
      <c r="C14" s="206">
        <v>6175.4443590974552</v>
      </c>
      <c r="D14" s="206">
        <v>6790.8175246858573</v>
      </c>
      <c r="E14" s="206">
        <v>7943.6448960069847</v>
      </c>
      <c r="F14" s="206">
        <v>8862.5930985133782</v>
      </c>
      <c r="G14" s="206">
        <v>9612.837173891874</v>
      </c>
      <c r="H14" s="206">
        <v>9795.997520776591</v>
      </c>
      <c r="I14" s="206">
        <v>10118.449014537919</v>
      </c>
      <c r="J14" s="206">
        <v>10638.00831059811</v>
      </c>
      <c r="K14" s="211">
        <v>11164</v>
      </c>
      <c r="L14" s="230">
        <f t="shared" si="0"/>
        <v>4.9444564625680032E-2</v>
      </c>
      <c r="M14" s="231">
        <f t="shared" si="1"/>
        <v>0.25967647119810366</v>
      </c>
      <c r="N14" s="206">
        <v>16789.417743638984</v>
      </c>
      <c r="O14" s="206">
        <v>18352.241321307123</v>
      </c>
      <c r="P14" s="206">
        <v>21419.471058875977</v>
      </c>
      <c r="Q14" s="206">
        <v>23575.198242290528</v>
      </c>
      <c r="R14" s="206">
        <v>25280.70541160223</v>
      </c>
      <c r="S14" s="206">
        <v>26721.281199804456</v>
      </c>
      <c r="T14" s="206">
        <v>28066.844843233615</v>
      </c>
      <c r="U14" s="206">
        <v>29461.873863588662</v>
      </c>
      <c r="V14" s="211">
        <v>31516</v>
      </c>
      <c r="W14" s="230">
        <f t="shared" si="2"/>
        <v>6.9721503320601341E-2</v>
      </c>
      <c r="X14" s="231">
        <f t="shared" si="3"/>
        <v>0.33682863134804153</v>
      </c>
      <c r="Y14" s="208">
        <v>11023</v>
      </c>
      <c r="Z14" s="209">
        <v>10965</v>
      </c>
      <c r="AA14" s="209">
        <v>11117</v>
      </c>
      <c r="AB14" s="209">
        <v>11155</v>
      </c>
      <c r="AC14" s="208">
        <v>11435</v>
      </c>
      <c r="AD14" s="208">
        <v>11721</v>
      </c>
      <c r="AE14" s="210">
        <v>11822</v>
      </c>
      <c r="AF14" s="210">
        <v>11479</v>
      </c>
    </row>
    <row r="15" spans="1:32">
      <c r="A15" s="204" t="s">
        <v>243</v>
      </c>
      <c r="B15" s="205" t="s">
        <v>359</v>
      </c>
      <c r="C15" s="206">
        <v>7210.0317906865093</v>
      </c>
      <c r="D15" s="206">
        <v>7100.0335327599059</v>
      </c>
      <c r="E15" s="206">
        <v>7562.4208663995068</v>
      </c>
      <c r="F15" s="206">
        <v>8119.3000261454699</v>
      </c>
      <c r="G15" s="206">
        <v>8202.6022698099332</v>
      </c>
      <c r="H15" s="206">
        <v>8392.8490030728408</v>
      </c>
      <c r="I15" s="206">
        <v>8235.5429630644358</v>
      </c>
      <c r="J15" s="206">
        <v>8092.6995424973757</v>
      </c>
      <c r="K15" s="211">
        <v>8104</v>
      </c>
      <c r="L15" s="230">
        <f t="shared" si="0"/>
        <v>1.3963767520692727E-3</v>
      </c>
      <c r="M15" s="231">
        <f t="shared" si="1"/>
        <v>-1.8844021154781343E-3</v>
      </c>
      <c r="N15" s="206">
        <v>22301.48876620259</v>
      </c>
      <c r="O15" s="206">
        <v>22413.278227346291</v>
      </c>
      <c r="P15" s="206">
        <v>24873.759722499548</v>
      </c>
      <c r="Q15" s="206">
        <v>25958.333762975264</v>
      </c>
      <c r="R15" s="206">
        <v>26513.472552473861</v>
      </c>
      <c r="S15" s="206">
        <v>27374.417146797961</v>
      </c>
      <c r="T15" s="206">
        <v>27514.130695731088</v>
      </c>
      <c r="U15" s="206">
        <v>27455.477380902412</v>
      </c>
      <c r="V15" s="211">
        <v>27890</v>
      </c>
      <c r="W15" s="230">
        <f t="shared" si="2"/>
        <v>1.5826445596601957E-2</v>
      </c>
      <c r="X15" s="231">
        <f t="shared" si="3"/>
        <v>7.4414107417784203E-2</v>
      </c>
      <c r="Y15" s="208">
        <v>18601</v>
      </c>
      <c r="Z15" s="209">
        <v>18541</v>
      </c>
      <c r="AA15" s="209">
        <v>18319</v>
      </c>
      <c r="AB15" s="209">
        <v>18895</v>
      </c>
      <c r="AC15" s="208">
        <v>19158</v>
      </c>
      <c r="AD15" s="208">
        <v>19449</v>
      </c>
      <c r="AE15" s="210">
        <v>19301</v>
      </c>
      <c r="AF15" s="210">
        <v>19375</v>
      </c>
    </row>
    <row r="16" spans="1:32">
      <c r="A16" s="204" t="s">
        <v>237</v>
      </c>
      <c r="B16" s="205" t="s">
        <v>344</v>
      </c>
      <c r="C16" s="206">
        <v>5052.6362938070088</v>
      </c>
      <c r="D16" s="206">
        <v>5025.5738575403248</v>
      </c>
      <c r="E16" s="206">
        <v>5465.6887035583768</v>
      </c>
      <c r="F16" s="206">
        <v>5913.5039424616189</v>
      </c>
      <c r="G16" s="206">
        <v>6186.0191747594299</v>
      </c>
      <c r="H16" s="206">
        <v>6470.9417906278368</v>
      </c>
      <c r="I16" s="206">
        <v>6665.2626586071674</v>
      </c>
      <c r="J16" s="206">
        <v>6795.5036138509959</v>
      </c>
      <c r="K16" s="211">
        <v>7020</v>
      </c>
      <c r="L16" s="230">
        <f t="shared" si="0"/>
        <v>3.3036018948091161E-2</v>
      </c>
      <c r="M16" s="231">
        <f t="shared" si="1"/>
        <v>0.18711343871663666</v>
      </c>
      <c r="N16" s="206">
        <v>16601.519251080172</v>
      </c>
      <c r="O16" s="206">
        <v>15962.055827317196</v>
      </c>
      <c r="P16" s="206">
        <v>16746.15206801919</v>
      </c>
      <c r="Q16" s="206">
        <v>18603.125878969411</v>
      </c>
      <c r="R16" s="206">
        <v>19411.592956861215</v>
      </c>
      <c r="S16" s="206">
        <v>19791.998393742579</v>
      </c>
      <c r="T16" s="206">
        <v>20024.394253326253</v>
      </c>
      <c r="U16" s="206">
        <v>20348.446405036724</v>
      </c>
      <c r="V16" s="211">
        <v>21024</v>
      </c>
      <c r="W16" s="230">
        <f t="shared" si="2"/>
        <v>3.3199271409539266E-2</v>
      </c>
      <c r="X16" s="231">
        <f t="shared" si="3"/>
        <v>0.13013265280150343</v>
      </c>
      <c r="Y16" s="208">
        <v>7927</v>
      </c>
      <c r="Z16" s="209">
        <v>8010</v>
      </c>
      <c r="AA16" s="209">
        <v>8190</v>
      </c>
      <c r="AB16" s="209">
        <v>8479</v>
      </c>
      <c r="AC16" s="208">
        <v>8619</v>
      </c>
      <c r="AD16" s="208">
        <v>8097</v>
      </c>
      <c r="AE16" s="210">
        <v>7892</v>
      </c>
      <c r="AF16" s="210">
        <v>7607</v>
      </c>
    </row>
    <row r="17" spans="1:32">
      <c r="A17" s="204" t="s">
        <v>273</v>
      </c>
      <c r="B17" s="205" t="s">
        <v>341</v>
      </c>
      <c r="C17" s="206">
        <v>12751.891598655784</v>
      </c>
      <c r="D17" s="206">
        <v>13280.013820443344</v>
      </c>
      <c r="E17" s="206">
        <v>13883.647217797921</v>
      </c>
      <c r="F17" s="206">
        <v>14336.032512120948</v>
      </c>
      <c r="G17" s="206">
        <v>14617.850638716016</v>
      </c>
      <c r="H17" s="206">
        <v>15127.33687757525</v>
      </c>
      <c r="I17" s="206">
        <v>15069.378328396033</v>
      </c>
      <c r="J17" s="206">
        <v>15045.469380902412</v>
      </c>
      <c r="K17" s="211">
        <v>15626</v>
      </c>
      <c r="L17" s="230">
        <f t="shared" si="0"/>
        <v>3.8585078630678726E-2</v>
      </c>
      <c r="M17" s="231">
        <f t="shared" si="1"/>
        <v>8.9980786998662188E-2</v>
      </c>
      <c r="N17" s="206">
        <v>28890.538953432548</v>
      </c>
      <c r="O17" s="206">
        <v>28235.218926733462</v>
      </c>
      <c r="P17" s="206">
        <v>29185.802452739947</v>
      </c>
      <c r="Q17" s="206">
        <v>29817.108549568602</v>
      </c>
      <c r="R17" s="206">
        <v>29556.833420384024</v>
      </c>
      <c r="S17" s="206">
        <v>29858.833787275646</v>
      </c>
      <c r="T17" s="206">
        <v>29762.788438158186</v>
      </c>
      <c r="U17" s="206">
        <v>29696.270656873028</v>
      </c>
      <c r="V17" s="211">
        <v>30786</v>
      </c>
      <c r="W17" s="230">
        <f t="shared" si="2"/>
        <v>3.6695831463765316E-2</v>
      </c>
      <c r="X17" s="231">
        <f t="shared" si="3"/>
        <v>3.2494480436313644E-2</v>
      </c>
      <c r="Y17" s="208">
        <v>29938</v>
      </c>
      <c r="Z17" s="209">
        <v>29950</v>
      </c>
      <c r="AA17" s="209">
        <v>30319</v>
      </c>
      <c r="AB17" s="209">
        <v>30292</v>
      </c>
      <c r="AC17" s="208">
        <v>30930</v>
      </c>
      <c r="AD17" s="208">
        <v>30730</v>
      </c>
      <c r="AE17" s="210">
        <v>31129</v>
      </c>
      <c r="AF17" s="210">
        <v>31312</v>
      </c>
    </row>
    <row r="18" spans="1:32">
      <c r="A18" s="204" t="s">
        <v>257</v>
      </c>
      <c r="B18" s="205" t="s">
        <v>351</v>
      </c>
      <c r="C18" s="206">
        <v>8979.0273547767647</v>
      </c>
      <c r="D18" s="206">
        <v>8930.3753068683964</v>
      </c>
      <c r="E18" s="206">
        <v>9545.0074622360717</v>
      </c>
      <c r="F18" s="206">
        <v>9882.8422052098285</v>
      </c>
      <c r="G18" s="206">
        <v>10060.73200485123</v>
      </c>
      <c r="H18" s="206">
        <v>10451.216836022068</v>
      </c>
      <c r="I18" s="206">
        <v>10430.053108786109</v>
      </c>
      <c r="J18" s="206">
        <v>10405.614908709338</v>
      </c>
      <c r="K18" s="211">
        <v>10388</v>
      </c>
      <c r="L18" s="230">
        <f t="shared" si="0"/>
        <v>-1.6928272729557214E-3</v>
      </c>
      <c r="M18" s="231">
        <f t="shared" si="1"/>
        <v>5.11146271792009E-2</v>
      </c>
      <c r="N18" s="206">
        <v>25567.943658185308</v>
      </c>
      <c r="O18" s="206">
        <v>26873.583522758268</v>
      </c>
      <c r="P18" s="206">
        <v>29005.164322431752</v>
      </c>
      <c r="Q18" s="206">
        <v>30310.812784676004</v>
      </c>
      <c r="R18" s="206">
        <v>31204.748364479772</v>
      </c>
      <c r="S18" s="206">
        <v>32795.341338431455</v>
      </c>
      <c r="T18" s="206">
        <v>33050.467045668585</v>
      </c>
      <c r="U18" s="206">
        <v>33297.366690451199</v>
      </c>
      <c r="V18" s="211">
        <v>33741</v>
      </c>
      <c r="W18" s="230">
        <f t="shared" si="2"/>
        <v>1.3323375198796894E-2</v>
      </c>
      <c r="X18" s="231">
        <f t="shared" si="3"/>
        <v>0.11316711431302062</v>
      </c>
      <c r="Y18" s="208">
        <v>28694</v>
      </c>
      <c r="Z18" s="209">
        <v>30006</v>
      </c>
      <c r="AA18" s="209">
        <v>30983</v>
      </c>
      <c r="AB18" s="209">
        <v>30888</v>
      </c>
      <c r="AC18" s="208">
        <v>31010</v>
      </c>
      <c r="AD18" s="208">
        <v>30845</v>
      </c>
      <c r="AE18" s="210">
        <v>30910</v>
      </c>
      <c r="AF18" s="210">
        <v>31161</v>
      </c>
    </row>
    <row r="19" spans="1:32">
      <c r="A19" s="204" t="s">
        <v>250</v>
      </c>
      <c r="B19" s="205" t="s">
        <v>325</v>
      </c>
      <c r="C19" s="206">
        <v>8187.3330964954393</v>
      </c>
      <c r="D19" s="206">
        <v>8359.6819024931337</v>
      </c>
      <c r="E19" s="206">
        <v>9093.9662411597819</v>
      </c>
      <c r="F19" s="206">
        <v>9559.9092798069832</v>
      </c>
      <c r="G19" s="206">
        <v>9741.7125733660287</v>
      </c>
      <c r="H19" s="206">
        <v>10081.418971296878</v>
      </c>
      <c r="I19" s="206">
        <v>10325.84452644737</v>
      </c>
      <c r="J19" s="206">
        <v>10465.716650577124</v>
      </c>
      <c r="K19" s="211">
        <v>10802</v>
      </c>
      <c r="L19" s="230">
        <f t="shared" si="0"/>
        <v>3.2131898908645873E-2</v>
      </c>
      <c r="M19" s="231">
        <f t="shared" si="1"/>
        <v>0.12992704050200943</v>
      </c>
      <c r="N19" s="206">
        <v>20114.304483917425</v>
      </c>
      <c r="O19" s="206">
        <v>20515.668409376078</v>
      </c>
      <c r="P19" s="206">
        <v>22369.206504729489</v>
      </c>
      <c r="Q19" s="206">
        <v>23577.387618055971</v>
      </c>
      <c r="R19" s="206">
        <v>23882.090420587632</v>
      </c>
      <c r="S19" s="206">
        <v>24737.914623926252</v>
      </c>
      <c r="T19" s="206">
        <v>25411.569299131832</v>
      </c>
      <c r="U19" s="206">
        <v>25774.631999999998</v>
      </c>
      <c r="V19" s="211">
        <v>26640</v>
      </c>
      <c r="W19" s="230">
        <f t="shared" si="2"/>
        <v>3.3574407580290622E-2</v>
      </c>
      <c r="X19" s="231">
        <f t="shared" si="3"/>
        <v>0.12989617134676235</v>
      </c>
      <c r="Y19" s="208">
        <v>18017</v>
      </c>
      <c r="Z19" s="209">
        <v>18722</v>
      </c>
      <c r="AA19" s="209">
        <v>18400</v>
      </c>
      <c r="AB19" s="209">
        <v>17743</v>
      </c>
      <c r="AC19" s="208">
        <v>17098</v>
      </c>
      <c r="AD19" s="208">
        <v>16562</v>
      </c>
      <c r="AE19" s="210">
        <v>16514</v>
      </c>
      <c r="AF19" s="210">
        <v>16639</v>
      </c>
    </row>
    <row r="20" spans="1:32">
      <c r="A20" s="204" t="s">
        <v>259</v>
      </c>
      <c r="B20" s="205" t="s">
        <v>357</v>
      </c>
      <c r="C20" s="206">
        <v>8130.0469707153143</v>
      </c>
      <c r="D20" s="206">
        <v>8393.315924423996</v>
      </c>
      <c r="E20" s="206">
        <v>9001.9848619230943</v>
      </c>
      <c r="F20" s="206">
        <v>9425.2626702322359</v>
      </c>
      <c r="G20" s="206">
        <v>9642.4151344269249</v>
      </c>
      <c r="H20" s="206">
        <v>10079.335603044905</v>
      </c>
      <c r="I20" s="206">
        <v>10181.791486155584</v>
      </c>
      <c r="J20" s="206">
        <v>10481.743781741867</v>
      </c>
      <c r="K20" s="211">
        <v>10936</v>
      </c>
      <c r="L20" s="230">
        <f t="shared" si="0"/>
        <v>4.333784794944151E-2</v>
      </c>
      <c r="M20" s="231">
        <f t="shared" si="1"/>
        <v>0.16028596577357135</v>
      </c>
      <c r="N20" s="206">
        <v>17066.682592414785</v>
      </c>
      <c r="O20" s="206">
        <v>17233.638849993633</v>
      </c>
      <c r="P20" s="206">
        <v>18532.585602110044</v>
      </c>
      <c r="Q20" s="206">
        <v>19351.892390750927</v>
      </c>
      <c r="R20" s="206">
        <v>19796.106443816891</v>
      </c>
      <c r="S20" s="206">
        <v>20692.013478594872</v>
      </c>
      <c r="T20" s="206">
        <v>21507.834072501239</v>
      </c>
      <c r="U20" s="206">
        <v>22772.549993704088</v>
      </c>
      <c r="V20" s="211">
        <v>24268</v>
      </c>
      <c r="W20" s="230">
        <f t="shared" si="2"/>
        <v>6.566897456408527E-2</v>
      </c>
      <c r="X20" s="231">
        <f t="shared" si="3"/>
        <v>0.25403756438820868</v>
      </c>
      <c r="Y20" s="208">
        <v>16712</v>
      </c>
      <c r="Z20" s="209">
        <v>17267</v>
      </c>
      <c r="AA20" s="209">
        <v>17549</v>
      </c>
      <c r="AB20" s="209">
        <v>18216</v>
      </c>
      <c r="AC20" s="208">
        <v>18383</v>
      </c>
      <c r="AD20" s="208">
        <v>19109</v>
      </c>
      <c r="AE20" s="210">
        <v>19802</v>
      </c>
      <c r="AF20" s="210">
        <v>20513</v>
      </c>
    </row>
    <row r="21" spans="1:32" ht="24">
      <c r="A21" s="204" t="s">
        <v>247</v>
      </c>
      <c r="B21" s="205" t="s">
        <v>343</v>
      </c>
      <c r="C21" s="206">
        <v>5205.0173883821408</v>
      </c>
      <c r="D21" s="206">
        <v>5518.1495335600366</v>
      </c>
      <c r="E21" s="206">
        <v>5799.2597294649204</v>
      </c>
      <c r="F21" s="206">
        <v>6309.7809560068072</v>
      </c>
      <c r="G21" s="206">
        <v>6712.0843299899961</v>
      </c>
      <c r="H21" s="206">
        <v>7294.9139342831204</v>
      </c>
      <c r="I21" s="206">
        <v>8050.6238120515754</v>
      </c>
      <c r="J21" s="206">
        <v>8764.8373557187824</v>
      </c>
      <c r="K21" s="211">
        <v>8827</v>
      </c>
      <c r="L21" s="230">
        <f t="shared" si="0"/>
        <v>7.0922758470421954E-3</v>
      </c>
      <c r="M21" s="231">
        <f t="shared" si="1"/>
        <v>0.39893921223950612</v>
      </c>
      <c r="N21" s="206">
        <v>14714.514267882862</v>
      </c>
      <c r="O21" s="206">
        <v>14972.564601480241</v>
      </c>
      <c r="P21" s="206">
        <v>15974.838333697082</v>
      </c>
      <c r="Q21" s="206">
        <v>18115.989771158336</v>
      </c>
      <c r="R21" s="206">
        <v>20453.159709988402</v>
      </c>
      <c r="S21" s="206">
        <v>23207.680642852152</v>
      </c>
      <c r="T21" s="206">
        <v>26356.598109556668</v>
      </c>
      <c r="U21" s="206">
        <v>26511.880033578171</v>
      </c>
      <c r="V21" s="211">
        <v>26236</v>
      </c>
      <c r="W21" s="230">
        <f t="shared" si="2"/>
        <v>-1.0405902306013792E-2</v>
      </c>
      <c r="X21" s="231">
        <f t="shared" si="3"/>
        <v>0.44822338339852519</v>
      </c>
      <c r="Y21" s="208">
        <v>21698</v>
      </c>
      <c r="Z21" s="209">
        <v>21767</v>
      </c>
      <c r="AA21" s="209">
        <v>21376</v>
      </c>
      <c r="AB21" s="209">
        <v>21999</v>
      </c>
      <c r="AC21" s="208">
        <v>22122</v>
      </c>
      <c r="AD21" s="208">
        <v>22567</v>
      </c>
      <c r="AE21" s="210">
        <v>22707</v>
      </c>
      <c r="AF21" s="210">
        <v>23075</v>
      </c>
    </row>
    <row r="22" spans="1:32">
      <c r="A22" s="204" t="s">
        <v>270</v>
      </c>
      <c r="B22" s="205" t="s">
        <v>365</v>
      </c>
      <c r="C22" s="206">
        <v>11370.150244839175</v>
      </c>
      <c r="D22" s="206">
        <v>11302.116337218817</v>
      </c>
      <c r="E22" s="206">
        <v>13206.531281489291</v>
      </c>
      <c r="F22" s="206">
        <v>13045.395498392283</v>
      </c>
      <c r="G22" s="206">
        <v>13518.184320252121</v>
      </c>
      <c r="H22" s="206">
        <v>13781.480986800754</v>
      </c>
      <c r="I22" s="206">
        <v>13705.471883080188</v>
      </c>
      <c r="J22" s="206">
        <v>13465.795265477438</v>
      </c>
      <c r="K22" s="211">
        <v>14356</v>
      </c>
      <c r="L22" s="230">
        <f t="shared" si="0"/>
        <v>6.6108589724722666E-2</v>
      </c>
      <c r="M22" s="231">
        <f t="shared" si="1"/>
        <v>0.10046491129910451</v>
      </c>
      <c r="N22" s="206">
        <v>23486.165847335575</v>
      </c>
      <c r="O22" s="206">
        <v>23775.998599770868</v>
      </c>
      <c r="P22" s="206">
        <v>25947.614619853171</v>
      </c>
      <c r="Q22" s="206">
        <v>26067.802551247416</v>
      </c>
      <c r="R22" s="206">
        <v>27026.861438903688</v>
      </c>
      <c r="S22" s="206">
        <v>27755.673536909002</v>
      </c>
      <c r="T22" s="206">
        <v>27410.943766160377</v>
      </c>
      <c r="U22" s="206">
        <v>27859.160747114372</v>
      </c>
      <c r="V22" s="211">
        <v>30689</v>
      </c>
      <c r="W22" s="230">
        <f t="shared" si="2"/>
        <v>0.10157661526751993</v>
      </c>
      <c r="X22" s="231">
        <f t="shared" si="3"/>
        <v>0.17727606458839951</v>
      </c>
      <c r="Y22" s="208">
        <v>18523</v>
      </c>
      <c r="Z22" s="209">
        <v>18864</v>
      </c>
      <c r="AA22" s="209">
        <v>19201</v>
      </c>
      <c r="AB22" s="209">
        <v>19694</v>
      </c>
      <c r="AC22" s="208">
        <v>20109</v>
      </c>
      <c r="AD22" s="208">
        <v>20177</v>
      </c>
      <c r="AE22" s="210">
        <v>20384</v>
      </c>
      <c r="AF22" s="210">
        <v>20551</v>
      </c>
    </row>
    <row r="23" spans="1:32">
      <c r="A23" s="204" t="s">
        <v>249</v>
      </c>
      <c r="B23" s="205" t="s">
        <v>350</v>
      </c>
      <c r="C23" s="206">
        <v>9130.262726836294</v>
      </c>
      <c r="D23" s="206">
        <v>8685.1724373079232</v>
      </c>
      <c r="E23" s="206">
        <v>8924.4102047355245</v>
      </c>
      <c r="F23" s="206">
        <v>9212.8932209842624</v>
      </c>
      <c r="G23" s="206">
        <v>9142.7588725312271</v>
      </c>
      <c r="H23" s="206">
        <v>9279.3221942873097</v>
      </c>
      <c r="I23" s="206">
        <v>9359.3610078939691</v>
      </c>
      <c r="J23" s="206">
        <v>9442.9853431269657</v>
      </c>
      <c r="K23" s="211">
        <v>9996</v>
      </c>
      <c r="L23" s="230">
        <f t="shared" si="0"/>
        <v>5.8563540742498699E-2</v>
      </c>
      <c r="M23" s="231">
        <f t="shared" si="1"/>
        <v>8.500117826526532E-2</v>
      </c>
      <c r="N23" s="206">
        <v>25444.205626500239</v>
      </c>
      <c r="O23" s="206">
        <v>25036.731937953482</v>
      </c>
      <c r="P23" s="206">
        <v>26769.905986041394</v>
      </c>
      <c r="Q23" s="206">
        <v>27182.194815857914</v>
      </c>
      <c r="R23" s="206">
        <v>27492.714317330756</v>
      </c>
      <c r="S23" s="206">
        <v>28424.434745792303</v>
      </c>
      <c r="T23" s="206">
        <v>28960.791015257109</v>
      </c>
      <c r="U23" s="206">
        <v>29770.396138509965</v>
      </c>
      <c r="V23" s="211">
        <v>31144</v>
      </c>
      <c r="W23" s="230">
        <f t="shared" si="2"/>
        <v>4.6139925552189265E-2</v>
      </c>
      <c r="X23" s="231">
        <f t="shared" si="3"/>
        <v>0.14575001065884474</v>
      </c>
      <c r="Y23" s="208">
        <v>23685</v>
      </c>
      <c r="Z23" s="209">
        <v>24296</v>
      </c>
      <c r="AA23" s="209">
        <v>24520</v>
      </c>
      <c r="AB23" s="209">
        <v>24749</v>
      </c>
      <c r="AC23" s="208">
        <v>24590</v>
      </c>
      <c r="AD23" s="208">
        <v>24364</v>
      </c>
      <c r="AE23" s="210">
        <v>24400</v>
      </c>
      <c r="AF23" s="210">
        <v>24908</v>
      </c>
    </row>
    <row r="24" spans="1:32">
      <c r="A24" s="204" t="s">
        <v>260</v>
      </c>
      <c r="B24" s="205" t="s">
        <v>338</v>
      </c>
      <c r="C24" s="206">
        <v>9543.8685549687943</v>
      </c>
      <c r="D24" s="206">
        <v>9873.2128893818972</v>
      </c>
      <c r="E24" s="206">
        <v>10667.623572679022</v>
      </c>
      <c r="F24" s="206">
        <v>11102.324506561596</v>
      </c>
      <c r="G24" s="206">
        <v>11184.694505183204</v>
      </c>
      <c r="H24" s="206">
        <v>11035.601630700468</v>
      </c>
      <c r="I24" s="206">
        <v>10829.519341084606</v>
      </c>
      <c r="J24" s="206">
        <v>10623.984570828959</v>
      </c>
      <c r="K24" s="211">
        <v>10610</v>
      </c>
      <c r="L24" s="230">
        <f t="shared" si="0"/>
        <v>-1.3163207020611134E-3</v>
      </c>
      <c r="M24" s="231">
        <f t="shared" si="1"/>
        <v>-4.4344272793560124E-2</v>
      </c>
      <c r="N24" s="206">
        <v>23533.140470475275</v>
      </c>
      <c r="O24" s="206">
        <v>24422.639795602914</v>
      </c>
      <c r="P24" s="206">
        <v>26565.99545857693</v>
      </c>
      <c r="Q24" s="206">
        <v>27555.483383865951</v>
      </c>
      <c r="R24" s="206">
        <v>27790.606634148065</v>
      </c>
      <c r="S24" s="206">
        <v>28598.395994832041</v>
      </c>
      <c r="T24" s="206">
        <v>28575.627921710984</v>
      </c>
      <c r="U24" s="206">
        <v>28534.303647429166</v>
      </c>
      <c r="V24" s="211">
        <v>28880</v>
      </c>
      <c r="W24" s="230">
        <f t="shared" si="2"/>
        <v>1.2115114384506187E-2</v>
      </c>
      <c r="X24" s="231">
        <f t="shared" si="3"/>
        <v>4.8067261157522134E-2</v>
      </c>
      <c r="Y24" s="208">
        <v>7820</v>
      </c>
      <c r="Z24" s="209">
        <v>8042</v>
      </c>
      <c r="AA24" s="209">
        <v>7956</v>
      </c>
      <c r="AB24" s="209">
        <v>7707</v>
      </c>
      <c r="AC24" s="208">
        <v>7493</v>
      </c>
      <c r="AD24" s="208">
        <v>7477</v>
      </c>
      <c r="AE24" s="210">
        <v>7874</v>
      </c>
      <c r="AF24" s="210">
        <v>7986</v>
      </c>
    </row>
    <row r="25" spans="1:32">
      <c r="A25" s="204" t="s">
        <v>274</v>
      </c>
      <c r="B25" s="205" t="s">
        <v>334</v>
      </c>
      <c r="C25" s="206">
        <v>11969.36312049928</v>
      </c>
      <c r="D25" s="206">
        <v>11974.796775836045</v>
      </c>
      <c r="E25" s="206">
        <v>13130.064833690116</v>
      </c>
      <c r="F25" s="206">
        <v>12957.820467774562</v>
      </c>
      <c r="G25" s="206">
        <v>13345.998335708782</v>
      </c>
      <c r="H25" s="206">
        <v>13535.643533067951</v>
      </c>
      <c r="I25" s="206">
        <v>13426.560677408859</v>
      </c>
      <c r="J25" s="206">
        <v>13508.868180482685</v>
      </c>
      <c r="K25" s="211">
        <v>13856</v>
      </c>
      <c r="L25" s="230">
        <f t="shared" si="0"/>
        <v>2.5696587965736706E-2</v>
      </c>
      <c r="M25" s="231">
        <f t="shared" si="1"/>
        <v>6.9315633324227965E-2</v>
      </c>
      <c r="N25" s="206">
        <v>35862.260460873738</v>
      </c>
      <c r="O25" s="206">
        <v>35878.821652634062</v>
      </c>
      <c r="P25" s="206">
        <v>38717.511402315293</v>
      </c>
      <c r="Q25" s="206">
        <v>39409.858465857229</v>
      </c>
      <c r="R25" s="206">
        <v>39911.232319118986</v>
      </c>
      <c r="S25" s="206">
        <v>40752.766376841959</v>
      </c>
      <c r="T25" s="206">
        <v>41266.598606140513</v>
      </c>
      <c r="U25" s="206">
        <v>41977.059911857286</v>
      </c>
      <c r="V25" s="211">
        <v>43476</v>
      </c>
      <c r="W25" s="230">
        <f t="shared" si="2"/>
        <v>3.5708553464443682E-2</v>
      </c>
      <c r="X25" s="231">
        <f t="shared" si="3"/>
        <v>0.10317574567453658</v>
      </c>
      <c r="Y25" s="208">
        <v>25108</v>
      </c>
      <c r="Z25" s="209">
        <v>25102</v>
      </c>
      <c r="AA25" s="209">
        <v>25261</v>
      </c>
      <c r="AB25" s="209">
        <v>26096</v>
      </c>
      <c r="AC25" s="208">
        <v>26460</v>
      </c>
      <c r="AD25" s="208">
        <v>26954</v>
      </c>
      <c r="AE25" s="210">
        <v>27228</v>
      </c>
      <c r="AF25" s="210">
        <v>27297</v>
      </c>
    </row>
    <row r="26" spans="1:32">
      <c r="A26" s="204" t="s">
        <v>271</v>
      </c>
      <c r="B26" s="205" t="s">
        <v>366</v>
      </c>
      <c r="C26" s="206">
        <v>11325.467066730676</v>
      </c>
      <c r="D26" s="206">
        <v>11537.554490734847</v>
      </c>
      <c r="E26" s="206">
        <v>12508.359366801176</v>
      </c>
      <c r="F26" s="206">
        <v>13358.476232850637</v>
      </c>
      <c r="G26" s="206">
        <v>13755.86436026593</v>
      </c>
      <c r="H26" s="206">
        <v>14020.026651651651</v>
      </c>
      <c r="I26" s="206">
        <v>13912.867394989638</v>
      </c>
      <c r="J26" s="206">
        <v>13649.105578174185</v>
      </c>
      <c r="K26" s="211">
        <v>13790</v>
      </c>
      <c r="L26" s="230">
        <f t="shared" si="0"/>
        <v>1.0322612058266678E-2</v>
      </c>
      <c r="M26" s="231">
        <f t="shared" si="1"/>
        <v>3.2303367511945513E-2</v>
      </c>
      <c r="N26" s="206">
        <v>24650.219923187709</v>
      </c>
      <c r="O26" s="206">
        <v>15877.428288265352</v>
      </c>
      <c r="P26" s="206">
        <v>17209.383592367809</v>
      </c>
      <c r="Q26" s="206">
        <v>18065.634128553145</v>
      </c>
      <c r="R26" s="206">
        <v>19037.643027239486</v>
      </c>
      <c r="S26" s="206">
        <v>19488.868313080522</v>
      </c>
      <c r="T26" s="206">
        <v>20298.197195157449</v>
      </c>
      <c r="U26" s="206">
        <v>20911.399387198318</v>
      </c>
      <c r="V26" s="211">
        <v>22210</v>
      </c>
      <c r="W26" s="230">
        <f t="shared" si="2"/>
        <v>6.2100129635354273E-2</v>
      </c>
      <c r="X26" s="231">
        <f t="shared" si="3"/>
        <v>0.22940605582710161</v>
      </c>
      <c r="Y26" s="208">
        <v>26263</v>
      </c>
      <c r="Z26" s="209">
        <v>26146</v>
      </c>
      <c r="AA26" s="209">
        <v>27636</v>
      </c>
      <c r="AB26" s="209">
        <v>28211</v>
      </c>
      <c r="AC26" s="208">
        <v>28227</v>
      </c>
      <c r="AD26" s="208">
        <v>28063</v>
      </c>
      <c r="AE26" s="210">
        <v>27866</v>
      </c>
      <c r="AF26" s="210">
        <v>27943</v>
      </c>
    </row>
    <row r="27" spans="1:32">
      <c r="A27" s="204" t="s">
        <v>256</v>
      </c>
      <c r="B27" s="205" t="s">
        <v>329</v>
      </c>
      <c r="C27" s="206">
        <v>9279.2066538646177</v>
      </c>
      <c r="D27" s="206">
        <v>9205.9572930115828</v>
      </c>
      <c r="E27" s="206">
        <v>9420.8880107359619</v>
      </c>
      <c r="F27" s="206">
        <v>9305.9416910155905</v>
      </c>
      <c r="G27" s="206">
        <v>9495.5816874850607</v>
      </c>
      <c r="H27" s="206">
        <v>9642.8699542565828</v>
      </c>
      <c r="I27" s="206">
        <v>10322.779568143289</v>
      </c>
      <c r="J27" s="206">
        <v>10315.462295907659</v>
      </c>
      <c r="K27" s="211">
        <v>10586</v>
      </c>
      <c r="L27" s="230">
        <f t="shared" si="0"/>
        <v>2.6226425566953981E-2</v>
      </c>
      <c r="M27" s="231">
        <f t="shared" si="1"/>
        <v>0.13755279707159995</v>
      </c>
      <c r="N27" s="206">
        <v>21488.025780124819</v>
      </c>
      <c r="O27" s="206">
        <v>21219.812933025401</v>
      </c>
      <c r="P27" s="206">
        <v>21811.777182367394</v>
      </c>
      <c r="Q27" s="206">
        <v>22458.616601914582</v>
      </c>
      <c r="R27" s="206">
        <v>23011.653296270393</v>
      </c>
      <c r="S27" s="206">
        <v>23375.391787135974</v>
      </c>
      <c r="T27" s="206">
        <v>23377.458637990374</v>
      </c>
      <c r="U27" s="206">
        <v>24417.334329485831</v>
      </c>
      <c r="V27" s="211">
        <v>26048</v>
      </c>
      <c r="W27" s="230">
        <f t="shared" si="2"/>
        <v>6.6783115982689933E-2</v>
      </c>
      <c r="X27" s="231">
        <f t="shared" si="3"/>
        <v>0.1598221057738447</v>
      </c>
      <c r="Y27" s="208">
        <v>20252</v>
      </c>
      <c r="Z27" s="209">
        <v>21560</v>
      </c>
      <c r="AA27" s="209">
        <v>22325</v>
      </c>
      <c r="AB27" s="209">
        <v>23369</v>
      </c>
      <c r="AC27" s="208">
        <v>24298</v>
      </c>
      <c r="AD27" s="208">
        <v>25046</v>
      </c>
      <c r="AE27" s="210">
        <v>25168</v>
      </c>
      <c r="AF27" s="210">
        <v>25753</v>
      </c>
    </row>
    <row r="28" spans="1:32">
      <c r="A28" s="204" t="s">
        <v>239</v>
      </c>
      <c r="B28" s="205" t="s">
        <v>324</v>
      </c>
      <c r="C28" s="206">
        <v>5650.703446951512</v>
      </c>
      <c r="D28" s="206">
        <v>5540.9338709970716</v>
      </c>
      <c r="E28" s="206">
        <v>5658.5171371389042</v>
      </c>
      <c r="F28" s="206">
        <v>5954.0073941223154</v>
      </c>
      <c r="G28" s="206">
        <v>6118.4124078221685</v>
      </c>
      <c r="H28" s="206">
        <v>6543.8596794468885</v>
      </c>
      <c r="I28" s="206">
        <v>6906.3727118615034</v>
      </c>
      <c r="J28" s="206">
        <v>7108.0326715634828</v>
      </c>
      <c r="K28" s="211">
        <v>7444</v>
      </c>
      <c r="L28" s="230">
        <f t="shared" si="0"/>
        <v>4.7265867218167612E-2</v>
      </c>
      <c r="M28" s="231">
        <f t="shared" si="1"/>
        <v>0.25025037882025103</v>
      </c>
      <c r="N28" s="206">
        <v>13102.482688430149</v>
      </c>
      <c r="O28" s="206">
        <v>13527.386626902582</v>
      </c>
      <c r="P28" s="206">
        <v>14457.699680985927</v>
      </c>
      <c r="Q28" s="206">
        <v>15209.593442532716</v>
      </c>
      <c r="R28" s="206">
        <v>15630.895787041543</v>
      </c>
      <c r="S28" s="206">
        <v>16944.033993295619</v>
      </c>
      <c r="T28" s="206">
        <v>18111.86027157999</v>
      </c>
      <c r="U28" s="206">
        <v>19176.462438614897</v>
      </c>
      <c r="V28" s="211">
        <v>20674</v>
      </c>
      <c r="W28" s="230">
        <f t="shared" si="2"/>
        <v>7.8092482707841304E-2</v>
      </c>
      <c r="X28" s="231">
        <f t="shared" si="3"/>
        <v>0.35927367671685406</v>
      </c>
      <c r="Y28" s="208">
        <v>11484</v>
      </c>
      <c r="Z28" s="209">
        <v>11444</v>
      </c>
      <c r="AA28" s="209">
        <v>11972</v>
      </c>
      <c r="AB28" s="209">
        <v>12971</v>
      </c>
      <c r="AC28" s="208">
        <v>14071</v>
      </c>
      <c r="AD28" s="208">
        <v>14691</v>
      </c>
      <c r="AE28" s="210">
        <v>15411</v>
      </c>
      <c r="AF28" s="210">
        <v>16418</v>
      </c>
    </row>
    <row r="29" spans="1:32">
      <c r="A29" s="204" t="s">
        <v>232</v>
      </c>
      <c r="B29" s="205" t="s">
        <v>332</v>
      </c>
      <c r="C29" s="206">
        <v>5890.1594527124344</v>
      </c>
      <c r="D29" s="206">
        <v>5587.5875143205249</v>
      </c>
      <c r="E29" s="206">
        <v>5906.756040139122</v>
      </c>
      <c r="F29" s="206">
        <v>5994.5108457830111</v>
      </c>
      <c r="G29" s="206">
        <v>6044.4675064845387</v>
      </c>
      <c r="H29" s="206">
        <v>6234.4794940289121</v>
      </c>
      <c r="I29" s="206">
        <v>6175.890982722306</v>
      </c>
      <c r="J29" s="206">
        <v>6109.3420608604401</v>
      </c>
      <c r="K29" s="211">
        <v>6158</v>
      </c>
      <c r="L29" s="230">
        <f t="shared" si="0"/>
        <v>7.9645137978583413E-3</v>
      </c>
      <c r="M29" s="231">
        <f t="shared" si="1"/>
        <v>2.727314345122922E-2</v>
      </c>
      <c r="N29" s="206">
        <v>17763.281881901104</v>
      </c>
      <c r="O29" s="206">
        <v>17820.606781109636</v>
      </c>
      <c r="P29" s="206">
        <v>19719.477857079837</v>
      </c>
      <c r="Q29" s="206">
        <v>20987.356087536868</v>
      </c>
      <c r="R29" s="206">
        <v>21231.693885500303</v>
      </c>
      <c r="S29" s="206">
        <v>21955.576323416441</v>
      </c>
      <c r="T29" s="206">
        <v>22189.276468775148</v>
      </c>
      <c r="U29" s="206">
        <v>22409.936151101781</v>
      </c>
      <c r="V29" s="211">
        <v>23048</v>
      </c>
      <c r="W29" s="230">
        <f t="shared" si="2"/>
        <v>2.8472363535352985E-2</v>
      </c>
      <c r="X29" s="231">
        <f t="shared" si="3"/>
        <v>9.8185016915342871E-2</v>
      </c>
      <c r="Y29" s="208">
        <v>9857</v>
      </c>
      <c r="Z29" s="209">
        <v>10061</v>
      </c>
      <c r="AA29" s="209">
        <v>10445</v>
      </c>
      <c r="AB29" s="209">
        <v>10965</v>
      </c>
      <c r="AC29" s="208">
        <v>10637</v>
      </c>
      <c r="AD29" s="208">
        <v>9855</v>
      </c>
      <c r="AE29" s="210">
        <v>9446</v>
      </c>
      <c r="AF29" s="210">
        <v>9166</v>
      </c>
    </row>
    <row r="30" spans="1:32">
      <c r="A30" s="204" t="s">
        <v>246</v>
      </c>
      <c r="B30" s="205" t="s">
        <v>322</v>
      </c>
      <c r="C30" s="206">
        <v>6118.158233317331</v>
      </c>
      <c r="D30" s="206">
        <v>5855.574721318033</v>
      </c>
      <c r="E30" s="206">
        <v>6233.6778097153028</v>
      </c>
      <c r="F30" s="206">
        <v>7302.6628656352204</v>
      </c>
      <c r="G30" s="206">
        <v>7402.940979630137</v>
      </c>
      <c r="H30" s="206">
        <v>8013.6759812137716</v>
      </c>
      <c r="I30" s="206">
        <v>8520.5840853439258</v>
      </c>
      <c r="J30" s="206">
        <v>8350.1353368310592</v>
      </c>
      <c r="K30" s="211">
        <v>8591</v>
      </c>
      <c r="L30" s="230">
        <f t="shared" si="0"/>
        <v>2.8845599915791498E-2</v>
      </c>
      <c r="M30" s="231">
        <f t="shared" si="1"/>
        <v>0.17642018508446022</v>
      </c>
      <c r="N30" s="206">
        <v>24046.424157465193</v>
      </c>
      <c r="O30" s="206">
        <v>24189.371578985651</v>
      </c>
      <c r="P30" s="206">
        <v>26163.715450589967</v>
      </c>
      <c r="Q30" s="206">
        <v>27680.277802496206</v>
      </c>
      <c r="R30" s="206">
        <v>28346.249749913684</v>
      </c>
      <c r="S30" s="206">
        <v>29630.704963684613</v>
      </c>
      <c r="T30" s="206">
        <v>30774.224678504765</v>
      </c>
      <c r="U30" s="206">
        <v>33484.683785939138</v>
      </c>
      <c r="V30" s="211">
        <v>33673</v>
      </c>
      <c r="W30" s="230">
        <f t="shared" si="2"/>
        <v>5.6239507968696145E-3</v>
      </c>
      <c r="X30" s="231">
        <f t="shared" si="3"/>
        <v>0.21649790656954204</v>
      </c>
      <c r="Y30" s="208">
        <v>16721</v>
      </c>
      <c r="Z30" s="209">
        <v>17043</v>
      </c>
      <c r="AA30" s="209">
        <v>17267</v>
      </c>
      <c r="AB30" s="209">
        <v>17457</v>
      </c>
      <c r="AC30" s="208">
        <v>17386</v>
      </c>
      <c r="AD30" s="208">
        <v>17506</v>
      </c>
      <c r="AE30" s="210">
        <v>17519</v>
      </c>
      <c r="AF30" s="210">
        <v>17526</v>
      </c>
    </row>
    <row r="31" spans="1:32">
      <c r="A31" s="204" t="s">
        <v>240</v>
      </c>
      <c r="B31" s="205" t="s">
        <v>352</v>
      </c>
      <c r="C31" s="206">
        <v>7023.2790206433028</v>
      </c>
      <c r="D31" s="206">
        <v>7066.3995108290437</v>
      </c>
      <c r="E31" s="206">
        <v>7453.816346336911</v>
      </c>
      <c r="F31" s="206">
        <v>7590.5657787909786</v>
      </c>
      <c r="G31" s="206">
        <v>7491.6748612352931</v>
      </c>
      <c r="H31" s="206">
        <v>7556.3766499057192</v>
      </c>
      <c r="I31" s="206">
        <v>7670.5689823455878</v>
      </c>
      <c r="J31" s="206">
        <v>7754.126396642182</v>
      </c>
      <c r="K31" s="211">
        <v>7965</v>
      </c>
      <c r="L31" s="230">
        <f t="shared" si="0"/>
        <v>2.7195017539194843E-2</v>
      </c>
      <c r="M31" s="231">
        <f t="shared" si="1"/>
        <v>4.9328894857250116E-2</v>
      </c>
      <c r="N31" s="206">
        <v>16639.328094095054</v>
      </c>
      <c r="O31" s="206">
        <v>16627.141486788747</v>
      </c>
      <c r="P31" s="206">
        <v>17578.417318702956</v>
      </c>
      <c r="Q31" s="206">
        <v>17923.32470379935</v>
      </c>
      <c r="R31" s="206">
        <v>17711.916581829126</v>
      </c>
      <c r="S31" s="206">
        <v>17885.716443187372</v>
      </c>
      <c r="T31" s="206">
        <v>18178.267701501736</v>
      </c>
      <c r="U31" s="206">
        <v>18440.21610073452</v>
      </c>
      <c r="V31" s="211">
        <v>18899</v>
      </c>
      <c r="W31" s="230">
        <f t="shared" si="2"/>
        <v>2.4879529434972625E-2</v>
      </c>
      <c r="X31" s="231">
        <f t="shared" si="3"/>
        <v>5.4436066540368477E-2</v>
      </c>
      <c r="Y31" s="208">
        <v>8798</v>
      </c>
      <c r="Z31" s="209">
        <v>8741</v>
      </c>
      <c r="AA31" s="209">
        <v>8739</v>
      </c>
      <c r="AB31" s="209">
        <v>9232</v>
      </c>
      <c r="AC31" s="208">
        <v>9334</v>
      </c>
      <c r="AD31" s="208">
        <v>9655</v>
      </c>
      <c r="AE31" s="210">
        <v>9385</v>
      </c>
      <c r="AF31" s="210">
        <v>9039</v>
      </c>
    </row>
    <row r="32" spans="1:32">
      <c r="A32" s="204" t="s">
        <v>244</v>
      </c>
      <c r="B32" s="212" t="s">
        <v>328</v>
      </c>
      <c r="C32" s="206">
        <v>7121.8111569851171</v>
      </c>
      <c r="D32" s="206">
        <v>7144.5172391845936</v>
      </c>
      <c r="E32" s="206">
        <v>7598.9917762165032</v>
      </c>
      <c r="F32" s="206">
        <v>7908.0252647802181</v>
      </c>
      <c r="G32" s="206">
        <v>7989.218411664202</v>
      </c>
      <c r="H32" s="206">
        <v>8226.1795429150079</v>
      </c>
      <c r="I32" s="206">
        <v>8249.8461018168109</v>
      </c>
      <c r="J32" s="206">
        <v>8083.6842812172081</v>
      </c>
      <c r="K32" s="211">
        <v>8279</v>
      </c>
      <c r="L32" s="230">
        <f t="shared" si="0"/>
        <v>2.4161720323073066E-2</v>
      </c>
      <c r="M32" s="231">
        <f t="shared" si="1"/>
        <v>4.6911172233096377E-2</v>
      </c>
      <c r="N32" s="206">
        <v>18601.950763322133</v>
      </c>
      <c r="O32" s="206">
        <v>18666.882171628084</v>
      </c>
      <c r="P32" s="206">
        <v>19865.761496347823</v>
      </c>
      <c r="Q32" s="206">
        <v>20715.873492621933</v>
      </c>
      <c r="R32" s="206">
        <v>20966.54859641823</v>
      </c>
      <c r="S32" s="206">
        <v>21507.652149242265</v>
      </c>
      <c r="T32" s="206">
        <v>21866.434194078665</v>
      </c>
      <c r="U32" s="206">
        <v>22130.463051416576</v>
      </c>
      <c r="V32" s="211">
        <v>22446</v>
      </c>
      <c r="W32" s="230">
        <f t="shared" si="2"/>
        <v>1.4258036438294264E-2</v>
      </c>
      <c r="X32" s="231">
        <f t="shared" si="3"/>
        <v>8.3516946943813952E-2</v>
      </c>
      <c r="Y32" s="208">
        <v>16757</v>
      </c>
      <c r="Z32" s="209">
        <v>17283</v>
      </c>
      <c r="AA32" s="209">
        <v>17737</v>
      </c>
      <c r="AB32" s="209">
        <v>18129</v>
      </c>
      <c r="AC32" s="208">
        <v>18039</v>
      </c>
      <c r="AD32" s="208">
        <v>17766</v>
      </c>
      <c r="AE32" s="210">
        <v>18102</v>
      </c>
      <c r="AF32" s="210">
        <v>18660</v>
      </c>
    </row>
    <row r="33" spans="1:32">
      <c r="A33" s="204" t="s">
        <v>276</v>
      </c>
      <c r="B33" s="205" t="s">
        <v>368</v>
      </c>
      <c r="C33" s="206">
        <v>12683.148247719635</v>
      </c>
      <c r="D33" s="206">
        <v>12754.889090942153</v>
      </c>
      <c r="E33" s="206">
        <v>14121.912236302594</v>
      </c>
      <c r="F33" s="206">
        <v>14966.57273256854</v>
      </c>
      <c r="G33" s="206">
        <v>16109.424934269347</v>
      </c>
      <c r="H33" s="206">
        <v>17106.536716949508</v>
      </c>
      <c r="I33" s="206">
        <v>16853.184061370914</v>
      </c>
      <c r="J33" s="206">
        <v>16580.067189926547</v>
      </c>
      <c r="K33" s="211">
        <v>16986</v>
      </c>
      <c r="L33" s="230">
        <f t="shared" si="0"/>
        <v>2.4483182451762397E-2</v>
      </c>
      <c r="M33" s="231">
        <f t="shared" si="1"/>
        <v>0.1349291720633552</v>
      </c>
      <c r="N33" s="206">
        <v>27531.712049927988</v>
      </c>
      <c r="O33" s="206">
        <v>27380.263788619955</v>
      </c>
      <c r="P33" s="206">
        <v>29912.787811526301</v>
      </c>
      <c r="Q33" s="206">
        <v>30259.362454188093</v>
      </c>
      <c r="R33" s="206">
        <v>30180.083303086903</v>
      </c>
      <c r="S33" s="206">
        <v>30085.920926740695</v>
      </c>
      <c r="T33" s="206">
        <v>29848.607270672441</v>
      </c>
      <c r="U33" s="206">
        <v>29582.077347324237</v>
      </c>
      <c r="V33" s="211">
        <v>30256</v>
      </c>
      <c r="W33" s="230">
        <f t="shared" si="2"/>
        <v>2.2781451240330819E-2</v>
      </c>
      <c r="X33" s="231">
        <f t="shared" si="3"/>
        <v>-1.1112111807320968E-4</v>
      </c>
      <c r="Y33" s="208">
        <v>11364</v>
      </c>
      <c r="Z33" s="209">
        <v>11588</v>
      </c>
      <c r="AA33" s="209">
        <v>11958</v>
      </c>
      <c r="AB33" s="209">
        <v>11895</v>
      </c>
      <c r="AC33" s="208">
        <v>12061</v>
      </c>
      <c r="AD33" s="208">
        <v>12282</v>
      </c>
      <c r="AE33" s="210">
        <v>11993</v>
      </c>
      <c r="AF33" s="210">
        <v>12304</v>
      </c>
    </row>
    <row r="34" spans="1:32" ht="24">
      <c r="A34" s="204" t="s">
        <v>272</v>
      </c>
      <c r="B34" s="205" t="s">
        <v>356</v>
      </c>
      <c r="C34" s="206">
        <v>12243.190801728277</v>
      </c>
      <c r="D34" s="206">
        <v>12520.535905875506</v>
      </c>
      <c r="E34" s="206">
        <v>13172.176790449083</v>
      </c>
      <c r="F34" s="206">
        <v>13773.36294040209</v>
      </c>
      <c r="G34" s="206">
        <v>13472.761023716148</v>
      </c>
      <c r="H34" s="206">
        <v>13617.936579020881</v>
      </c>
      <c r="I34" s="206">
        <v>13791.290715594443</v>
      </c>
      <c r="J34" s="206">
        <v>13836.422673662119</v>
      </c>
      <c r="K34" s="211">
        <v>14131</v>
      </c>
      <c r="L34" s="230">
        <f t="shared" si="0"/>
        <v>2.1289991877641468E-2</v>
      </c>
      <c r="M34" s="231">
        <f t="shared" si="1"/>
        <v>2.5965848801445146E-2</v>
      </c>
      <c r="N34" s="206">
        <v>22747.174824771962</v>
      </c>
      <c r="O34" s="206">
        <v>23313.802040333871</v>
      </c>
      <c r="P34" s="206">
        <v>25304.85317458475</v>
      </c>
      <c r="Q34" s="206">
        <v>26320.675452156083</v>
      </c>
      <c r="R34" s="206">
        <v>26848.337319959985</v>
      </c>
      <c r="S34" s="206">
        <v>27493.169137160417</v>
      </c>
      <c r="T34" s="206">
        <v>28118.949134402985</v>
      </c>
      <c r="U34" s="206">
        <v>28639.481695697792</v>
      </c>
      <c r="V34" s="211">
        <v>29521</v>
      </c>
      <c r="W34" s="230">
        <f t="shared" si="2"/>
        <v>3.0779827430837514E-2</v>
      </c>
      <c r="X34" s="231">
        <f t="shared" si="3"/>
        <v>0.12158975759042523</v>
      </c>
      <c r="Y34" s="208">
        <v>24810</v>
      </c>
      <c r="Z34" s="209">
        <v>26382</v>
      </c>
      <c r="AA34" s="209">
        <v>27537</v>
      </c>
      <c r="AB34" s="209">
        <v>28829</v>
      </c>
      <c r="AC34" s="208">
        <v>29662</v>
      </c>
      <c r="AD34" s="208">
        <v>29928</v>
      </c>
      <c r="AE34" s="210">
        <v>31630</v>
      </c>
      <c r="AF34" s="210">
        <v>32272</v>
      </c>
    </row>
    <row r="35" spans="1:32">
      <c r="A35" s="204" t="s">
        <v>235</v>
      </c>
      <c r="B35" s="205" t="s">
        <v>320</v>
      </c>
      <c r="C35" s="206">
        <v>5237.0976188190107</v>
      </c>
      <c r="D35" s="206">
        <v>5244.7374843156149</v>
      </c>
      <c r="E35" s="206">
        <v>5652.9760901969348</v>
      </c>
      <c r="F35" s="206">
        <v>6027.3514822646566</v>
      </c>
      <c r="G35" s="206">
        <v>6136.370455289878</v>
      </c>
      <c r="H35" s="206">
        <v>6301.1472780920458</v>
      </c>
      <c r="I35" s="206">
        <v>6586.5953954690995</v>
      </c>
      <c r="J35" s="206">
        <v>6457.9321636935983</v>
      </c>
      <c r="K35" s="211">
        <v>6664</v>
      </c>
      <c r="L35" s="230">
        <f t="shared" si="0"/>
        <v>3.190925997409999E-2</v>
      </c>
      <c r="M35" s="231">
        <f t="shared" si="1"/>
        <v>0.10562657903868167</v>
      </c>
      <c r="N35" s="206">
        <v>17119.385828132501</v>
      </c>
      <c r="O35" s="206">
        <v>17042.68440290229</v>
      </c>
      <c r="P35" s="206">
        <v>19098.880599579294</v>
      </c>
      <c r="Q35" s="206">
        <v>20460.811215947819</v>
      </c>
      <c r="R35" s="206">
        <v>21126.058312160832</v>
      </c>
      <c r="S35" s="206">
        <v>21550.361198407711</v>
      </c>
      <c r="T35" s="206">
        <v>21135.952464939466</v>
      </c>
      <c r="U35" s="206">
        <v>20687.019550891917</v>
      </c>
      <c r="V35" s="211">
        <v>21304</v>
      </c>
      <c r="W35" s="230">
        <f t="shared" si="2"/>
        <v>2.982452100411348E-2</v>
      </c>
      <c r="X35" s="231">
        <f t="shared" si="3"/>
        <v>4.1209939095424142E-2</v>
      </c>
      <c r="Y35" s="208">
        <v>14088</v>
      </c>
      <c r="Z35" s="209">
        <v>14855</v>
      </c>
      <c r="AA35" s="209">
        <v>15845</v>
      </c>
      <c r="AB35" s="209">
        <v>15973</v>
      </c>
      <c r="AC35" s="208">
        <v>16060</v>
      </c>
      <c r="AD35" s="208">
        <v>16130</v>
      </c>
      <c r="AE35" s="210">
        <v>16979</v>
      </c>
      <c r="AF35" s="210">
        <v>16121</v>
      </c>
    </row>
    <row r="36" spans="1:32">
      <c r="A36" s="204" t="s">
        <v>236</v>
      </c>
      <c r="B36" s="205" t="s">
        <v>326</v>
      </c>
      <c r="C36" s="206">
        <v>4616.1160153624578</v>
      </c>
      <c r="D36" s="206">
        <v>4948.5410976341582</v>
      </c>
      <c r="E36" s="206">
        <v>5431.334212518168</v>
      </c>
      <c r="F36" s="206">
        <v>6087.5593158143402</v>
      </c>
      <c r="G36" s="206">
        <v>6524.0530094457372</v>
      </c>
      <c r="H36" s="206">
        <v>6878.2402838885391</v>
      </c>
      <c r="I36" s="206">
        <v>6745.973227281288</v>
      </c>
      <c r="J36" s="206">
        <v>6650.2577376705131</v>
      </c>
      <c r="K36" s="211">
        <v>6882</v>
      </c>
      <c r="L36" s="230">
        <f t="shared" si="0"/>
        <v>3.4847109912263807E-2</v>
      </c>
      <c r="M36" s="231">
        <f t="shared" si="1"/>
        <v>0.13050233155377255</v>
      </c>
      <c r="N36" s="206">
        <v>17001.376409025444</v>
      </c>
      <c r="O36" s="206">
        <v>16986.266043534397</v>
      </c>
      <c r="P36" s="206">
        <v>19613.08975579403</v>
      </c>
      <c r="Q36" s="206">
        <v>20635.961277183262</v>
      </c>
      <c r="R36" s="206">
        <v>20885.209204946837</v>
      </c>
      <c r="S36" s="206">
        <v>21368.06647636008</v>
      </c>
      <c r="T36" s="206">
        <v>20957.163230534767</v>
      </c>
      <c r="U36" s="206">
        <v>20583.844894018886</v>
      </c>
      <c r="V36" s="211">
        <v>20792</v>
      </c>
      <c r="W36" s="230">
        <f t="shared" si="2"/>
        <v>1.0112547342483902E-2</v>
      </c>
      <c r="X36" s="231">
        <f t="shared" si="3"/>
        <v>7.5614952325611107E-3</v>
      </c>
      <c r="Y36" s="208">
        <v>10331</v>
      </c>
      <c r="Z36" s="209">
        <v>10528</v>
      </c>
      <c r="AA36" s="209">
        <v>10637</v>
      </c>
      <c r="AB36" s="209">
        <v>11429</v>
      </c>
      <c r="AC36" s="208">
        <v>11980</v>
      </c>
      <c r="AD36" s="208">
        <v>12399</v>
      </c>
      <c r="AE36" s="210">
        <v>12919</v>
      </c>
      <c r="AF36" s="210">
        <v>13856</v>
      </c>
    </row>
    <row r="37" spans="1:32">
      <c r="A37" s="204" t="s">
        <v>517</v>
      </c>
      <c r="B37" s="205" t="s">
        <v>364</v>
      </c>
      <c r="C37" s="206">
        <v>7124.1026020163226</v>
      </c>
      <c r="D37" s="206">
        <v>6819.026704369805</v>
      </c>
      <c r="E37" s="206">
        <v>7771.8724408059406</v>
      </c>
      <c r="F37" s="206">
        <v>7811.6927311007248</v>
      </c>
      <c r="G37" s="206">
        <v>7903.6535972592301</v>
      </c>
      <c r="H37" s="206">
        <v>8322.0144825057614</v>
      </c>
      <c r="I37" s="206">
        <v>8608.4462233942359</v>
      </c>
      <c r="J37" s="206">
        <v>8886.0425351521499</v>
      </c>
      <c r="K37" s="211">
        <v>9461</v>
      </c>
      <c r="L37" s="230">
        <f t="shared" si="0"/>
        <v>6.4703433792195453E-2</v>
      </c>
      <c r="M37" s="231">
        <f t="shared" si="1"/>
        <v>0.21113314689566343</v>
      </c>
      <c r="N37" s="206">
        <v>14296.32554968795</v>
      </c>
      <c r="O37" s="206">
        <v>13610.929197505046</v>
      </c>
      <c r="P37" s="206">
        <v>16663.036363889652</v>
      </c>
      <c r="Q37" s="206">
        <v>17018.017824788658</v>
      </c>
      <c r="R37" s="206">
        <v>17886.215277839252</v>
      </c>
      <c r="S37" s="206">
        <v>19384.699900481875</v>
      </c>
      <c r="T37" s="206">
        <v>20806.980273634821</v>
      </c>
      <c r="U37" s="206">
        <v>22328.798799580269</v>
      </c>
      <c r="V37" s="211">
        <v>24541</v>
      </c>
      <c r="W37" s="230">
        <f t="shared" si="2"/>
        <v>9.9073900941832882E-2</v>
      </c>
      <c r="X37" s="231">
        <f t="shared" si="3"/>
        <v>0.44205983638430979</v>
      </c>
      <c r="Y37" s="208">
        <v>17417</v>
      </c>
      <c r="Z37" s="209">
        <v>17686</v>
      </c>
      <c r="AA37" s="209">
        <v>17917</v>
      </c>
      <c r="AB37" s="209">
        <v>17913</v>
      </c>
      <c r="AC37" s="208">
        <v>17507</v>
      </c>
      <c r="AD37" s="208">
        <v>17604</v>
      </c>
      <c r="AE37" s="210">
        <v>17793</v>
      </c>
      <c r="AF37" s="210">
        <v>17990</v>
      </c>
    </row>
    <row r="38" spans="1:32">
      <c r="A38" s="204" t="s">
        <v>254</v>
      </c>
      <c r="B38" s="205" t="s">
        <v>358</v>
      </c>
      <c r="C38" s="206">
        <v>9940.2885453672588</v>
      </c>
      <c r="D38" s="206">
        <v>9416.4411721918132</v>
      </c>
      <c r="E38" s="206">
        <v>9670.2351231245739</v>
      </c>
      <c r="F38" s="206">
        <v>10311.959855236662</v>
      </c>
      <c r="G38" s="206">
        <v>10283.623064597516</v>
      </c>
      <c r="H38" s="206">
        <v>10455.383572526014</v>
      </c>
      <c r="I38" s="206">
        <v>10254.328832685491</v>
      </c>
      <c r="J38" s="206">
        <v>10054.019718782791</v>
      </c>
      <c r="K38" s="211">
        <v>10037</v>
      </c>
      <c r="L38" s="230">
        <f t="shared" si="0"/>
        <v>-1.6928272729558325E-3</v>
      </c>
      <c r="M38" s="231">
        <f t="shared" si="1"/>
        <v>-2.6664170448358671E-2</v>
      </c>
      <c r="N38" s="206">
        <v>25111.946096975516</v>
      </c>
      <c r="O38" s="206">
        <v>24192.626484333799</v>
      </c>
      <c r="P38" s="206">
        <v>24828.3231375754</v>
      </c>
      <c r="Q38" s="206">
        <v>25839.012783758619</v>
      </c>
      <c r="R38" s="206">
        <v>26018.041713511739</v>
      </c>
      <c r="S38" s="206">
        <v>26505.65258572526</v>
      </c>
      <c r="T38" s="206">
        <v>26314.710346067568</v>
      </c>
      <c r="U38" s="206">
        <v>26581.998732423923</v>
      </c>
      <c r="V38" s="211">
        <v>27365</v>
      </c>
      <c r="W38" s="230">
        <f t="shared" si="2"/>
        <v>2.9456071962752572E-2</v>
      </c>
      <c r="X38" s="231">
        <f t="shared" si="3"/>
        <v>5.9057489115859507E-2</v>
      </c>
      <c r="Y38" s="208">
        <v>35462</v>
      </c>
      <c r="Z38" s="209">
        <v>36333</v>
      </c>
      <c r="AA38" s="209">
        <v>37629</v>
      </c>
      <c r="AB38" s="209">
        <v>38300</v>
      </c>
      <c r="AC38" s="208">
        <v>39053</v>
      </c>
      <c r="AD38" s="208">
        <v>38708</v>
      </c>
      <c r="AE38" s="210">
        <v>39877</v>
      </c>
      <c r="AF38" s="210">
        <v>40452</v>
      </c>
    </row>
    <row r="39" spans="1:32">
      <c r="A39" s="204" t="s">
        <v>248</v>
      </c>
      <c r="B39" s="205" t="s">
        <v>340</v>
      </c>
      <c r="C39" s="206">
        <v>7455.2164090254437</v>
      </c>
      <c r="D39" s="206">
        <v>8053.720799767234</v>
      </c>
      <c r="E39" s="206">
        <v>8292.7308533510422</v>
      </c>
      <c r="F39" s="206">
        <v>8608.6255097219873</v>
      </c>
      <c r="G39" s="206">
        <v>8794.1614805109712</v>
      </c>
      <c r="H39" s="206">
        <v>9068.9020008380467</v>
      </c>
      <c r="I39" s="206">
        <v>9108.0344269593643</v>
      </c>
      <c r="J39" s="206">
        <v>9511.1006505771238</v>
      </c>
      <c r="K39" s="211">
        <v>10090</v>
      </c>
      <c r="L39" s="230">
        <f t="shared" si="0"/>
        <v>6.0865652745221377E-2</v>
      </c>
      <c r="M39" s="231">
        <f t="shared" si="1"/>
        <v>0.17208025701722662</v>
      </c>
      <c r="N39" s="206">
        <v>17897.331416226596</v>
      </c>
      <c r="O39" s="206">
        <v>18882.790893055226</v>
      </c>
      <c r="P39" s="206">
        <v>19619.739012124395</v>
      </c>
      <c r="Q39" s="206">
        <v>20027.314814390102</v>
      </c>
      <c r="R39" s="206">
        <v>20364.425828383246</v>
      </c>
      <c r="S39" s="206">
        <v>21190.980174942382</v>
      </c>
      <c r="T39" s="206">
        <v>21560.960016438636</v>
      </c>
      <c r="U39" s="206">
        <v>22306.761494228747</v>
      </c>
      <c r="V39" s="211">
        <v>23476</v>
      </c>
      <c r="W39" s="230">
        <f t="shared" si="2"/>
        <v>5.2416327043876887E-2</v>
      </c>
      <c r="X39" s="231">
        <f t="shared" si="3"/>
        <v>0.17219907998509787</v>
      </c>
      <c r="Y39" s="208">
        <v>17695</v>
      </c>
      <c r="Z39" s="209">
        <v>17747</v>
      </c>
      <c r="AA39" s="209">
        <v>17990</v>
      </c>
      <c r="AB39" s="209">
        <v>18063</v>
      </c>
      <c r="AC39" s="208">
        <v>18503</v>
      </c>
      <c r="AD39" s="208">
        <v>18780</v>
      </c>
      <c r="AE39" s="210">
        <v>18164</v>
      </c>
      <c r="AF39" s="210">
        <v>18469</v>
      </c>
    </row>
    <row r="40" spans="1:32">
      <c r="A40" s="204" t="s">
        <v>253</v>
      </c>
      <c r="B40" s="205" t="s">
        <v>361</v>
      </c>
      <c r="C40" s="206">
        <v>7066.8164762361976</v>
      </c>
      <c r="D40" s="206">
        <v>6981.7719717771997</v>
      </c>
      <c r="E40" s="206">
        <v>8231.7793369893807</v>
      </c>
      <c r="F40" s="206">
        <v>8965.4937594891999</v>
      </c>
      <c r="G40" s="206">
        <v>9284.3105408061183</v>
      </c>
      <c r="H40" s="206">
        <v>9698.0792129338643</v>
      </c>
      <c r="I40" s="206">
        <v>9974.3959742461338</v>
      </c>
      <c r="J40" s="206">
        <v>9934.8179307450137</v>
      </c>
      <c r="K40" s="211">
        <v>10289</v>
      </c>
      <c r="L40" s="230">
        <f t="shared" si="0"/>
        <v>3.5650584814333586E-2</v>
      </c>
      <c r="M40" s="231">
        <f t="shared" si="1"/>
        <v>0.1476222365455313</v>
      </c>
      <c r="N40" s="206">
        <v>22149.107671627458</v>
      </c>
      <c r="O40" s="206">
        <v>21690.689240057462</v>
      </c>
      <c r="P40" s="206">
        <v>26297.808786585621</v>
      </c>
      <c r="Q40" s="206">
        <v>28275.78801069671</v>
      </c>
      <c r="R40" s="206">
        <v>29211.405095563954</v>
      </c>
      <c r="S40" s="206">
        <v>29854.667050771703</v>
      </c>
      <c r="T40" s="206">
        <v>30432.992653983798</v>
      </c>
      <c r="U40" s="206">
        <v>30940.376713536196</v>
      </c>
      <c r="V40" s="211">
        <v>32024</v>
      </c>
      <c r="W40" s="230">
        <f t="shared" si="2"/>
        <v>3.5022950641377504E-2</v>
      </c>
      <c r="X40" s="231">
        <f t="shared" si="3"/>
        <v>0.13255906388480998</v>
      </c>
      <c r="Y40" s="208">
        <v>15056</v>
      </c>
      <c r="Z40" s="209">
        <v>16107</v>
      </c>
      <c r="AA40" s="209">
        <v>16942</v>
      </c>
      <c r="AB40" s="209">
        <v>17798</v>
      </c>
      <c r="AC40" s="208">
        <v>18710</v>
      </c>
      <c r="AD40" s="208">
        <v>18820</v>
      </c>
      <c r="AE40" s="210">
        <v>18872</v>
      </c>
      <c r="AF40" s="210">
        <v>18654</v>
      </c>
    </row>
    <row r="41" spans="1:32">
      <c r="A41" s="204" t="s">
        <v>277</v>
      </c>
      <c r="B41" s="205" t="s">
        <v>363</v>
      </c>
      <c r="C41" s="206">
        <v>15626.509390302448</v>
      </c>
      <c r="D41" s="206">
        <v>14870.577567238273</v>
      </c>
      <c r="E41" s="206">
        <v>15975.946543085476</v>
      </c>
      <c r="F41" s="206">
        <v>16693.990211503089</v>
      </c>
      <c r="G41" s="206">
        <v>16884.790042581066</v>
      </c>
      <c r="H41" s="206">
        <v>17129.45376772121</v>
      </c>
      <c r="I41" s="206">
        <v>17359.923834312231</v>
      </c>
      <c r="J41" s="206">
        <v>17531.678102833157</v>
      </c>
      <c r="K41" s="211">
        <v>17514</v>
      </c>
      <c r="L41" s="230">
        <f t="shared" si="0"/>
        <v>-1.0083520088302045E-3</v>
      </c>
      <c r="M41" s="231">
        <f t="shared" si="1"/>
        <v>4.9120059261319016E-2</v>
      </c>
      <c r="N41" s="206">
        <v>27167.372289966395</v>
      </c>
      <c r="O41" s="206">
        <v>27059.113127602697</v>
      </c>
      <c r="P41" s="206">
        <v>28782.414235364591</v>
      </c>
      <c r="Q41" s="206">
        <v>29681.367252111133</v>
      </c>
      <c r="R41" s="206">
        <v>29647.680013455967</v>
      </c>
      <c r="S41" s="206">
        <v>29944.251885606536</v>
      </c>
      <c r="T41" s="206">
        <v>30206.185739481836</v>
      </c>
      <c r="U41" s="206">
        <v>30503.637389296953</v>
      </c>
      <c r="V41" s="211">
        <v>31346</v>
      </c>
      <c r="W41" s="230">
        <f t="shared" si="2"/>
        <v>2.7615152906276474E-2</v>
      </c>
      <c r="X41" s="231">
        <f t="shared" si="3"/>
        <v>5.6083425461826319E-2</v>
      </c>
      <c r="Y41" s="208">
        <v>34998</v>
      </c>
      <c r="Z41" s="209">
        <v>36329</v>
      </c>
      <c r="AA41" s="209">
        <v>37077</v>
      </c>
      <c r="AB41" s="209">
        <v>36954</v>
      </c>
      <c r="AC41" s="208">
        <v>37360</v>
      </c>
      <c r="AD41" s="208">
        <v>37619</v>
      </c>
      <c r="AE41" s="210">
        <v>38543</v>
      </c>
      <c r="AF41" s="210">
        <v>39077</v>
      </c>
    </row>
    <row r="42" spans="1:32">
      <c r="A42" s="204" t="s">
        <v>266</v>
      </c>
      <c r="B42" s="205" t="s">
        <v>348</v>
      </c>
      <c r="C42" s="206">
        <v>9376.5930676908301</v>
      </c>
      <c r="D42" s="206">
        <v>9415.356203742429</v>
      </c>
      <c r="E42" s="206">
        <v>10559.019052616426</v>
      </c>
      <c r="F42" s="206">
        <v>11467.950259390582</v>
      </c>
      <c r="G42" s="206">
        <v>12006.53926576429</v>
      </c>
      <c r="H42" s="206">
        <v>12968.967368531321</v>
      </c>
      <c r="I42" s="206">
        <v>12719.576961934279</v>
      </c>
      <c r="J42" s="206">
        <v>12527.206396642181</v>
      </c>
      <c r="K42" s="211">
        <v>12862</v>
      </c>
      <c r="L42" s="230">
        <f t="shared" si="0"/>
        <v>2.6725320295477584E-2</v>
      </c>
      <c r="M42" s="231">
        <f t="shared" si="1"/>
        <v>0.12156049765457388</v>
      </c>
      <c r="N42" s="206">
        <v>26395.155314450312</v>
      </c>
      <c r="O42" s="206">
        <v>26881.178301903947</v>
      </c>
      <c r="P42" s="206">
        <v>29032.869557141599</v>
      </c>
      <c r="Q42" s="206">
        <v>29755.806028136194</v>
      </c>
      <c r="R42" s="206">
        <v>29001.190304618405</v>
      </c>
      <c r="S42" s="206">
        <v>29183.822473636428</v>
      </c>
      <c r="T42" s="206">
        <v>28622.623949040222</v>
      </c>
      <c r="U42" s="206">
        <v>28119.601628541444</v>
      </c>
      <c r="V42" s="211">
        <v>28852</v>
      </c>
      <c r="W42" s="230">
        <f t="shared" si="2"/>
        <v>2.604583027645635E-2</v>
      </c>
      <c r="X42" s="231">
        <f t="shared" si="3"/>
        <v>-3.0374106730013728E-2</v>
      </c>
      <c r="Y42" s="208">
        <v>10794</v>
      </c>
      <c r="Z42" s="209">
        <v>11123</v>
      </c>
      <c r="AA42" s="209">
        <v>11686</v>
      </c>
      <c r="AB42" s="209">
        <v>11469</v>
      </c>
      <c r="AC42" s="208">
        <v>11586</v>
      </c>
      <c r="AD42" s="208">
        <v>11863</v>
      </c>
      <c r="AE42" s="210">
        <v>11728</v>
      </c>
      <c r="AF42" s="210">
        <v>12025</v>
      </c>
    </row>
    <row r="43" spans="1:32">
      <c r="A43" s="204" t="s">
        <v>519</v>
      </c>
      <c r="B43" s="205" t="s">
        <v>362</v>
      </c>
      <c r="C43" s="206">
        <v>9562.2001152184348</v>
      </c>
      <c r="D43" s="206">
        <v>9588.9511556436501</v>
      </c>
      <c r="E43" s="206">
        <v>10146.765160133922</v>
      </c>
      <c r="F43" s="206">
        <v>10712.615620312738</v>
      </c>
      <c r="G43" s="206">
        <v>10741.025097157424</v>
      </c>
      <c r="H43" s="206">
        <v>10925.183113345904</v>
      </c>
      <c r="I43" s="206">
        <v>11050.196338978407</v>
      </c>
      <c r="J43" s="206">
        <v>11176.920596012591</v>
      </c>
      <c r="K43" s="211">
        <v>11482</v>
      </c>
      <c r="L43" s="230">
        <f t="shared" si="0"/>
        <v>2.7295479230321051E-2</v>
      </c>
      <c r="M43" s="231">
        <f t="shared" si="1"/>
        <v>7.1820403807674627E-2</v>
      </c>
      <c r="N43" s="206">
        <v>24784.269457513201</v>
      </c>
      <c r="O43" s="206">
        <v>24854.457238457198</v>
      </c>
      <c r="P43" s="206">
        <v>26300.02520536241</v>
      </c>
      <c r="Q43" s="206">
        <v>27763.474081583041</v>
      </c>
      <c r="R43" s="206">
        <v>27837.086286417434</v>
      </c>
      <c r="S43" s="206">
        <v>28796.315978769468</v>
      </c>
      <c r="T43" s="206">
        <v>29145.710166269968</v>
      </c>
      <c r="U43" s="206">
        <v>29489.921343126964</v>
      </c>
      <c r="V43" s="211">
        <v>30298</v>
      </c>
      <c r="W43" s="230">
        <f t="shared" si="2"/>
        <v>2.7401858671331158E-2</v>
      </c>
      <c r="X43" s="231">
        <f t="shared" si="3"/>
        <v>9.1289941272091779E-2</v>
      </c>
      <c r="Y43" s="208">
        <v>17150</v>
      </c>
      <c r="Z43" s="209">
        <v>18188</v>
      </c>
      <c r="AA43" s="209">
        <v>18880</v>
      </c>
      <c r="AB43" s="209">
        <v>19723</v>
      </c>
      <c r="AC43" s="208">
        <v>20589</v>
      </c>
      <c r="AD43" s="208">
        <v>21527</v>
      </c>
      <c r="AE43" s="210">
        <v>22408</v>
      </c>
      <c r="AF43" s="210">
        <v>22942</v>
      </c>
    </row>
    <row r="44" spans="1:32">
      <c r="A44" s="204" t="s">
        <v>242</v>
      </c>
      <c r="B44" s="205" t="s">
        <v>367</v>
      </c>
      <c r="C44" s="206">
        <v>6178.8815266442634</v>
      </c>
      <c r="D44" s="206">
        <v>6323.1961230019451</v>
      </c>
      <c r="E44" s="206">
        <v>7167.8983241313026</v>
      </c>
      <c r="F44" s="206">
        <v>7402.2794629628779</v>
      </c>
      <c r="G44" s="206">
        <v>7615.2684820424738</v>
      </c>
      <c r="H44" s="206">
        <v>8025.1345065996229</v>
      </c>
      <c r="I44" s="206">
        <v>8195.6985051113879</v>
      </c>
      <c r="J44" s="206">
        <v>8035.6028877229792</v>
      </c>
      <c r="K44" s="211">
        <v>8457</v>
      </c>
      <c r="L44" s="230">
        <f t="shared" si="0"/>
        <v>5.2441256513664047E-2</v>
      </c>
      <c r="M44" s="231">
        <f t="shared" si="1"/>
        <v>0.1424859115782362</v>
      </c>
      <c r="N44" s="206">
        <v>7597.2860009601536</v>
      </c>
      <c r="O44" s="206">
        <v>7755.3544761870116</v>
      </c>
      <c r="P44" s="206">
        <v>8745.9884932041186</v>
      </c>
      <c r="Q44" s="206">
        <v>9041.0272233969845</v>
      </c>
      <c r="R44" s="206">
        <v>9426.9185648144048</v>
      </c>
      <c r="S44" s="206">
        <v>10052.251815769258</v>
      </c>
      <c r="T44" s="206">
        <v>10322.779568143289</v>
      </c>
      <c r="U44" s="206">
        <v>10121.133330535151</v>
      </c>
      <c r="V44" s="211">
        <v>11337</v>
      </c>
      <c r="W44" s="230">
        <f t="shared" si="2"/>
        <v>0.12013147438702498</v>
      </c>
      <c r="X44" s="231">
        <f t="shared" si="3"/>
        <v>0.2539504328292852</v>
      </c>
      <c r="Y44" s="208">
        <v>4435</v>
      </c>
      <c r="Z44" s="209">
        <v>4381</v>
      </c>
      <c r="AA44" s="209">
        <v>4350</v>
      </c>
      <c r="AB44" s="209">
        <v>4399</v>
      </c>
      <c r="AC44" s="208">
        <v>4484</v>
      </c>
      <c r="AD44" s="208">
        <v>4597</v>
      </c>
      <c r="AE44" s="210">
        <v>4700</v>
      </c>
      <c r="AF44" s="210">
        <v>4853</v>
      </c>
    </row>
    <row r="45" spans="1:32">
      <c r="A45" s="204" t="s">
        <v>255</v>
      </c>
      <c r="B45" s="205" t="s">
        <v>347</v>
      </c>
      <c r="C45" s="206">
        <v>6796.4259625540089</v>
      </c>
      <c r="D45" s="206">
        <v>6781.0528086414133</v>
      </c>
      <c r="E45" s="206">
        <v>7596.7753574397157</v>
      </c>
      <c r="F45" s="206">
        <v>8080.9859502502168</v>
      </c>
      <c r="G45" s="206">
        <v>8869.1627375819971</v>
      </c>
      <c r="H45" s="206">
        <v>9470.9920734688167</v>
      </c>
      <c r="I45" s="206">
        <v>11436.381085292554</v>
      </c>
      <c r="J45" s="206">
        <v>11896.138107030429</v>
      </c>
      <c r="K45" s="211">
        <v>12436</v>
      </c>
      <c r="L45" s="230">
        <f t="shared" si="0"/>
        <v>4.5381273158767499E-2</v>
      </c>
      <c r="M45" s="231">
        <f t="shared" si="1"/>
        <v>0.53892112627852495</v>
      </c>
      <c r="N45" s="206">
        <v>20478.644243879022</v>
      </c>
      <c r="O45" s="206">
        <v>20514.583440926694</v>
      </c>
      <c r="P45" s="206">
        <v>22880.091032779044</v>
      </c>
      <c r="Q45" s="206">
        <v>24542.902330616347</v>
      </c>
      <c r="R45" s="206">
        <v>26660.305999415727</v>
      </c>
      <c r="S45" s="206">
        <v>28419.22632516237</v>
      </c>
      <c r="T45" s="206">
        <v>30020.24493570095</v>
      </c>
      <c r="U45" s="206">
        <v>30116.98284994753</v>
      </c>
      <c r="V45" s="211">
        <v>30626</v>
      </c>
      <c r="W45" s="230">
        <f t="shared" si="2"/>
        <v>1.6901332799123869E-2</v>
      </c>
      <c r="X45" s="231">
        <f t="shared" si="3"/>
        <v>0.24785567686488386</v>
      </c>
      <c r="Y45" s="208">
        <v>19781</v>
      </c>
      <c r="Z45" s="209">
        <v>20252</v>
      </c>
      <c r="AA45" s="209">
        <v>19686</v>
      </c>
      <c r="AB45" s="209">
        <v>20122</v>
      </c>
      <c r="AC45" s="208">
        <v>19838</v>
      </c>
      <c r="AD45" s="208">
        <v>19480</v>
      </c>
      <c r="AE45" s="210">
        <v>19685</v>
      </c>
      <c r="AF45" s="210">
        <v>20178</v>
      </c>
    </row>
    <row r="46" spans="1:32">
      <c r="A46" s="204" t="s">
        <v>251</v>
      </c>
      <c r="B46" s="205" t="s">
        <v>321</v>
      </c>
      <c r="C46" s="206">
        <v>8787.6916946711481</v>
      </c>
      <c r="D46" s="206">
        <v>9256.9508101325664</v>
      </c>
      <c r="E46" s="206">
        <v>9896.3098383569159</v>
      </c>
      <c r="F46" s="206">
        <v>10307.581103705776</v>
      </c>
      <c r="G46" s="206">
        <v>10343.835341401013</v>
      </c>
      <c r="H46" s="206">
        <v>10198.087593407361</v>
      </c>
      <c r="I46" s="206">
        <v>10001.980598982858</v>
      </c>
      <c r="J46" s="206">
        <v>9814.6144470094423</v>
      </c>
      <c r="K46" s="211">
        <v>9830</v>
      </c>
      <c r="L46" s="230">
        <f t="shared" si="0"/>
        <v>1.5676166469529296E-3</v>
      </c>
      <c r="M46" s="231">
        <f t="shared" si="1"/>
        <v>-4.633299499667054E-2</v>
      </c>
      <c r="N46" s="206">
        <v>28120.61342294767</v>
      </c>
      <c r="O46" s="206">
        <v>30118.724154861702</v>
      </c>
      <c r="P46" s="206">
        <v>33252.93090814531</v>
      </c>
      <c r="Q46" s="206">
        <v>34226.511341170859</v>
      </c>
      <c r="R46" s="206">
        <v>34203.742291587361</v>
      </c>
      <c r="S46" s="206">
        <v>34438.077205112088</v>
      </c>
      <c r="T46" s="206">
        <v>34556.383225740166</v>
      </c>
      <c r="U46" s="206">
        <v>34780.878018887721</v>
      </c>
      <c r="V46" s="211">
        <v>34836</v>
      </c>
      <c r="W46" s="230">
        <f t="shared" si="2"/>
        <v>1.5848358135854834E-3</v>
      </c>
      <c r="X46" s="231">
        <f t="shared" si="3"/>
        <v>1.7807501698135164E-2</v>
      </c>
      <c r="Y46" s="208">
        <v>34408</v>
      </c>
      <c r="Z46" s="209">
        <v>34372</v>
      </c>
      <c r="AA46" s="209">
        <v>35107</v>
      </c>
      <c r="AB46" s="209">
        <v>35267</v>
      </c>
      <c r="AC46" s="208">
        <v>35320</v>
      </c>
      <c r="AD46" s="208">
        <v>36724</v>
      </c>
      <c r="AE46" s="210">
        <v>36597</v>
      </c>
      <c r="AF46" s="210">
        <v>36072</v>
      </c>
    </row>
    <row r="47" spans="1:32">
      <c r="A47" s="204" t="s">
        <v>241</v>
      </c>
      <c r="B47" s="205" t="s">
        <v>335</v>
      </c>
      <c r="C47" s="206">
        <v>5713.718185309649</v>
      </c>
      <c r="D47" s="206">
        <v>5734.0582549871797</v>
      </c>
      <c r="E47" s="206">
        <v>6367.7711457109563</v>
      </c>
      <c r="F47" s="206">
        <v>6868.071776194779</v>
      </c>
      <c r="G47" s="206">
        <v>7144.1338249484324</v>
      </c>
      <c r="H47" s="206">
        <v>7436.5829754172773</v>
      </c>
      <c r="I47" s="206">
        <v>7618.4646911762184</v>
      </c>
      <c r="J47" s="206">
        <v>7948.4553620146899</v>
      </c>
      <c r="K47" s="211">
        <v>8197</v>
      </c>
      <c r="L47" s="230">
        <f t="shared" si="0"/>
        <v>3.1269551965164677E-2</v>
      </c>
      <c r="M47" s="231">
        <f t="shared" si="1"/>
        <v>0.19349364233661337</v>
      </c>
      <c r="N47" s="206">
        <v>17944.3060393663</v>
      </c>
      <c r="O47" s="206">
        <v>18011.561228200975</v>
      </c>
      <c r="P47" s="206">
        <v>20161.653403048978</v>
      </c>
      <c r="Q47" s="206">
        <v>21719.70228107756</v>
      </c>
      <c r="R47" s="206">
        <v>22594.392781579481</v>
      </c>
      <c r="S47" s="206">
        <v>23585.811980585237</v>
      </c>
      <c r="T47" s="206">
        <v>24249.950101885304</v>
      </c>
      <c r="U47" s="206">
        <v>25309.845196222454</v>
      </c>
      <c r="V47" s="211">
        <v>26022</v>
      </c>
      <c r="W47" s="230">
        <f t="shared" si="2"/>
        <v>2.8137461855509027E-2</v>
      </c>
      <c r="X47" s="231">
        <f t="shared" si="3"/>
        <v>0.19808272062138932</v>
      </c>
      <c r="Y47" s="208">
        <v>14398</v>
      </c>
      <c r="Z47" s="209">
        <v>14359</v>
      </c>
      <c r="AA47" s="209">
        <v>14953</v>
      </c>
      <c r="AB47" s="209">
        <v>16139</v>
      </c>
      <c r="AC47" s="208">
        <v>16846</v>
      </c>
      <c r="AD47" s="208">
        <v>17297</v>
      </c>
      <c r="AE47" s="210">
        <v>17035</v>
      </c>
      <c r="AF47" s="210">
        <v>16912</v>
      </c>
    </row>
    <row r="48" spans="1:32">
      <c r="A48" s="204" t="s">
        <v>269</v>
      </c>
      <c r="B48" s="205" t="s">
        <v>360</v>
      </c>
      <c r="C48" s="206">
        <v>9738.6413826212192</v>
      </c>
      <c r="D48" s="206">
        <v>10312.625111381862</v>
      </c>
      <c r="E48" s="206">
        <v>10718.601204545139</v>
      </c>
      <c r="F48" s="206">
        <v>11634.342817564251</v>
      </c>
      <c r="G48" s="206">
        <v>12228.373969777178</v>
      </c>
      <c r="H48" s="206">
        <v>12506.459616593338</v>
      </c>
      <c r="I48" s="206">
        <v>12727.750184078493</v>
      </c>
      <c r="J48" s="206">
        <v>13020.040679958025</v>
      </c>
      <c r="K48" s="211">
        <v>14468</v>
      </c>
      <c r="L48" s="230">
        <f t="shared" si="0"/>
        <v>0.11121004577741789</v>
      </c>
      <c r="M48" s="231">
        <f t="shared" si="1"/>
        <v>0.24355971169749302</v>
      </c>
      <c r="N48" s="206">
        <v>31524.555016802689</v>
      </c>
      <c r="O48" s="206">
        <v>32329.889854703495</v>
      </c>
      <c r="P48" s="206">
        <v>34715.767300825166</v>
      </c>
      <c r="Q48" s="206">
        <v>36017.420717303256</v>
      </c>
      <c r="R48" s="206">
        <v>37921.05811740335</v>
      </c>
      <c r="S48" s="206">
        <v>38892.318527830153</v>
      </c>
      <c r="T48" s="206">
        <v>40706.732889261795</v>
      </c>
      <c r="U48" s="206">
        <v>42255.531315844695</v>
      </c>
      <c r="V48" s="211">
        <v>43082</v>
      </c>
      <c r="W48" s="230">
        <f t="shared" si="2"/>
        <v>1.9558828357351565E-2</v>
      </c>
      <c r="X48" s="231">
        <f t="shared" si="3"/>
        <v>0.19614339788920043</v>
      </c>
      <c r="Y48" s="208">
        <v>13493</v>
      </c>
      <c r="Z48" s="209">
        <v>13617</v>
      </c>
      <c r="AA48" s="209">
        <v>13848</v>
      </c>
      <c r="AB48" s="209">
        <v>13835</v>
      </c>
      <c r="AC48" s="208">
        <v>14051</v>
      </c>
      <c r="AD48" s="208">
        <v>14137</v>
      </c>
      <c r="AE48" s="210">
        <v>14414</v>
      </c>
      <c r="AF48" s="210">
        <v>14922</v>
      </c>
    </row>
    <row r="49" spans="1:32">
      <c r="A49" s="204" t="s">
        <v>275</v>
      </c>
      <c r="B49" s="205" t="s">
        <v>369</v>
      </c>
      <c r="C49" s="206">
        <v>13810.539203072491</v>
      </c>
      <c r="D49" s="206">
        <v>13935.334763870451</v>
      </c>
      <c r="E49" s="206">
        <v>15020.670050289993</v>
      </c>
      <c r="F49" s="206">
        <v>15397.879758360818</v>
      </c>
      <c r="G49" s="206">
        <v>15617.163162507413</v>
      </c>
      <c r="H49" s="206">
        <v>15921.100181576925</v>
      </c>
      <c r="I49" s="206">
        <v>16058.338207846024</v>
      </c>
      <c r="J49" s="206">
        <v>16223.463521511016</v>
      </c>
      <c r="K49" s="211">
        <v>16738</v>
      </c>
      <c r="L49" s="230">
        <f t="shared" si="0"/>
        <v>3.1715575271997309E-2</v>
      </c>
      <c r="M49" s="231">
        <f t="shared" si="1"/>
        <v>8.7032777412845874E-2</v>
      </c>
      <c r="N49" s="206">
        <v>32009.195640902544</v>
      </c>
      <c r="O49" s="206">
        <v>32204.033514575109</v>
      </c>
      <c r="P49" s="206">
        <v>34857.618102539578</v>
      </c>
      <c r="Q49" s="206">
        <v>35719.665613203004</v>
      </c>
      <c r="R49" s="206">
        <v>36363.989766379542</v>
      </c>
      <c r="S49" s="206">
        <v>37096.455094629513</v>
      </c>
      <c r="T49" s="206">
        <v>37439.487337111932</v>
      </c>
      <c r="U49" s="206">
        <v>37908.171987408183</v>
      </c>
      <c r="V49" s="211">
        <v>39130</v>
      </c>
      <c r="W49" s="230">
        <f t="shared" si="2"/>
        <v>3.2231256442480705E-2</v>
      </c>
      <c r="X49" s="231">
        <f t="shared" si="3"/>
        <v>9.5474980749440164E-2</v>
      </c>
      <c r="Y49" s="208">
        <v>9136</v>
      </c>
      <c r="Z49" s="209">
        <v>9513</v>
      </c>
      <c r="AA49" s="209">
        <v>10034</v>
      </c>
      <c r="AB49" s="209">
        <v>10125</v>
      </c>
      <c r="AC49" s="208">
        <v>10086</v>
      </c>
      <c r="AD49" s="208">
        <v>9803</v>
      </c>
      <c r="AE49" s="210">
        <v>9621</v>
      </c>
      <c r="AF49" s="210">
        <v>9601</v>
      </c>
    </row>
    <row r="50" spans="1:32">
      <c r="A50" s="204" t="s">
        <v>265</v>
      </c>
      <c r="B50" s="205" t="s">
        <v>354</v>
      </c>
      <c r="C50" s="206">
        <v>7315.4382621219393</v>
      </c>
      <c r="D50" s="206">
        <v>7493.8770798857986</v>
      </c>
      <c r="E50" s="206">
        <v>8825.7795691684751</v>
      </c>
      <c r="F50" s="206">
        <v>9822.6343716601459</v>
      </c>
      <c r="G50" s="206">
        <v>11436.107169731145</v>
      </c>
      <c r="H50" s="206">
        <v>12899.17453209023</v>
      </c>
      <c r="I50" s="206">
        <v>12665.429365228856</v>
      </c>
      <c r="J50" s="206">
        <v>12415.01647848898</v>
      </c>
      <c r="K50" s="211">
        <v>11839</v>
      </c>
      <c r="L50" s="230">
        <f t="shared" si="0"/>
        <v>-4.6396755049582183E-2</v>
      </c>
      <c r="M50" s="231">
        <f t="shared" si="1"/>
        <v>0.20527747975200916</v>
      </c>
      <c r="N50" s="206">
        <v>25355.984992798847</v>
      </c>
      <c r="O50" s="206">
        <v>25305.804113400372</v>
      </c>
      <c r="P50" s="206">
        <v>27305.171120635616</v>
      </c>
      <c r="Q50" s="206">
        <v>28025.104485553482</v>
      </c>
      <c r="R50" s="206">
        <v>29905.430812404276</v>
      </c>
      <c r="S50" s="206">
        <v>32308.874851595781</v>
      </c>
      <c r="T50" s="206">
        <v>32663.260646586412</v>
      </c>
      <c r="U50" s="206">
        <v>33569.827920251832</v>
      </c>
      <c r="V50" s="211">
        <v>34143</v>
      </c>
      <c r="W50" s="230">
        <f t="shared" si="2"/>
        <v>1.7074024958060319E-2</v>
      </c>
      <c r="X50" s="231">
        <f t="shared" si="3"/>
        <v>0.21830054255819809</v>
      </c>
      <c r="Y50" s="208">
        <v>24144</v>
      </c>
      <c r="Z50" s="209">
        <v>24968</v>
      </c>
      <c r="AA50" s="209">
        <v>28052</v>
      </c>
      <c r="AB50" s="209">
        <v>26509</v>
      </c>
      <c r="AC50" s="208">
        <v>25798</v>
      </c>
      <c r="AD50" s="208">
        <v>25995</v>
      </c>
      <c r="AE50" s="210">
        <v>27013</v>
      </c>
      <c r="AF50" s="210">
        <v>27733</v>
      </c>
    </row>
    <row r="51" spans="1:32">
      <c r="A51" s="204" t="s">
        <v>258</v>
      </c>
      <c r="B51" s="205" t="s">
        <v>355</v>
      </c>
      <c r="C51" s="206">
        <v>8235.4534421507433</v>
      </c>
      <c r="D51" s="206">
        <v>8211.0412249277142</v>
      </c>
      <c r="E51" s="206">
        <v>9209.2200175527396</v>
      </c>
      <c r="F51" s="206">
        <v>9833.5812504873611</v>
      </c>
      <c r="G51" s="206">
        <v>10216.016297660253</v>
      </c>
      <c r="H51" s="206">
        <v>10816.847964243312</v>
      </c>
      <c r="I51" s="206">
        <v>10628.253745783317</v>
      </c>
      <c r="J51" s="206">
        <v>10427.652214060859</v>
      </c>
      <c r="K51" s="211">
        <v>10415</v>
      </c>
      <c r="L51" s="230">
        <f t="shared" si="0"/>
        <v>-1.2133329536824222E-3</v>
      </c>
      <c r="M51" s="231">
        <f t="shared" si="1"/>
        <v>5.9125839783326528E-2</v>
      </c>
      <c r="N51" s="206">
        <v>24561.999289486317</v>
      </c>
      <c r="O51" s="206">
        <v>23671.841628630136</v>
      </c>
      <c r="P51" s="206">
        <v>25594.095824955541</v>
      </c>
      <c r="Q51" s="206">
        <v>26527.57146199045</v>
      </c>
      <c r="R51" s="206">
        <v>26853.619098626958</v>
      </c>
      <c r="S51" s="206">
        <v>27744.215011523149</v>
      </c>
      <c r="T51" s="206">
        <v>27230.111226219626</v>
      </c>
      <c r="U51" s="206">
        <v>26705.207303252882</v>
      </c>
      <c r="V51" s="211">
        <v>29665</v>
      </c>
      <c r="W51" s="230">
        <f t="shared" si="2"/>
        <v>0.11083204347140918</v>
      </c>
      <c r="X51" s="231">
        <f t="shared" si="3"/>
        <v>0.11827047728454732</v>
      </c>
      <c r="Y51" s="208">
        <v>27680</v>
      </c>
      <c r="Z51" s="209">
        <v>27802</v>
      </c>
      <c r="AA51" s="209">
        <v>27558</v>
      </c>
      <c r="AB51" s="209">
        <v>27746</v>
      </c>
      <c r="AC51" s="208">
        <v>27475</v>
      </c>
      <c r="AD51" s="208">
        <v>27883</v>
      </c>
      <c r="AE51" s="210">
        <v>28183</v>
      </c>
      <c r="AF51" s="210">
        <v>27867</v>
      </c>
    </row>
    <row r="52" spans="1:32">
      <c r="A52" s="204" t="s">
        <v>238</v>
      </c>
      <c r="B52" s="205" t="s">
        <v>336</v>
      </c>
      <c r="C52" s="206">
        <v>5410.1017186749878</v>
      </c>
      <c r="D52" s="206">
        <v>5533.3390918513933</v>
      </c>
      <c r="E52" s="206">
        <v>5877.9425960408826</v>
      </c>
      <c r="F52" s="206">
        <v>5917.8826939925048</v>
      </c>
      <c r="G52" s="206">
        <v>5993.7624312815924</v>
      </c>
      <c r="H52" s="206">
        <v>6343.8563272574902</v>
      </c>
      <c r="I52" s="206">
        <v>6595.7902703813415</v>
      </c>
      <c r="J52" s="206">
        <v>6971.8020566631685</v>
      </c>
      <c r="K52" s="211">
        <v>7632</v>
      </c>
      <c r="L52" s="230">
        <f t="shared" si="0"/>
        <v>9.4695451473103764E-2</v>
      </c>
      <c r="M52" s="231">
        <f t="shared" si="1"/>
        <v>0.28965043659070311</v>
      </c>
      <c r="N52" s="206">
        <v>16727.548727796446</v>
      </c>
      <c r="O52" s="206">
        <v>17109.952446764015</v>
      </c>
      <c r="P52" s="206">
        <v>18176.850388435625</v>
      </c>
      <c r="Q52" s="206">
        <v>18611.883382031181</v>
      </c>
      <c r="R52" s="206">
        <v>18849.611706695228</v>
      </c>
      <c r="S52" s="206">
        <v>19654.496089112366</v>
      </c>
      <c r="T52" s="206">
        <v>20057.087141903114</v>
      </c>
      <c r="U52" s="206">
        <v>20458.632931794331</v>
      </c>
      <c r="V52" s="211">
        <v>21432</v>
      </c>
      <c r="W52" s="230">
        <f t="shared" si="2"/>
        <v>4.7577326962691568E-2</v>
      </c>
      <c r="X52" s="231">
        <f t="shared" si="3"/>
        <v>0.15152236665589136</v>
      </c>
      <c r="Y52" s="208">
        <v>19748</v>
      </c>
      <c r="Z52" s="208">
        <v>20533</v>
      </c>
      <c r="AA52" s="208">
        <v>20260</v>
      </c>
      <c r="AB52" s="208">
        <v>20809</v>
      </c>
      <c r="AC52" s="208">
        <v>21139</v>
      </c>
      <c r="AD52" s="208">
        <v>21118</v>
      </c>
      <c r="AE52" s="210">
        <v>21027</v>
      </c>
      <c r="AF52" s="210">
        <v>20863</v>
      </c>
    </row>
    <row r="53" spans="1:32">
      <c r="A53" s="213" t="s">
        <v>231</v>
      </c>
      <c r="B53" s="214" t="s">
        <v>327</v>
      </c>
      <c r="C53" s="206">
        <v>4071.8978204512723</v>
      </c>
      <c r="D53" s="206">
        <v>3928.6707552144894</v>
      </c>
      <c r="E53" s="206">
        <v>4129.1881811554167</v>
      </c>
      <c r="F53" s="206">
        <v>4298.8393154473861</v>
      </c>
      <c r="G53" s="206">
        <v>4357.4674002531847</v>
      </c>
      <c r="H53" s="206">
        <v>4456.3246909700401</v>
      </c>
      <c r="I53" s="206">
        <v>4499.3587903902462</v>
      </c>
      <c r="J53" s="206">
        <v>4653.8782119622238</v>
      </c>
      <c r="K53" s="215">
        <v>4891</v>
      </c>
      <c r="L53" s="230">
        <f t="shared" si="0"/>
        <v>5.0951438185099951E-2</v>
      </c>
      <c r="M53" s="231">
        <f t="shared" si="1"/>
        <v>0.13774896922170421</v>
      </c>
      <c r="N53" s="206">
        <v>11908.639827172348</v>
      </c>
      <c r="O53" s="206">
        <v>11968.286965139749</v>
      </c>
      <c r="P53" s="206">
        <v>12962.725216042647</v>
      </c>
      <c r="Q53" s="206">
        <v>13395.695620863167</v>
      </c>
      <c r="R53" s="206">
        <v>13579.452952789014</v>
      </c>
      <c r="S53" s="206">
        <v>13987.734443746071</v>
      </c>
      <c r="T53" s="206">
        <v>14429.823695611225</v>
      </c>
      <c r="U53" s="206">
        <v>14901.225200419725</v>
      </c>
      <c r="V53" s="215">
        <v>15631</v>
      </c>
      <c r="W53" s="230">
        <f t="shared" si="2"/>
        <v>4.8974147411698699E-2</v>
      </c>
      <c r="X53" s="231">
        <f t="shared" si="3"/>
        <v>0.16686736115856871</v>
      </c>
      <c r="Y53" s="216">
        <v>7763</v>
      </c>
      <c r="Z53" s="216">
        <v>7911</v>
      </c>
      <c r="AA53" s="216">
        <v>8124</v>
      </c>
      <c r="AB53" s="216">
        <v>8352</v>
      </c>
      <c r="AC53" s="216">
        <v>8346</v>
      </c>
      <c r="AD53" s="216">
        <v>8309</v>
      </c>
      <c r="AE53" s="217">
        <v>8254</v>
      </c>
      <c r="AF53" s="217">
        <v>8272</v>
      </c>
    </row>
    <row r="54" spans="1:32" ht="30.75" customHeight="1">
      <c r="A54" s="199"/>
      <c r="B54" s="62"/>
      <c r="C54" s="699" t="s">
        <v>229</v>
      </c>
      <c r="D54" s="700"/>
      <c r="E54" s="700"/>
      <c r="F54" s="700"/>
      <c r="G54" s="700"/>
      <c r="H54" s="700"/>
      <c r="I54" s="700"/>
      <c r="J54" s="700"/>
      <c r="K54" s="701"/>
      <c r="L54" s="226" t="s">
        <v>512</v>
      </c>
      <c r="M54" s="227"/>
      <c r="N54" s="705" t="s">
        <v>513</v>
      </c>
      <c r="O54" s="706"/>
      <c r="P54" s="706"/>
      <c r="Q54" s="706"/>
      <c r="R54" s="706"/>
      <c r="S54" s="706"/>
      <c r="T54" s="706"/>
      <c r="U54" s="706"/>
      <c r="V54" s="707"/>
      <c r="W54" s="226" t="s">
        <v>512</v>
      </c>
      <c r="X54" s="227"/>
      <c r="Y54"/>
      <c r="Z54"/>
      <c r="AA54"/>
      <c r="AB54"/>
      <c r="AC54"/>
      <c r="AD54"/>
      <c r="AE54"/>
      <c r="AF54"/>
    </row>
    <row r="55" spans="1:32">
      <c r="A55" s="199" t="s">
        <v>490</v>
      </c>
      <c r="B55" s="200" t="s">
        <v>514</v>
      </c>
      <c r="C55" s="89" t="s">
        <v>26</v>
      </c>
      <c r="D55" s="89" t="s">
        <v>27</v>
      </c>
      <c r="E55" s="89" t="s">
        <v>28</v>
      </c>
      <c r="F55" s="89" t="s">
        <v>29</v>
      </c>
      <c r="G55" s="89" t="s">
        <v>30</v>
      </c>
      <c r="H55" s="201" t="s">
        <v>31</v>
      </c>
      <c r="I55" s="201" t="s">
        <v>32</v>
      </c>
      <c r="J55" s="431" t="s">
        <v>181</v>
      </c>
      <c r="K55" s="432" t="s">
        <v>588</v>
      </c>
      <c r="L55" s="228" t="s">
        <v>515</v>
      </c>
      <c r="M55" s="229" t="s">
        <v>516</v>
      </c>
      <c r="N55" s="89" t="s">
        <v>26</v>
      </c>
      <c r="O55" s="89" t="s">
        <v>27</v>
      </c>
      <c r="P55" s="89" t="s">
        <v>28</v>
      </c>
      <c r="Q55" s="89" t="s">
        <v>29</v>
      </c>
      <c r="R55" s="89" t="s">
        <v>30</v>
      </c>
      <c r="S55" s="201" t="s">
        <v>31</v>
      </c>
      <c r="T55" s="201" t="s">
        <v>32</v>
      </c>
      <c r="U55" s="431" t="s">
        <v>181</v>
      </c>
      <c r="V55" s="432" t="s">
        <v>588</v>
      </c>
      <c r="W55" s="228" t="s">
        <v>515</v>
      </c>
      <c r="X55" s="229" t="s">
        <v>516</v>
      </c>
      <c r="Y55"/>
      <c r="Z55"/>
      <c r="AA55"/>
      <c r="AB55"/>
      <c r="AC55"/>
      <c r="AD55"/>
      <c r="AE55"/>
      <c r="AF55"/>
    </row>
    <row r="56" spans="1:32">
      <c r="A56" s="219" t="s">
        <v>233</v>
      </c>
      <c r="B56" s="144" t="s">
        <v>349</v>
      </c>
      <c r="C56" s="133">
        <v>4496</v>
      </c>
      <c r="D56" s="133">
        <v>4828</v>
      </c>
      <c r="E56" s="133">
        <v>5133</v>
      </c>
      <c r="F56" s="133">
        <v>5316</v>
      </c>
      <c r="G56" s="133">
        <v>5570</v>
      </c>
      <c r="H56" s="133">
        <v>5898</v>
      </c>
      <c r="I56" s="133">
        <v>5988</v>
      </c>
      <c r="J56" s="133">
        <v>6182</v>
      </c>
      <c r="K56" s="220">
        <v>6804</v>
      </c>
      <c r="L56" s="230">
        <f>K56/J56-1</f>
        <v>0.10061468780329985</v>
      </c>
      <c r="M56" s="231">
        <f>K56/F56-1</f>
        <v>0.27990970654627545</v>
      </c>
      <c r="N56" s="221">
        <v>13466</v>
      </c>
      <c r="O56" s="221">
        <v>14248</v>
      </c>
      <c r="P56" s="221">
        <v>15036</v>
      </c>
      <c r="Q56" s="221">
        <v>15906</v>
      </c>
      <c r="R56" s="221">
        <v>17210</v>
      </c>
      <c r="S56" s="133">
        <v>18348</v>
      </c>
      <c r="T56" s="133">
        <v>18948</v>
      </c>
      <c r="U56" s="133">
        <v>19502</v>
      </c>
      <c r="V56" s="220">
        <v>20784</v>
      </c>
      <c r="W56" s="230">
        <f>V56/U56-1</f>
        <v>6.5736847502820162E-2</v>
      </c>
      <c r="X56" s="231">
        <f>V56/Q56-1</f>
        <v>0.30667672576386273</v>
      </c>
      <c r="Y56"/>
      <c r="Z56"/>
      <c r="AA56"/>
      <c r="AB56"/>
      <c r="AC56"/>
      <c r="AD56"/>
      <c r="AE56"/>
      <c r="AF56"/>
    </row>
    <row r="57" spans="1:32">
      <c r="A57" s="219" t="s">
        <v>252</v>
      </c>
      <c r="B57" s="144" t="s">
        <v>353</v>
      </c>
      <c r="C57" s="133">
        <v>5700</v>
      </c>
      <c r="D57" s="133">
        <v>6400</v>
      </c>
      <c r="E57" s="133">
        <v>7000</v>
      </c>
      <c r="F57" s="133">
        <v>7900</v>
      </c>
      <c r="G57" s="133">
        <v>8600</v>
      </c>
      <c r="H57" s="133">
        <v>9200</v>
      </c>
      <c r="I57" s="133">
        <v>9450</v>
      </c>
      <c r="J57" s="133">
        <v>9826</v>
      </c>
      <c r="K57" s="220">
        <v>10170</v>
      </c>
      <c r="L57" s="230">
        <f t="shared" ref="L57:L105" si="4">K57/J57-1</f>
        <v>3.5009159373091903E-2</v>
      </c>
      <c r="M57" s="231">
        <f t="shared" ref="M57:M105" si="5">K57/F57-1</f>
        <v>0.28734177215189871</v>
      </c>
      <c r="N57" s="222">
        <v>16518</v>
      </c>
      <c r="O57" s="222">
        <v>18000</v>
      </c>
      <c r="P57" s="222">
        <v>19200</v>
      </c>
      <c r="Q57" s="222">
        <v>20500</v>
      </c>
      <c r="R57" s="222">
        <v>21900</v>
      </c>
      <c r="S57" s="133">
        <v>22950</v>
      </c>
      <c r="T57" s="133">
        <v>23950</v>
      </c>
      <c r="U57" s="133">
        <v>24950</v>
      </c>
      <c r="V57" s="220">
        <v>25950</v>
      </c>
      <c r="W57" s="230">
        <f t="shared" ref="W57:W105" si="6">V57/U57-1</f>
        <v>4.0080160320641323E-2</v>
      </c>
      <c r="X57" s="231">
        <f t="shared" ref="X57:X105" si="7">V57/Q57-1</f>
        <v>0.26585365853658538</v>
      </c>
      <c r="Y57"/>
      <c r="Z57"/>
      <c r="AA57"/>
      <c r="AB57"/>
      <c r="AC57"/>
      <c r="AD57"/>
      <c r="AE57"/>
      <c r="AF57"/>
    </row>
    <row r="58" spans="1:32">
      <c r="A58" s="219" t="s">
        <v>245</v>
      </c>
      <c r="B58" s="144" t="s">
        <v>330</v>
      </c>
      <c r="C58" s="133">
        <v>6038</v>
      </c>
      <c r="D58" s="133">
        <v>6400</v>
      </c>
      <c r="E58" s="133">
        <v>6459</v>
      </c>
      <c r="F58" s="133">
        <v>6768</v>
      </c>
      <c r="G58" s="133">
        <v>7174</v>
      </c>
      <c r="H58" s="133">
        <v>7553</v>
      </c>
      <c r="I58" s="133">
        <v>7818</v>
      </c>
      <c r="J58" s="133">
        <v>8210</v>
      </c>
      <c r="K58" s="220">
        <v>8522</v>
      </c>
      <c r="L58" s="230">
        <f t="shared" si="4"/>
        <v>3.8002436053593103E-2</v>
      </c>
      <c r="M58" s="231">
        <f t="shared" si="5"/>
        <v>0.25916075650118198</v>
      </c>
      <c r="N58" s="222">
        <v>14492</v>
      </c>
      <c r="O58" s="222">
        <v>15278</v>
      </c>
      <c r="P58" s="222">
        <v>15445</v>
      </c>
      <c r="Q58" s="222">
        <v>16000</v>
      </c>
      <c r="R58" s="222">
        <v>17606</v>
      </c>
      <c r="S58" s="133">
        <v>18434</v>
      </c>
      <c r="T58" s="133">
        <v>19075</v>
      </c>
      <c r="U58" s="133">
        <v>20302</v>
      </c>
      <c r="V58" s="220">
        <v>21826</v>
      </c>
      <c r="W58" s="230">
        <f t="shared" si="6"/>
        <v>7.5066495911732867E-2</v>
      </c>
      <c r="X58" s="231">
        <f t="shared" si="7"/>
        <v>0.36412500000000003</v>
      </c>
      <c r="Y58"/>
      <c r="Z58"/>
      <c r="AA58"/>
      <c r="AB58"/>
      <c r="AC58"/>
      <c r="AD58"/>
      <c r="AE58"/>
      <c r="AF58"/>
    </row>
    <row r="59" spans="1:32">
      <c r="A59" s="219" t="s">
        <v>263</v>
      </c>
      <c r="B59" s="144" t="s">
        <v>323</v>
      </c>
      <c r="C59" s="133">
        <v>5037</v>
      </c>
      <c r="D59" s="133">
        <v>5531</v>
      </c>
      <c r="E59" s="133">
        <v>6855</v>
      </c>
      <c r="F59" s="133">
        <v>8237</v>
      </c>
      <c r="G59" s="133">
        <v>9299</v>
      </c>
      <c r="H59" s="133">
        <v>10035</v>
      </c>
      <c r="I59" s="133">
        <v>10391</v>
      </c>
      <c r="J59" s="133">
        <v>10957</v>
      </c>
      <c r="K59" s="220">
        <v>11400</v>
      </c>
      <c r="L59" s="230">
        <f t="shared" si="4"/>
        <v>4.0430774847129758E-2</v>
      </c>
      <c r="M59" s="231">
        <f t="shared" si="5"/>
        <v>0.38399902877261138</v>
      </c>
      <c r="N59" s="222">
        <v>16271</v>
      </c>
      <c r="O59" s="222">
        <v>18665</v>
      </c>
      <c r="P59" s="222">
        <v>22572</v>
      </c>
      <c r="Q59" s="222">
        <v>24597</v>
      </c>
      <c r="R59" s="222">
        <v>25509</v>
      </c>
      <c r="S59" s="133">
        <v>26231</v>
      </c>
      <c r="T59" s="133">
        <v>27073</v>
      </c>
      <c r="U59" s="133">
        <v>29421</v>
      </c>
      <c r="V59" s="220">
        <v>32600</v>
      </c>
      <c r="W59" s="230">
        <f t="shared" si="6"/>
        <v>0.10805207164950215</v>
      </c>
      <c r="X59" s="231">
        <f t="shared" si="7"/>
        <v>0.3253648818961663</v>
      </c>
      <c r="Y59"/>
      <c r="Z59"/>
      <c r="AA59"/>
      <c r="AB59"/>
      <c r="AC59"/>
      <c r="AD59"/>
      <c r="AE59"/>
      <c r="AF59"/>
    </row>
    <row r="60" spans="1:32">
      <c r="A60" s="219" t="s">
        <v>268</v>
      </c>
      <c r="B60" s="144" t="s">
        <v>319</v>
      </c>
      <c r="C60" s="133">
        <v>7164</v>
      </c>
      <c r="D60" s="133">
        <v>7656</v>
      </c>
      <c r="E60" s="133">
        <v>9749</v>
      </c>
      <c r="F60" s="133">
        <v>10940</v>
      </c>
      <c r="G60" s="133">
        <v>12835</v>
      </c>
      <c r="H60" s="133">
        <v>12874</v>
      </c>
      <c r="I60" s="133">
        <v>12864</v>
      </c>
      <c r="J60" s="133">
        <v>12972</v>
      </c>
      <c r="K60" s="220">
        <v>13431</v>
      </c>
      <c r="L60" s="230">
        <f t="shared" si="4"/>
        <v>3.5383903792784555E-2</v>
      </c>
      <c r="M60" s="231">
        <f t="shared" si="5"/>
        <v>0.22769652650822669</v>
      </c>
      <c r="N60" s="222">
        <v>26784</v>
      </c>
      <c r="O60" s="222">
        <v>28264</v>
      </c>
      <c r="P60" s="222">
        <v>32418</v>
      </c>
      <c r="Q60" s="222">
        <v>33819</v>
      </c>
      <c r="R60" s="222">
        <v>35713</v>
      </c>
      <c r="S60" s="133">
        <v>35752</v>
      </c>
      <c r="T60" s="133">
        <v>35742</v>
      </c>
      <c r="U60" s="133">
        <v>35850</v>
      </c>
      <c r="V60" s="220">
        <v>38139</v>
      </c>
      <c r="W60" s="230">
        <f t="shared" si="6"/>
        <v>6.3849372384937153E-2</v>
      </c>
      <c r="X60" s="231">
        <f t="shared" si="7"/>
        <v>0.12773884502794286</v>
      </c>
      <c r="Y60"/>
      <c r="Z60"/>
      <c r="AA60"/>
      <c r="AB60"/>
      <c r="AC60"/>
      <c r="AD60"/>
      <c r="AE60"/>
      <c r="AF60"/>
    </row>
    <row r="61" spans="1:32">
      <c r="A61" s="219" t="s">
        <v>518</v>
      </c>
      <c r="B61" s="144" t="s">
        <v>346</v>
      </c>
      <c r="C61" s="133">
        <v>6635</v>
      </c>
      <c r="D61" s="133">
        <v>7278</v>
      </c>
      <c r="E61" s="133">
        <v>7932</v>
      </c>
      <c r="F61" s="133">
        <v>8511</v>
      </c>
      <c r="G61" s="133">
        <v>9152</v>
      </c>
      <c r="H61" s="133">
        <v>9482</v>
      </c>
      <c r="I61" s="133">
        <v>10529</v>
      </c>
      <c r="J61" s="133">
        <v>10789</v>
      </c>
      <c r="K61" s="220">
        <v>11091</v>
      </c>
      <c r="L61" s="230">
        <f t="shared" si="4"/>
        <v>2.7991472796366601E-2</v>
      </c>
      <c r="M61" s="231">
        <f t="shared" si="5"/>
        <v>0.3031371166725414</v>
      </c>
      <c r="N61" s="222">
        <v>24797</v>
      </c>
      <c r="O61" s="222">
        <v>26756</v>
      </c>
      <c r="P61" s="222">
        <v>28193</v>
      </c>
      <c r="Q61" s="222">
        <v>29493</v>
      </c>
      <c r="R61" s="222">
        <v>30330</v>
      </c>
      <c r="S61" s="133">
        <v>31378</v>
      </c>
      <c r="T61" s="133">
        <v>32297</v>
      </c>
      <c r="U61" s="133">
        <v>33151</v>
      </c>
      <c r="V61" s="220">
        <v>34125</v>
      </c>
      <c r="W61" s="230">
        <f t="shared" si="6"/>
        <v>2.9380712497360628E-2</v>
      </c>
      <c r="X61" s="231">
        <f t="shared" si="7"/>
        <v>0.15705421625470461</v>
      </c>
      <c r="Y61"/>
      <c r="Z61"/>
      <c r="AA61"/>
      <c r="AB61"/>
      <c r="AC61"/>
      <c r="AD61"/>
      <c r="AE61"/>
      <c r="AF61"/>
    </row>
    <row r="62" spans="1:32">
      <c r="A62" s="219" t="s">
        <v>267</v>
      </c>
      <c r="B62" s="144" t="s">
        <v>345</v>
      </c>
      <c r="C62" s="133">
        <v>8842</v>
      </c>
      <c r="D62" s="133">
        <v>9338</v>
      </c>
      <c r="E62" s="133">
        <v>9886</v>
      </c>
      <c r="F62" s="133">
        <v>10416</v>
      </c>
      <c r="G62" s="133">
        <v>10670</v>
      </c>
      <c r="H62" s="133">
        <v>11242</v>
      </c>
      <c r="I62" s="133">
        <v>12022</v>
      </c>
      <c r="J62" s="133">
        <v>12700</v>
      </c>
      <c r="K62" s="220">
        <v>13364</v>
      </c>
      <c r="L62" s="230">
        <f t="shared" si="4"/>
        <v>5.2283464566929228E-2</v>
      </c>
      <c r="M62" s="231">
        <f t="shared" si="5"/>
        <v>0.28302611367127506</v>
      </c>
      <c r="N62" s="222">
        <v>22786</v>
      </c>
      <c r="O62" s="222">
        <v>24050</v>
      </c>
      <c r="P62" s="222">
        <v>25584</v>
      </c>
      <c r="Q62" s="222">
        <v>26880</v>
      </c>
      <c r="R62" s="222">
        <v>27566</v>
      </c>
      <c r="S62" s="133">
        <v>29074</v>
      </c>
      <c r="T62" s="133">
        <v>30970</v>
      </c>
      <c r="U62" s="133">
        <v>32880</v>
      </c>
      <c r="V62" s="220">
        <v>34908</v>
      </c>
      <c r="W62" s="230">
        <f t="shared" si="6"/>
        <v>6.1678832116788262E-2</v>
      </c>
      <c r="X62" s="231">
        <f t="shared" si="7"/>
        <v>0.29866071428571428</v>
      </c>
      <c r="Y62"/>
      <c r="Z62"/>
      <c r="AA62"/>
      <c r="AB62"/>
      <c r="AC62"/>
      <c r="AD62"/>
      <c r="AE62"/>
      <c r="AF62"/>
    </row>
    <row r="63" spans="1:32">
      <c r="A63" s="219" t="s">
        <v>264</v>
      </c>
      <c r="B63" s="144" t="s">
        <v>337</v>
      </c>
      <c r="C63" s="133">
        <v>8150</v>
      </c>
      <c r="D63" s="133">
        <v>8646</v>
      </c>
      <c r="E63" s="133">
        <v>9486</v>
      </c>
      <c r="F63" s="133">
        <v>10208</v>
      </c>
      <c r="G63" s="133">
        <v>11192</v>
      </c>
      <c r="H63" s="133">
        <v>11682</v>
      </c>
      <c r="I63" s="133">
        <v>12112</v>
      </c>
      <c r="J63" s="133">
        <v>12342</v>
      </c>
      <c r="K63" s="220">
        <v>12520</v>
      </c>
      <c r="L63" s="230">
        <f t="shared" si="4"/>
        <v>1.4422297844757681E-2</v>
      </c>
      <c r="M63" s="231">
        <f t="shared" si="5"/>
        <v>0.22648902821316619</v>
      </c>
      <c r="N63" s="222">
        <v>19400</v>
      </c>
      <c r="O63" s="222">
        <v>21126</v>
      </c>
      <c r="P63" s="222">
        <v>23408</v>
      </c>
      <c r="Q63" s="222">
        <v>25408</v>
      </c>
      <c r="R63" s="222">
        <v>27462</v>
      </c>
      <c r="S63" s="133">
        <v>28772</v>
      </c>
      <c r="T63" s="133">
        <v>29932</v>
      </c>
      <c r="U63" s="133">
        <v>30692</v>
      </c>
      <c r="V63" s="220">
        <v>31420</v>
      </c>
      <c r="W63" s="230">
        <f t="shared" si="6"/>
        <v>2.3719536035448963E-2</v>
      </c>
      <c r="X63" s="231">
        <f t="shared" si="7"/>
        <v>0.23661838790931999</v>
      </c>
      <c r="Y63"/>
      <c r="Z63"/>
      <c r="AA63"/>
      <c r="AB63"/>
      <c r="AC63"/>
      <c r="AD63"/>
      <c r="AE63"/>
      <c r="AF63"/>
    </row>
    <row r="64" spans="1:32">
      <c r="A64" s="219" t="s">
        <v>234</v>
      </c>
      <c r="B64" s="144" t="s">
        <v>331</v>
      </c>
      <c r="C64" s="133">
        <v>3370</v>
      </c>
      <c r="D64" s="133">
        <v>3790</v>
      </c>
      <c r="E64" s="133">
        <v>4373</v>
      </c>
      <c r="F64" s="133">
        <v>5045</v>
      </c>
      <c r="G64" s="133">
        <v>5657</v>
      </c>
      <c r="H64" s="133">
        <v>6143</v>
      </c>
      <c r="I64" s="133">
        <v>6263</v>
      </c>
      <c r="J64" s="133">
        <v>6313</v>
      </c>
      <c r="K64" s="220">
        <v>6381</v>
      </c>
      <c r="L64" s="230">
        <f t="shared" si="4"/>
        <v>1.0771424045620259E-2</v>
      </c>
      <c r="M64" s="231">
        <f t="shared" si="5"/>
        <v>0.26481665014866196</v>
      </c>
      <c r="N64" s="222">
        <v>17791</v>
      </c>
      <c r="O64" s="222">
        <v>20640</v>
      </c>
      <c r="P64" s="222">
        <v>23744</v>
      </c>
      <c r="Q64" s="222">
        <v>27322</v>
      </c>
      <c r="R64" s="222">
        <v>27934</v>
      </c>
      <c r="S64" s="133">
        <v>28420</v>
      </c>
      <c r="T64" s="133">
        <v>28540</v>
      </c>
      <c r="U64" s="133">
        <v>28590</v>
      </c>
      <c r="V64" s="220">
        <v>28658</v>
      </c>
      <c r="W64" s="230">
        <f t="shared" si="6"/>
        <v>2.3784540048967795E-3</v>
      </c>
      <c r="X64" s="231">
        <f t="shared" si="7"/>
        <v>4.889832369519076E-2</v>
      </c>
      <c r="Y64"/>
      <c r="Z64"/>
      <c r="AA64"/>
      <c r="AB64"/>
      <c r="AC64"/>
      <c r="AD64"/>
      <c r="AE64"/>
      <c r="AF64"/>
    </row>
    <row r="65" spans="1:32">
      <c r="A65" s="219" t="s">
        <v>262</v>
      </c>
      <c r="B65" s="144" t="s">
        <v>342</v>
      </c>
      <c r="C65" s="133">
        <v>5259</v>
      </c>
      <c r="D65" s="133">
        <v>5532</v>
      </c>
      <c r="E65" s="133">
        <v>6172</v>
      </c>
      <c r="F65" s="133">
        <v>7338</v>
      </c>
      <c r="G65" s="133">
        <v>9472</v>
      </c>
      <c r="H65" s="133">
        <v>9842</v>
      </c>
      <c r="I65" s="133">
        <v>10262</v>
      </c>
      <c r="J65" s="133">
        <v>10836</v>
      </c>
      <c r="K65" s="220">
        <v>11622</v>
      </c>
      <c r="L65" s="230">
        <f t="shared" si="4"/>
        <v>7.2535991140642242E-2</v>
      </c>
      <c r="M65" s="231">
        <f t="shared" si="5"/>
        <v>0.58381030253475052</v>
      </c>
      <c r="N65" s="222">
        <v>20726</v>
      </c>
      <c r="O65" s="222">
        <v>22343</v>
      </c>
      <c r="P65" s="222">
        <v>25946</v>
      </c>
      <c r="Q65" s="222">
        <v>26946</v>
      </c>
      <c r="R65" s="222">
        <v>27682</v>
      </c>
      <c r="S65" s="133">
        <v>28052</v>
      </c>
      <c r="T65" s="133">
        <v>28472</v>
      </c>
      <c r="U65" s="133">
        <v>29046</v>
      </c>
      <c r="V65" s="220">
        <v>29832</v>
      </c>
      <c r="W65" s="230">
        <f t="shared" si="6"/>
        <v>2.7060524684982434E-2</v>
      </c>
      <c r="X65" s="231">
        <f t="shared" si="7"/>
        <v>0.10710309507904703</v>
      </c>
      <c r="Y65"/>
      <c r="Z65"/>
      <c r="AA65"/>
      <c r="AB65"/>
      <c r="AC65"/>
      <c r="AD65"/>
      <c r="AE65"/>
      <c r="AF65"/>
    </row>
    <row r="66" spans="1:32">
      <c r="A66" s="219" t="s">
        <v>261</v>
      </c>
      <c r="B66" s="144" t="s">
        <v>339</v>
      </c>
      <c r="C66" s="133">
        <v>5390</v>
      </c>
      <c r="D66" s="133">
        <v>6259</v>
      </c>
      <c r="E66" s="133">
        <v>7168</v>
      </c>
      <c r="F66" s="133">
        <v>8096</v>
      </c>
      <c r="G66" s="133">
        <v>9100</v>
      </c>
      <c r="H66" s="133">
        <v>9404</v>
      </c>
      <c r="I66" s="133">
        <v>9904</v>
      </c>
      <c r="J66" s="133">
        <v>10620</v>
      </c>
      <c r="K66" s="220">
        <v>11164</v>
      </c>
      <c r="L66" s="230">
        <f t="shared" si="4"/>
        <v>5.1224105461393554E-2</v>
      </c>
      <c r="M66" s="231">
        <f t="shared" si="5"/>
        <v>0.37895256916996045</v>
      </c>
      <c r="N66" s="222">
        <v>14654</v>
      </c>
      <c r="O66" s="222">
        <v>16915</v>
      </c>
      <c r="P66" s="222">
        <v>19328</v>
      </c>
      <c r="Q66" s="222">
        <v>21536</v>
      </c>
      <c r="R66" s="222">
        <v>23932</v>
      </c>
      <c r="S66" s="133">
        <v>25652</v>
      </c>
      <c r="T66" s="133">
        <v>27472</v>
      </c>
      <c r="U66" s="133">
        <v>29412</v>
      </c>
      <c r="V66" s="220">
        <v>31516</v>
      </c>
      <c r="W66" s="230">
        <f t="shared" si="6"/>
        <v>7.1535427716578281E-2</v>
      </c>
      <c r="X66" s="231">
        <f t="shared" si="7"/>
        <v>0.46341010401188698</v>
      </c>
      <c r="Y66"/>
      <c r="Z66"/>
      <c r="AA66"/>
      <c r="AB66"/>
      <c r="AC66"/>
      <c r="AD66"/>
      <c r="AE66"/>
      <c r="AF66"/>
    </row>
    <row r="67" spans="1:32">
      <c r="A67" s="219" t="s">
        <v>243</v>
      </c>
      <c r="B67" s="144" t="s">
        <v>359</v>
      </c>
      <c r="C67" s="133">
        <v>6293</v>
      </c>
      <c r="D67" s="133">
        <v>6544</v>
      </c>
      <c r="E67" s="133">
        <v>6824</v>
      </c>
      <c r="F67" s="133">
        <v>7417</v>
      </c>
      <c r="G67" s="133">
        <v>7765</v>
      </c>
      <c r="H67" s="133">
        <v>8057</v>
      </c>
      <c r="I67" s="133">
        <v>8061</v>
      </c>
      <c r="J67" s="133">
        <v>8079</v>
      </c>
      <c r="K67" s="220">
        <v>8104</v>
      </c>
      <c r="L67" s="230">
        <f t="shared" si="4"/>
        <v>3.0944423814829314E-3</v>
      </c>
      <c r="M67" s="231">
        <f t="shared" si="5"/>
        <v>9.2625050559525413E-2</v>
      </c>
      <c r="N67" s="222">
        <v>19465</v>
      </c>
      <c r="O67" s="222">
        <v>20658</v>
      </c>
      <c r="P67" s="222">
        <v>22445</v>
      </c>
      <c r="Q67" s="222">
        <v>23713</v>
      </c>
      <c r="R67" s="222">
        <v>25099</v>
      </c>
      <c r="S67" s="133">
        <v>26279</v>
      </c>
      <c r="T67" s="133">
        <v>26931</v>
      </c>
      <c r="U67" s="133">
        <v>27409</v>
      </c>
      <c r="V67" s="220">
        <v>27890</v>
      </c>
      <c r="W67" s="230">
        <f t="shared" si="6"/>
        <v>1.7548980261957725E-2</v>
      </c>
      <c r="X67" s="231">
        <f t="shared" si="7"/>
        <v>0.17614810441529971</v>
      </c>
      <c r="Y67"/>
      <c r="Z67"/>
      <c r="AA67"/>
      <c r="AB67"/>
      <c r="AC67"/>
      <c r="AD67"/>
      <c r="AE67"/>
      <c r="AF67"/>
    </row>
    <row r="68" spans="1:32">
      <c r="A68" s="219" t="s">
        <v>237</v>
      </c>
      <c r="B68" s="144" t="s">
        <v>344</v>
      </c>
      <c r="C68" s="133">
        <v>4410</v>
      </c>
      <c r="D68" s="133">
        <v>4632</v>
      </c>
      <c r="E68" s="133">
        <v>4932</v>
      </c>
      <c r="F68" s="133">
        <v>5402</v>
      </c>
      <c r="G68" s="133">
        <v>5856</v>
      </c>
      <c r="H68" s="133">
        <v>6212</v>
      </c>
      <c r="I68" s="133">
        <v>6524</v>
      </c>
      <c r="J68" s="133">
        <v>6784</v>
      </c>
      <c r="K68" s="220">
        <v>7020</v>
      </c>
      <c r="L68" s="230">
        <f t="shared" si="4"/>
        <v>3.47877358490567E-2</v>
      </c>
      <c r="M68" s="231">
        <f t="shared" si="5"/>
        <v>0.29951869677897069</v>
      </c>
      <c r="N68" s="222">
        <v>14490</v>
      </c>
      <c r="O68" s="222">
        <v>14712</v>
      </c>
      <c r="P68" s="222">
        <v>15111</v>
      </c>
      <c r="Q68" s="222">
        <v>16994</v>
      </c>
      <c r="R68" s="222">
        <v>18376</v>
      </c>
      <c r="S68" s="133">
        <v>19000</v>
      </c>
      <c r="T68" s="133">
        <v>19600</v>
      </c>
      <c r="U68" s="133">
        <v>20314</v>
      </c>
      <c r="V68" s="220">
        <v>21024</v>
      </c>
      <c r="W68" s="230">
        <f t="shared" si="6"/>
        <v>3.4951265137343812E-2</v>
      </c>
      <c r="X68" s="231">
        <f t="shared" si="7"/>
        <v>0.23714252088972576</v>
      </c>
      <c r="Y68"/>
      <c r="Z68"/>
      <c r="AA68"/>
      <c r="AB68"/>
      <c r="AC68"/>
      <c r="AD68"/>
      <c r="AE68"/>
      <c r="AF68"/>
    </row>
    <row r="69" spans="1:32">
      <c r="A69" s="219" t="s">
        <v>273</v>
      </c>
      <c r="B69" s="144" t="s">
        <v>341</v>
      </c>
      <c r="C69" s="133">
        <v>11130</v>
      </c>
      <c r="D69" s="133">
        <v>12240</v>
      </c>
      <c r="E69" s="133">
        <v>12528</v>
      </c>
      <c r="F69" s="133">
        <v>13096</v>
      </c>
      <c r="G69" s="133">
        <v>13838</v>
      </c>
      <c r="H69" s="133">
        <v>14522</v>
      </c>
      <c r="I69" s="133">
        <v>14750</v>
      </c>
      <c r="J69" s="133">
        <v>15020</v>
      </c>
      <c r="K69" s="220">
        <v>15626</v>
      </c>
      <c r="L69" s="230">
        <f t="shared" si="4"/>
        <v>4.0346205059920148E-2</v>
      </c>
      <c r="M69" s="231">
        <f t="shared" si="5"/>
        <v>0.19318875992669526</v>
      </c>
      <c r="N69" s="222">
        <v>25216</v>
      </c>
      <c r="O69" s="222">
        <v>26024</v>
      </c>
      <c r="P69" s="222">
        <v>26336</v>
      </c>
      <c r="Q69" s="222">
        <v>27238</v>
      </c>
      <c r="R69" s="222">
        <v>27980</v>
      </c>
      <c r="S69" s="133">
        <v>28664</v>
      </c>
      <c r="T69" s="133">
        <v>29132</v>
      </c>
      <c r="U69" s="133">
        <v>29646</v>
      </c>
      <c r="V69" s="220">
        <v>30786</v>
      </c>
      <c r="W69" s="230">
        <f t="shared" si="6"/>
        <v>3.8453754300748821E-2</v>
      </c>
      <c r="X69" s="231">
        <f t="shared" si="7"/>
        <v>0.13025919671047803</v>
      </c>
      <c r="Y69"/>
      <c r="Z69"/>
      <c r="AA69"/>
      <c r="AB69"/>
      <c r="AC69"/>
      <c r="AD69"/>
      <c r="AE69"/>
      <c r="AF69"/>
    </row>
    <row r="70" spans="1:32">
      <c r="A70" s="219" t="s">
        <v>257</v>
      </c>
      <c r="B70" s="144" t="s">
        <v>351</v>
      </c>
      <c r="C70" s="133">
        <v>7837</v>
      </c>
      <c r="D70" s="133">
        <v>8231</v>
      </c>
      <c r="E70" s="133">
        <v>8613</v>
      </c>
      <c r="F70" s="133">
        <v>9028</v>
      </c>
      <c r="G70" s="133">
        <v>9524</v>
      </c>
      <c r="H70" s="133">
        <v>10033</v>
      </c>
      <c r="I70" s="133">
        <v>10209</v>
      </c>
      <c r="J70" s="133">
        <v>10388</v>
      </c>
      <c r="K70" s="220">
        <v>10388</v>
      </c>
      <c r="L70" s="230">
        <f t="shared" si="4"/>
        <v>0</v>
      </c>
      <c r="M70" s="231">
        <f t="shared" si="5"/>
        <v>0.15064244572441288</v>
      </c>
      <c r="N70" s="222">
        <v>22316</v>
      </c>
      <c r="O70" s="222">
        <v>24769</v>
      </c>
      <c r="P70" s="222">
        <v>26173</v>
      </c>
      <c r="Q70" s="222">
        <v>27689</v>
      </c>
      <c r="R70" s="222">
        <v>29540</v>
      </c>
      <c r="S70" s="133">
        <v>31483</v>
      </c>
      <c r="T70" s="133">
        <v>32350</v>
      </c>
      <c r="U70" s="133">
        <v>33241</v>
      </c>
      <c r="V70" s="220">
        <v>33741</v>
      </c>
      <c r="W70" s="230">
        <f t="shared" si="6"/>
        <v>1.5041665413194627E-2</v>
      </c>
      <c r="X70" s="231">
        <f t="shared" si="7"/>
        <v>0.21857055148253823</v>
      </c>
      <c r="Y70"/>
      <c r="Z70"/>
      <c r="AA70"/>
      <c r="AB70"/>
      <c r="AC70"/>
      <c r="AD70"/>
      <c r="AE70"/>
      <c r="AF70"/>
    </row>
    <row r="71" spans="1:32">
      <c r="A71" s="219" t="s">
        <v>250</v>
      </c>
      <c r="B71" s="144" t="s">
        <v>325</v>
      </c>
      <c r="C71" s="133">
        <v>7146</v>
      </c>
      <c r="D71" s="133">
        <v>7705</v>
      </c>
      <c r="E71" s="133">
        <v>8206</v>
      </c>
      <c r="F71" s="133">
        <v>8733</v>
      </c>
      <c r="G71" s="133">
        <v>9222</v>
      </c>
      <c r="H71" s="133">
        <v>9678</v>
      </c>
      <c r="I71" s="133">
        <v>10107</v>
      </c>
      <c r="J71" s="133">
        <v>10448</v>
      </c>
      <c r="K71" s="220">
        <v>10802</v>
      </c>
      <c r="L71" s="230">
        <f t="shared" si="4"/>
        <v>3.3882082695252613E-2</v>
      </c>
      <c r="M71" s="231">
        <f t="shared" si="5"/>
        <v>0.23691743959693112</v>
      </c>
      <c r="N71" s="222">
        <v>17556</v>
      </c>
      <c r="O71" s="222">
        <v>18909</v>
      </c>
      <c r="P71" s="222">
        <v>20185</v>
      </c>
      <c r="Q71" s="222">
        <v>21538</v>
      </c>
      <c r="R71" s="222">
        <v>22608</v>
      </c>
      <c r="S71" s="133">
        <v>23748</v>
      </c>
      <c r="T71" s="133">
        <v>24873</v>
      </c>
      <c r="U71" s="133">
        <v>25731</v>
      </c>
      <c r="V71" s="220">
        <v>26640</v>
      </c>
      <c r="W71" s="230">
        <f t="shared" si="6"/>
        <v>3.5327037425673335E-2</v>
      </c>
      <c r="X71" s="231">
        <f t="shared" si="7"/>
        <v>0.23688364750673219</v>
      </c>
      <c r="Y71"/>
      <c r="Z71"/>
      <c r="AA71"/>
      <c r="AB71"/>
      <c r="AC71"/>
      <c r="AD71"/>
      <c r="AE71"/>
      <c r="AF71"/>
    </row>
    <row r="72" spans="1:32">
      <c r="A72" s="219" t="s">
        <v>259</v>
      </c>
      <c r="B72" s="144" t="s">
        <v>357</v>
      </c>
      <c r="C72" s="133">
        <v>7096</v>
      </c>
      <c r="D72" s="133">
        <v>7736</v>
      </c>
      <c r="E72" s="133">
        <v>8123</v>
      </c>
      <c r="F72" s="133">
        <v>8610</v>
      </c>
      <c r="G72" s="133">
        <v>9128</v>
      </c>
      <c r="H72" s="133">
        <v>9676</v>
      </c>
      <c r="I72" s="133">
        <v>9966</v>
      </c>
      <c r="J72" s="133">
        <v>10464</v>
      </c>
      <c r="K72" s="220">
        <v>10936</v>
      </c>
      <c r="L72" s="230">
        <f t="shared" si="4"/>
        <v>4.5107033639143701E-2</v>
      </c>
      <c r="M72" s="231">
        <f t="shared" si="5"/>
        <v>0.27015098722415787</v>
      </c>
      <c r="N72" s="222">
        <v>14896</v>
      </c>
      <c r="O72" s="222">
        <v>15884</v>
      </c>
      <c r="P72" s="222">
        <v>16723</v>
      </c>
      <c r="Q72" s="222">
        <v>17678</v>
      </c>
      <c r="R72" s="222">
        <v>18740</v>
      </c>
      <c r="S72" s="133">
        <v>19864</v>
      </c>
      <c r="T72" s="133">
        <v>21052</v>
      </c>
      <c r="U72" s="133">
        <v>22734</v>
      </c>
      <c r="V72" s="220">
        <v>24268</v>
      </c>
      <c r="W72" s="230">
        <f t="shared" si="6"/>
        <v>6.7476027095979552E-2</v>
      </c>
      <c r="X72" s="231">
        <f t="shared" si="7"/>
        <v>0.37277972621337252</v>
      </c>
      <c r="Y72"/>
      <c r="Z72"/>
      <c r="AA72"/>
      <c r="AB72"/>
      <c r="AC72"/>
      <c r="AD72"/>
      <c r="AE72"/>
      <c r="AF72"/>
    </row>
    <row r="73" spans="1:32" ht="25">
      <c r="A73" s="219" t="s">
        <v>247</v>
      </c>
      <c r="B73" s="144" t="s">
        <v>343</v>
      </c>
      <c r="C73" s="133">
        <v>4543</v>
      </c>
      <c r="D73" s="133">
        <v>5086</v>
      </c>
      <c r="E73" s="133">
        <v>5233</v>
      </c>
      <c r="F73" s="133">
        <v>5764</v>
      </c>
      <c r="G73" s="133">
        <v>6354</v>
      </c>
      <c r="H73" s="133">
        <v>7003</v>
      </c>
      <c r="I73" s="133">
        <v>7880</v>
      </c>
      <c r="J73" s="133">
        <v>8750</v>
      </c>
      <c r="K73" s="220">
        <v>8827</v>
      </c>
      <c r="L73" s="230">
        <f t="shared" si="4"/>
        <v>8.799999999999919E-3</v>
      </c>
      <c r="M73" s="231">
        <f t="shared" si="5"/>
        <v>0.53140180430256767</v>
      </c>
      <c r="N73" s="222">
        <v>12843</v>
      </c>
      <c r="O73" s="222">
        <v>13800</v>
      </c>
      <c r="P73" s="222">
        <v>14415</v>
      </c>
      <c r="Q73" s="222">
        <v>16549</v>
      </c>
      <c r="R73" s="222">
        <v>19362</v>
      </c>
      <c r="S73" s="133">
        <v>22279</v>
      </c>
      <c r="T73" s="133">
        <v>25798</v>
      </c>
      <c r="U73" s="133">
        <v>26467</v>
      </c>
      <c r="V73" s="220">
        <v>26236</v>
      </c>
      <c r="W73" s="230">
        <f t="shared" si="6"/>
        <v>-8.7278497751916984E-3</v>
      </c>
      <c r="X73" s="231">
        <f t="shared" si="7"/>
        <v>0.58535258928031908</v>
      </c>
      <c r="Y73"/>
      <c r="Z73"/>
      <c r="AA73"/>
      <c r="AB73"/>
      <c r="AC73"/>
      <c r="AD73"/>
      <c r="AE73"/>
      <c r="AF73"/>
    </row>
    <row r="74" spans="1:32">
      <c r="A74" s="219" t="s">
        <v>270</v>
      </c>
      <c r="B74" s="144" t="s">
        <v>365</v>
      </c>
      <c r="C74" s="133">
        <v>9924</v>
      </c>
      <c r="D74" s="133">
        <v>10417</v>
      </c>
      <c r="E74" s="133">
        <v>11917</v>
      </c>
      <c r="F74" s="133">
        <v>11917</v>
      </c>
      <c r="G74" s="133">
        <v>12797</v>
      </c>
      <c r="H74" s="133">
        <v>13230</v>
      </c>
      <c r="I74" s="133">
        <v>13415</v>
      </c>
      <c r="J74" s="133">
        <v>13443</v>
      </c>
      <c r="K74" s="220">
        <v>14356</v>
      </c>
      <c r="L74" s="230">
        <f t="shared" si="4"/>
        <v>6.7916387711076442E-2</v>
      </c>
      <c r="M74" s="231">
        <f t="shared" si="5"/>
        <v>0.20466560375933551</v>
      </c>
      <c r="N74" s="222">
        <v>20499</v>
      </c>
      <c r="O74" s="222">
        <v>21914</v>
      </c>
      <c r="P74" s="222">
        <v>23414</v>
      </c>
      <c r="Q74" s="222">
        <v>23813</v>
      </c>
      <c r="R74" s="222">
        <v>25585</v>
      </c>
      <c r="S74" s="133">
        <v>26645</v>
      </c>
      <c r="T74" s="133">
        <v>26830</v>
      </c>
      <c r="U74" s="133">
        <v>27812</v>
      </c>
      <c r="V74" s="220">
        <v>30689</v>
      </c>
      <c r="W74" s="230">
        <f t="shared" si="6"/>
        <v>0.10344455630663019</v>
      </c>
      <c r="X74" s="231">
        <f t="shared" si="7"/>
        <v>0.28874984252299174</v>
      </c>
      <c r="Y74"/>
      <c r="Z74"/>
      <c r="AA74"/>
      <c r="AB74"/>
      <c r="AC74"/>
      <c r="AD74"/>
      <c r="AE74"/>
      <c r="AF74"/>
    </row>
    <row r="75" spans="1:32">
      <c r="A75" s="219" t="s">
        <v>249</v>
      </c>
      <c r="B75" s="144" t="s">
        <v>350</v>
      </c>
      <c r="C75" s="133">
        <v>7969</v>
      </c>
      <c r="D75" s="133">
        <v>8005</v>
      </c>
      <c r="E75" s="133">
        <v>8053</v>
      </c>
      <c r="F75" s="133">
        <v>8416</v>
      </c>
      <c r="G75" s="133">
        <v>8655</v>
      </c>
      <c r="H75" s="133">
        <v>8908</v>
      </c>
      <c r="I75" s="133">
        <v>9161</v>
      </c>
      <c r="J75" s="133">
        <v>9427</v>
      </c>
      <c r="K75" s="220">
        <v>9996</v>
      </c>
      <c r="L75" s="230">
        <f t="shared" si="4"/>
        <v>6.0358544605919162E-2</v>
      </c>
      <c r="M75" s="231">
        <f t="shared" si="5"/>
        <v>0.18773764258555126</v>
      </c>
      <c r="N75" s="222">
        <v>22208</v>
      </c>
      <c r="O75" s="222">
        <v>23076</v>
      </c>
      <c r="P75" s="222">
        <v>24156</v>
      </c>
      <c r="Q75" s="222">
        <v>24831</v>
      </c>
      <c r="R75" s="222">
        <v>26026</v>
      </c>
      <c r="S75" s="133">
        <v>27287</v>
      </c>
      <c r="T75" s="133">
        <v>28347</v>
      </c>
      <c r="U75" s="133">
        <v>29720</v>
      </c>
      <c r="V75" s="220">
        <v>31144</v>
      </c>
      <c r="W75" s="230">
        <f t="shared" si="6"/>
        <v>4.79138627187079E-2</v>
      </c>
      <c r="X75" s="231">
        <f t="shared" si="7"/>
        <v>0.25423865329628281</v>
      </c>
      <c r="Y75"/>
      <c r="Z75"/>
      <c r="AA75"/>
      <c r="AB75"/>
      <c r="AC75"/>
      <c r="AD75"/>
      <c r="AE75"/>
      <c r="AF75"/>
    </row>
    <row r="76" spans="1:32">
      <c r="A76" s="219" t="s">
        <v>260</v>
      </c>
      <c r="B76" s="144" t="s">
        <v>338</v>
      </c>
      <c r="C76" s="133">
        <v>8330</v>
      </c>
      <c r="D76" s="133">
        <v>9100</v>
      </c>
      <c r="E76" s="133">
        <v>9626</v>
      </c>
      <c r="F76" s="133">
        <v>10142</v>
      </c>
      <c r="G76" s="133">
        <v>10588</v>
      </c>
      <c r="H76" s="133">
        <v>10594</v>
      </c>
      <c r="I76" s="133">
        <v>10600</v>
      </c>
      <c r="J76" s="133">
        <v>10606</v>
      </c>
      <c r="K76" s="220">
        <v>10610</v>
      </c>
      <c r="L76" s="230">
        <f t="shared" si="4"/>
        <v>3.771450122571629E-4</v>
      </c>
      <c r="M76" s="231">
        <f t="shared" si="5"/>
        <v>4.6144744626306355E-2</v>
      </c>
      <c r="N76" s="222">
        <v>20540</v>
      </c>
      <c r="O76" s="222">
        <v>22510</v>
      </c>
      <c r="P76" s="222">
        <v>23972</v>
      </c>
      <c r="Q76" s="222">
        <v>25172</v>
      </c>
      <c r="R76" s="222">
        <v>26308</v>
      </c>
      <c r="S76" s="133">
        <v>27454</v>
      </c>
      <c r="T76" s="133">
        <v>27970</v>
      </c>
      <c r="U76" s="133">
        <v>28486</v>
      </c>
      <c r="V76" s="220">
        <v>28880</v>
      </c>
      <c r="W76" s="230">
        <f t="shared" si="6"/>
        <v>1.3831355753703534E-2</v>
      </c>
      <c r="X76" s="231">
        <f t="shared" si="7"/>
        <v>0.14730653106626401</v>
      </c>
      <c r="Y76"/>
      <c r="Z76"/>
      <c r="AA76"/>
      <c r="AB76"/>
      <c r="AC76"/>
      <c r="AD76"/>
      <c r="AE76"/>
      <c r="AF76"/>
    </row>
    <row r="77" spans="1:32">
      <c r="A77" s="219" t="s">
        <v>274</v>
      </c>
      <c r="B77" s="144" t="s">
        <v>334</v>
      </c>
      <c r="C77" s="133">
        <v>10447</v>
      </c>
      <c r="D77" s="133">
        <v>11037</v>
      </c>
      <c r="E77" s="133">
        <v>11848</v>
      </c>
      <c r="F77" s="133">
        <v>11837</v>
      </c>
      <c r="G77" s="133">
        <v>12634</v>
      </c>
      <c r="H77" s="133">
        <v>12994</v>
      </c>
      <c r="I77" s="133">
        <v>13142</v>
      </c>
      <c r="J77" s="133">
        <v>13486</v>
      </c>
      <c r="K77" s="220">
        <v>13856</v>
      </c>
      <c r="L77" s="230">
        <f t="shared" si="4"/>
        <v>2.7435859409758345E-2</v>
      </c>
      <c r="M77" s="231">
        <f t="shared" si="5"/>
        <v>0.17056686660471398</v>
      </c>
      <c r="N77" s="222">
        <v>31301</v>
      </c>
      <c r="O77" s="222">
        <v>33069</v>
      </c>
      <c r="P77" s="222">
        <v>34937</v>
      </c>
      <c r="Q77" s="222">
        <v>36001</v>
      </c>
      <c r="R77" s="222">
        <v>37782</v>
      </c>
      <c r="S77" s="133">
        <v>39122</v>
      </c>
      <c r="T77" s="133">
        <v>40392</v>
      </c>
      <c r="U77" s="133">
        <v>41906</v>
      </c>
      <c r="V77" s="220">
        <v>43476</v>
      </c>
      <c r="W77" s="230">
        <f t="shared" si="6"/>
        <v>3.7464802176299328E-2</v>
      </c>
      <c r="X77" s="231">
        <f t="shared" si="7"/>
        <v>0.20763312130218603</v>
      </c>
      <c r="Y77"/>
      <c r="Z77"/>
      <c r="AA77"/>
      <c r="AB77"/>
      <c r="AC77"/>
      <c r="AD77"/>
      <c r="AE77"/>
      <c r="AF77"/>
    </row>
    <row r="78" spans="1:32">
      <c r="A78" s="219" t="s">
        <v>271</v>
      </c>
      <c r="B78" s="144" t="s">
        <v>366</v>
      </c>
      <c r="C78" s="133">
        <v>9885</v>
      </c>
      <c r="D78" s="133">
        <v>10634</v>
      </c>
      <c r="E78" s="133">
        <v>11287</v>
      </c>
      <c r="F78" s="133">
        <v>12203</v>
      </c>
      <c r="G78" s="133">
        <v>13022</v>
      </c>
      <c r="H78" s="133">
        <v>13459</v>
      </c>
      <c r="I78" s="133">
        <v>13618</v>
      </c>
      <c r="J78" s="133">
        <v>13626</v>
      </c>
      <c r="K78" s="220">
        <v>13790</v>
      </c>
      <c r="L78" s="230">
        <f t="shared" si="4"/>
        <v>1.203581388521946E-2</v>
      </c>
      <c r="M78" s="231">
        <f t="shared" si="5"/>
        <v>0.13004998770794063</v>
      </c>
      <c r="N78" s="222">
        <v>21515</v>
      </c>
      <c r="O78" s="222">
        <v>14634</v>
      </c>
      <c r="P78" s="222">
        <v>15529</v>
      </c>
      <c r="Q78" s="222">
        <v>16503</v>
      </c>
      <c r="R78" s="222">
        <v>18022</v>
      </c>
      <c r="S78" s="133">
        <v>18709</v>
      </c>
      <c r="T78" s="133">
        <v>19868</v>
      </c>
      <c r="U78" s="133">
        <v>20876</v>
      </c>
      <c r="V78" s="220">
        <v>22210</v>
      </c>
      <c r="W78" s="230">
        <f t="shared" si="6"/>
        <v>6.3901130484767199E-2</v>
      </c>
      <c r="X78" s="231">
        <f t="shared" si="7"/>
        <v>0.34581591225837727</v>
      </c>
      <c r="Y78"/>
      <c r="Z78"/>
      <c r="AA78"/>
      <c r="AB78"/>
      <c r="AC78"/>
      <c r="AD78"/>
      <c r="AE78"/>
      <c r="AF78"/>
    </row>
    <row r="79" spans="1:32">
      <c r="A79" s="219" t="s">
        <v>256</v>
      </c>
      <c r="B79" s="144" t="s">
        <v>329</v>
      </c>
      <c r="C79" s="133">
        <v>8099</v>
      </c>
      <c r="D79" s="133">
        <v>8485</v>
      </c>
      <c r="E79" s="133">
        <v>8501</v>
      </c>
      <c r="F79" s="133">
        <v>8501</v>
      </c>
      <c r="G79" s="133">
        <v>8989</v>
      </c>
      <c r="H79" s="133">
        <v>9257</v>
      </c>
      <c r="I79" s="133">
        <v>10104</v>
      </c>
      <c r="J79" s="133">
        <v>10298</v>
      </c>
      <c r="K79" s="220">
        <v>10586</v>
      </c>
      <c r="L79" s="230">
        <f t="shared" si="4"/>
        <v>2.7966595455428234E-2</v>
      </c>
      <c r="M79" s="231">
        <f t="shared" si="5"/>
        <v>0.24526526291024586</v>
      </c>
      <c r="N79" s="222">
        <v>18755</v>
      </c>
      <c r="O79" s="222">
        <v>19558</v>
      </c>
      <c r="P79" s="222">
        <v>19682</v>
      </c>
      <c r="Q79" s="222">
        <v>20516</v>
      </c>
      <c r="R79" s="222">
        <v>21784</v>
      </c>
      <c r="S79" s="133">
        <v>22440</v>
      </c>
      <c r="T79" s="133">
        <v>22882</v>
      </c>
      <c r="U79" s="133">
        <v>24376</v>
      </c>
      <c r="V79" s="220">
        <v>26048</v>
      </c>
      <c r="W79" s="230">
        <f t="shared" si="6"/>
        <v>6.8592057761732939E-2</v>
      </c>
      <c r="X79" s="231">
        <f t="shared" si="7"/>
        <v>0.26964320530317809</v>
      </c>
      <c r="Y79"/>
      <c r="Z79"/>
      <c r="AA79"/>
      <c r="AB79"/>
      <c r="AC79"/>
      <c r="AD79"/>
      <c r="AE79"/>
      <c r="AF79"/>
    </row>
    <row r="80" spans="1:32">
      <c r="A80" s="219" t="s">
        <v>239</v>
      </c>
      <c r="B80" s="144" t="s">
        <v>324</v>
      </c>
      <c r="C80" s="133">
        <v>4932</v>
      </c>
      <c r="D80" s="133">
        <v>5107</v>
      </c>
      <c r="E80" s="133">
        <v>5106</v>
      </c>
      <c r="F80" s="133">
        <v>5439</v>
      </c>
      <c r="G80" s="133">
        <v>5792</v>
      </c>
      <c r="H80" s="133">
        <v>6282</v>
      </c>
      <c r="I80" s="133">
        <v>6760</v>
      </c>
      <c r="J80" s="133">
        <v>7096</v>
      </c>
      <c r="K80" s="220">
        <v>7444</v>
      </c>
      <c r="L80" s="230">
        <f t="shared" si="4"/>
        <v>4.9041713641488238E-2</v>
      </c>
      <c r="M80" s="231">
        <f t="shared" si="5"/>
        <v>0.3686339400625116</v>
      </c>
      <c r="N80" s="222">
        <v>11436</v>
      </c>
      <c r="O80" s="222">
        <v>12468</v>
      </c>
      <c r="P80" s="222">
        <v>13046</v>
      </c>
      <c r="Q80" s="222">
        <v>13894</v>
      </c>
      <c r="R80" s="222">
        <v>14797</v>
      </c>
      <c r="S80" s="133">
        <v>16266</v>
      </c>
      <c r="T80" s="133">
        <v>17728</v>
      </c>
      <c r="U80" s="133">
        <v>19144</v>
      </c>
      <c r="V80" s="220">
        <v>20674</v>
      </c>
      <c r="W80" s="230">
        <f t="shared" si="6"/>
        <v>7.9920601755119058E-2</v>
      </c>
      <c r="X80" s="231">
        <f t="shared" si="7"/>
        <v>0.48798042320426083</v>
      </c>
      <c r="Y80"/>
      <c r="Z80"/>
      <c r="AA80"/>
      <c r="AB80"/>
      <c r="AC80"/>
      <c r="AD80"/>
      <c r="AE80"/>
      <c r="AF80"/>
    </row>
    <row r="81" spans="1:32">
      <c r="A81" s="219" t="s">
        <v>232</v>
      </c>
      <c r="B81" s="144" t="s">
        <v>332</v>
      </c>
      <c r="C81" s="133">
        <v>5141</v>
      </c>
      <c r="D81" s="133">
        <v>5150</v>
      </c>
      <c r="E81" s="133">
        <v>5330</v>
      </c>
      <c r="F81" s="133">
        <v>5476</v>
      </c>
      <c r="G81" s="133">
        <v>5722</v>
      </c>
      <c r="H81" s="133">
        <v>5985</v>
      </c>
      <c r="I81" s="133">
        <v>6045</v>
      </c>
      <c r="J81" s="133">
        <v>6099</v>
      </c>
      <c r="K81" s="220">
        <v>6158</v>
      </c>
      <c r="L81" s="230">
        <f t="shared" si="4"/>
        <v>9.6737170027874075E-3</v>
      </c>
      <c r="M81" s="231">
        <f t="shared" si="5"/>
        <v>0.12454346238130021</v>
      </c>
      <c r="N81" s="222">
        <v>15504</v>
      </c>
      <c r="O81" s="222">
        <v>16425</v>
      </c>
      <c r="P81" s="222">
        <v>17794</v>
      </c>
      <c r="Q81" s="222">
        <v>19172</v>
      </c>
      <c r="R81" s="222">
        <v>20099</v>
      </c>
      <c r="S81" s="133">
        <v>21077</v>
      </c>
      <c r="T81" s="133">
        <v>21719</v>
      </c>
      <c r="U81" s="133">
        <v>22372</v>
      </c>
      <c r="V81" s="220">
        <v>23048</v>
      </c>
      <c r="W81" s="230">
        <f t="shared" si="6"/>
        <v>3.0216341855891393E-2</v>
      </c>
      <c r="X81" s="231">
        <f t="shared" si="7"/>
        <v>0.20216983100354691</v>
      </c>
      <c r="Y81"/>
      <c r="Z81"/>
      <c r="AA81"/>
      <c r="AB81"/>
      <c r="AC81"/>
      <c r="AD81"/>
      <c r="AE81"/>
      <c r="AF81"/>
    </row>
    <row r="82" spans="1:32">
      <c r="A82" s="219" t="s">
        <v>246</v>
      </c>
      <c r="B82" s="144" t="s">
        <v>322</v>
      </c>
      <c r="C82" s="133">
        <v>5340</v>
      </c>
      <c r="D82" s="133">
        <v>5397</v>
      </c>
      <c r="E82" s="133">
        <v>5625</v>
      </c>
      <c r="F82" s="133">
        <v>6671</v>
      </c>
      <c r="G82" s="133">
        <v>7008</v>
      </c>
      <c r="H82" s="133">
        <v>7693</v>
      </c>
      <c r="I82" s="133">
        <v>8340</v>
      </c>
      <c r="J82" s="133">
        <v>8336</v>
      </c>
      <c r="K82" s="220">
        <v>8591</v>
      </c>
      <c r="L82" s="230">
        <f t="shared" si="4"/>
        <v>3.059021113243765E-2</v>
      </c>
      <c r="M82" s="231">
        <f t="shared" si="5"/>
        <v>0.28781292160095928</v>
      </c>
      <c r="N82" s="222">
        <v>20988</v>
      </c>
      <c r="O82" s="222">
        <v>22295</v>
      </c>
      <c r="P82" s="222">
        <v>23609</v>
      </c>
      <c r="Q82" s="222">
        <v>25286</v>
      </c>
      <c r="R82" s="222">
        <v>26834</v>
      </c>
      <c r="S82" s="133">
        <v>28445</v>
      </c>
      <c r="T82" s="133">
        <v>30122</v>
      </c>
      <c r="U82" s="133">
        <v>33428</v>
      </c>
      <c r="V82" s="220">
        <v>33673</v>
      </c>
      <c r="W82" s="230">
        <f t="shared" si="6"/>
        <v>7.3291851142753828E-3</v>
      </c>
      <c r="X82" s="231">
        <f t="shared" si="7"/>
        <v>0.33168551767776644</v>
      </c>
      <c r="Y82"/>
      <c r="Z82"/>
      <c r="AA82"/>
      <c r="AB82"/>
      <c r="AC82"/>
      <c r="AD82"/>
      <c r="AE82"/>
      <c r="AF82"/>
    </row>
    <row r="83" spans="1:32">
      <c r="A83" s="219" t="s">
        <v>240</v>
      </c>
      <c r="B83" s="144" t="s">
        <v>352</v>
      </c>
      <c r="C83" s="133">
        <v>6130</v>
      </c>
      <c r="D83" s="133">
        <v>6513</v>
      </c>
      <c r="E83" s="133">
        <v>6726</v>
      </c>
      <c r="F83" s="133">
        <v>6934</v>
      </c>
      <c r="G83" s="133">
        <v>7092</v>
      </c>
      <c r="H83" s="133">
        <v>7254</v>
      </c>
      <c r="I83" s="133">
        <v>7508</v>
      </c>
      <c r="J83" s="133">
        <v>7741</v>
      </c>
      <c r="K83" s="220">
        <v>7965</v>
      </c>
      <c r="L83" s="230">
        <f t="shared" si="4"/>
        <v>2.8936829866942348E-2</v>
      </c>
      <c r="M83" s="231">
        <f t="shared" si="5"/>
        <v>0.14868762618978937</v>
      </c>
      <c r="N83" s="222">
        <v>14523</v>
      </c>
      <c r="O83" s="222">
        <v>15325</v>
      </c>
      <c r="P83" s="222">
        <v>15862</v>
      </c>
      <c r="Q83" s="222">
        <v>16373</v>
      </c>
      <c r="R83" s="222">
        <v>16767</v>
      </c>
      <c r="S83" s="133">
        <v>17170</v>
      </c>
      <c r="T83" s="133">
        <v>17793</v>
      </c>
      <c r="U83" s="133">
        <v>18409</v>
      </c>
      <c r="V83" s="220">
        <v>18899</v>
      </c>
      <c r="W83" s="230">
        <f t="shared" si="6"/>
        <v>2.6617415394643906E-2</v>
      </c>
      <c r="X83" s="231">
        <f t="shared" si="7"/>
        <v>0.15427838514627745</v>
      </c>
      <c r="Y83"/>
      <c r="Z83"/>
      <c r="AA83"/>
      <c r="AB83"/>
      <c r="AC83"/>
      <c r="AD83"/>
      <c r="AE83"/>
      <c r="AF83"/>
    </row>
    <row r="84" spans="1:32">
      <c r="A84" s="219" t="s">
        <v>244</v>
      </c>
      <c r="B84" s="144" t="s">
        <v>328</v>
      </c>
      <c r="C84" s="133">
        <v>6216</v>
      </c>
      <c r="D84" s="133">
        <v>6585</v>
      </c>
      <c r="E84" s="133">
        <v>6857</v>
      </c>
      <c r="F84" s="133">
        <v>7224</v>
      </c>
      <c r="G84" s="133">
        <v>7563</v>
      </c>
      <c r="H84" s="133">
        <v>7897</v>
      </c>
      <c r="I84" s="133">
        <v>8075</v>
      </c>
      <c r="J84" s="133">
        <v>8070</v>
      </c>
      <c r="K84" s="220">
        <v>8279</v>
      </c>
      <c r="L84" s="230">
        <f t="shared" si="4"/>
        <v>2.5898389095415197E-2</v>
      </c>
      <c r="M84" s="231">
        <f t="shared" si="5"/>
        <v>0.14604097452934672</v>
      </c>
      <c r="N84" s="222">
        <v>16236</v>
      </c>
      <c r="O84" s="222">
        <v>17205</v>
      </c>
      <c r="P84" s="222">
        <v>17926</v>
      </c>
      <c r="Q84" s="222">
        <v>18924</v>
      </c>
      <c r="R84" s="222">
        <v>19848</v>
      </c>
      <c r="S84" s="133">
        <v>20647</v>
      </c>
      <c r="T84" s="133">
        <v>21403</v>
      </c>
      <c r="U84" s="133">
        <v>22093</v>
      </c>
      <c r="V84" s="220">
        <v>22446</v>
      </c>
      <c r="W84" s="230">
        <f t="shared" si="6"/>
        <v>1.5977911555696389E-2</v>
      </c>
      <c r="X84" s="231">
        <f t="shared" si="7"/>
        <v>0.18611287254280273</v>
      </c>
      <c r="Y84"/>
      <c r="Z84"/>
      <c r="AA84"/>
      <c r="AB84"/>
      <c r="AC84"/>
      <c r="AD84"/>
      <c r="AE84"/>
      <c r="AF84"/>
    </row>
    <row r="85" spans="1:32">
      <c r="A85" s="219" t="s">
        <v>276</v>
      </c>
      <c r="B85" s="144" t="s">
        <v>368</v>
      </c>
      <c r="C85" s="133">
        <v>11070</v>
      </c>
      <c r="D85" s="133">
        <v>11756</v>
      </c>
      <c r="E85" s="133">
        <v>12743</v>
      </c>
      <c r="F85" s="133">
        <v>13672</v>
      </c>
      <c r="G85" s="133">
        <v>15250</v>
      </c>
      <c r="H85" s="133">
        <v>16422</v>
      </c>
      <c r="I85" s="133">
        <v>16496</v>
      </c>
      <c r="J85" s="133">
        <v>16552</v>
      </c>
      <c r="K85" s="220">
        <v>16986</v>
      </c>
      <c r="L85" s="230">
        <f t="shared" si="4"/>
        <v>2.6220396326727791E-2</v>
      </c>
      <c r="M85" s="231">
        <f t="shared" si="5"/>
        <v>0.24239321240491507</v>
      </c>
      <c r="N85" s="222">
        <v>24030</v>
      </c>
      <c r="O85" s="222">
        <v>25236</v>
      </c>
      <c r="P85" s="222">
        <v>26992</v>
      </c>
      <c r="Q85" s="222">
        <v>27642</v>
      </c>
      <c r="R85" s="222">
        <v>28570</v>
      </c>
      <c r="S85" s="133">
        <v>28882</v>
      </c>
      <c r="T85" s="133">
        <v>29216</v>
      </c>
      <c r="U85" s="133">
        <v>29532</v>
      </c>
      <c r="V85" s="220">
        <v>30256</v>
      </c>
      <c r="W85" s="230">
        <f t="shared" si="6"/>
        <v>2.4515779493430756E-2</v>
      </c>
      <c r="X85" s="231">
        <f t="shared" si="7"/>
        <v>9.4566239780044858E-2</v>
      </c>
      <c r="Y85"/>
      <c r="Z85"/>
      <c r="AA85"/>
      <c r="AB85"/>
      <c r="AC85"/>
      <c r="AD85"/>
      <c r="AE85"/>
      <c r="AF85"/>
    </row>
    <row r="86" spans="1:32" ht="25">
      <c r="A86" s="219" t="s">
        <v>272</v>
      </c>
      <c r="B86" s="144" t="s">
        <v>356</v>
      </c>
      <c r="C86" s="133">
        <v>10686</v>
      </c>
      <c r="D86" s="133">
        <v>11540</v>
      </c>
      <c r="E86" s="133">
        <v>11886</v>
      </c>
      <c r="F86" s="133">
        <v>12582</v>
      </c>
      <c r="G86" s="133">
        <v>12754</v>
      </c>
      <c r="H86" s="133">
        <v>13073</v>
      </c>
      <c r="I86" s="133">
        <v>13499</v>
      </c>
      <c r="J86" s="133">
        <v>13813</v>
      </c>
      <c r="K86" s="220">
        <v>14131</v>
      </c>
      <c r="L86" s="230">
        <f t="shared" si="4"/>
        <v>2.3021791066386799E-2</v>
      </c>
      <c r="M86" s="231">
        <f t="shared" si="5"/>
        <v>0.12311238276903502</v>
      </c>
      <c r="N86" s="222">
        <v>19854</v>
      </c>
      <c r="O86" s="222">
        <v>21488</v>
      </c>
      <c r="P86" s="222">
        <v>22834</v>
      </c>
      <c r="Q86" s="222">
        <v>24044</v>
      </c>
      <c r="R86" s="222">
        <v>25416</v>
      </c>
      <c r="S86" s="133">
        <v>26393</v>
      </c>
      <c r="T86" s="133">
        <v>27523</v>
      </c>
      <c r="U86" s="133">
        <v>28591</v>
      </c>
      <c r="V86" s="220">
        <v>29521</v>
      </c>
      <c r="W86" s="230">
        <f t="shared" si="6"/>
        <v>3.2527718512818771E-2</v>
      </c>
      <c r="X86" s="231">
        <f t="shared" si="7"/>
        <v>0.22779071701879894</v>
      </c>
      <c r="Y86"/>
      <c r="Z86"/>
      <c r="AA86"/>
      <c r="AB86"/>
      <c r="AC86"/>
      <c r="AD86"/>
      <c r="AE86"/>
      <c r="AF86"/>
    </row>
    <row r="87" spans="1:32">
      <c r="A87" s="219" t="s">
        <v>235</v>
      </c>
      <c r="B87" s="144" t="s">
        <v>320</v>
      </c>
      <c r="C87" s="133">
        <v>4571</v>
      </c>
      <c r="D87" s="133">
        <v>4834</v>
      </c>
      <c r="E87" s="133">
        <v>5101</v>
      </c>
      <c r="F87" s="133">
        <v>5506</v>
      </c>
      <c r="G87" s="133">
        <v>5809</v>
      </c>
      <c r="H87" s="133">
        <v>6049</v>
      </c>
      <c r="I87" s="133">
        <v>6447</v>
      </c>
      <c r="J87" s="133">
        <v>6447</v>
      </c>
      <c r="K87" s="220">
        <v>6664</v>
      </c>
      <c r="L87" s="230">
        <f t="shared" si="4"/>
        <v>3.365906623235615E-2</v>
      </c>
      <c r="M87" s="231">
        <f t="shared" si="5"/>
        <v>0.21031601888848539</v>
      </c>
      <c r="N87" s="222">
        <v>14942</v>
      </c>
      <c r="O87" s="222">
        <v>15708</v>
      </c>
      <c r="P87" s="222">
        <v>17234</v>
      </c>
      <c r="Q87" s="222">
        <v>18691</v>
      </c>
      <c r="R87" s="222">
        <v>19999</v>
      </c>
      <c r="S87" s="133">
        <v>20688</v>
      </c>
      <c r="T87" s="133">
        <v>20688</v>
      </c>
      <c r="U87" s="133">
        <v>20652</v>
      </c>
      <c r="V87" s="220">
        <v>21304</v>
      </c>
      <c r="W87" s="230">
        <f t="shared" si="6"/>
        <v>3.1570792175092066E-2</v>
      </c>
      <c r="X87" s="231">
        <f t="shared" si="7"/>
        <v>0.13979990369696638</v>
      </c>
      <c r="Y87"/>
      <c r="Z87"/>
      <c r="AA87"/>
      <c r="AB87"/>
      <c r="AC87"/>
      <c r="AD87"/>
      <c r="AE87"/>
      <c r="AF87"/>
    </row>
    <row r="88" spans="1:32">
      <c r="A88" s="219" t="s">
        <v>236</v>
      </c>
      <c r="B88" s="144" t="s">
        <v>326</v>
      </c>
      <c r="C88" s="133">
        <v>4029</v>
      </c>
      <c r="D88" s="133">
        <v>4561</v>
      </c>
      <c r="E88" s="133">
        <v>4901</v>
      </c>
      <c r="F88" s="133">
        <v>5561</v>
      </c>
      <c r="G88" s="133">
        <v>6176</v>
      </c>
      <c r="H88" s="133">
        <v>6603</v>
      </c>
      <c r="I88" s="133">
        <v>6603</v>
      </c>
      <c r="J88" s="133">
        <v>6639</v>
      </c>
      <c r="K88" s="220">
        <v>6882</v>
      </c>
      <c r="L88" s="230">
        <f t="shared" si="4"/>
        <v>3.6601897876186174E-2</v>
      </c>
      <c r="M88" s="231">
        <f t="shared" si="5"/>
        <v>0.23754720374033456</v>
      </c>
      <c r="N88" s="222">
        <v>14839</v>
      </c>
      <c r="O88" s="222">
        <v>15656</v>
      </c>
      <c r="P88" s="222">
        <v>17698</v>
      </c>
      <c r="Q88" s="222">
        <v>18851</v>
      </c>
      <c r="R88" s="222">
        <v>19771</v>
      </c>
      <c r="S88" s="133">
        <v>20513</v>
      </c>
      <c r="T88" s="133">
        <v>20513</v>
      </c>
      <c r="U88" s="133">
        <v>20549</v>
      </c>
      <c r="V88" s="220">
        <v>20792</v>
      </c>
      <c r="W88" s="230">
        <f t="shared" si="6"/>
        <v>1.1825392963161319E-2</v>
      </c>
      <c r="X88" s="231">
        <f t="shared" si="7"/>
        <v>0.10296535992785527</v>
      </c>
      <c r="Y88"/>
      <c r="Z88"/>
      <c r="AA88"/>
      <c r="AB88"/>
      <c r="AC88"/>
      <c r="AD88"/>
      <c r="AE88"/>
      <c r="AF88"/>
    </row>
    <row r="89" spans="1:32">
      <c r="A89" s="219" t="s">
        <v>517</v>
      </c>
      <c r="B89" s="144" t="s">
        <v>364</v>
      </c>
      <c r="C89" s="133">
        <v>6218</v>
      </c>
      <c r="D89" s="133">
        <v>6285</v>
      </c>
      <c r="E89" s="133">
        <v>7013</v>
      </c>
      <c r="F89" s="133">
        <v>7136</v>
      </c>
      <c r="G89" s="133">
        <v>7482</v>
      </c>
      <c r="H89" s="133">
        <v>7989</v>
      </c>
      <c r="I89" s="133">
        <v>8426</v>
      </c>
      <c r="J89" s="133">
        <v>8871</v>
      </c>
      <c r="K89" s="220">
        <v>9461</v>
      </c>
      <c r="L89" s="230">
        <f t="shared" si="4"/>
        <v>6.6508849058730668E-2</v>
      </c>
      <c r="M89" s="231">
        <f t="shared" si="5"/>
        <v>0.32581278026905824</v>
      </c>
      <c r="N89" s="222">
        <v>12478</v>
      </c>
      <c r="O89" s="222">
        <v>12545</v>
      </c>
      <c r="P89" s="222">
        <v>15036</v>
      </c>
      <c r="Q89" s="222">
        <v>15546</v>
      </c>
      <c r="R89" s="222">
        <v>16932</v>
      </c>
      <c r="S89" s="133">
        <v>18609</v>
      </c>
      <c r="T89" s="133">
        <v>20366</v>
      </c>
      <c r="U89" s="133">
        <v>22291</v>
      </c>
      <c r="V89" s="220">
        <v>24541</v>
      </c>
      <c r="W89" s="230">
        <f t="shared" si="6"/>
        <v>0.1009375981337759</v>
      </c>
      <c r="X89" s="231">
        <f t="shared" si="7"/>
        <v>0.57860542904927303</v>
      </c>
      <c r="Y89"/>
      <c r="Z89"/>
      <c r="AA89"/>
      <c r="AB89"/>
      <c r="AC89"/>
      <c r="AD89"/>
      <c r="AE89"/>
      <c r="AF89"/>
    </row>
    <row r="90" spans="1:32">
      <c r="A90" s="219" t="s">
        <v>254</v>
      </c>
      <c r="B90" s="144" t="s">
        <v>358</v>
      </c>
      <c r="C90" s="133">
        <v>8676</v>
      </c>
      <c r="D90" s="133">
        <v>8679</v>
      </c>
      <c r="E90" s="133">
        <v>8726</v>
      </c>
      <c r="F90" s="133">
        <v>9420</v>
      </c>
      <c r="G90" s="133">
        <v>9735</v>
      </c>
      <c r="H90" s="133">
        <v>10037</v>
      </c>
      <c r="I90" s="133">
        <v>10037</v>
      </c>
      <c r="J90" s="133">
        <v>10037</v>
      </c>
      <c r="K90" s="220">
        <v>10037</v>
      </c>
      <c r="L90" s="230">
        <f t="shared" si="4"/>
        <v>0</v>
      </c>
      <c r="M90" s="231">
        <f t="shared" si="5"/>
        <v>6.5498938428874665E-2</v>
      </c>
      <c r="N90" s="222">
        <v>21918</v>
      </c>
      <c r="O90" s="222">
        <v>22298</v>
      </c>
      <c r="P90" s="222">
        <v>22404</v>
      </c>
      <c r="Q90" s="222">
        <v>23604</v>
      </c>
      <c r="R90" s="222">
        <v>24630</v>
      </c>
      <c r="S90" s="133">
        <v>25445</v>
      </c>
      <c r="T90" s="133">
        <v>25757</v>
      </c>
      <c r="U90" s="133">
        <v>26537</v>
      </c>
      <c r="V90" s="220">
        <v>27365</v>
      </c>
      <c r="W90" s="230">
        <f t="shared" si="6"/>
        <v>3.120171835550356E-2</v>
      </c>
      <c r="X90" s="231">
        <f t="shared" si="7"/>
        <v>0.15933740044060318</v>
      </c>
      <c r="Y90"/>
      <c r="Z90"/>
      <c r="AA90"/>
      <c r="AB90"/>
      <c r="AC90"/>
      <c r="AD90"/>
      <c r="AE90"/>
      <c r="AF90"/>
    </row>
    <row r="91" spans="1:32">
      <c r="A91" s="219" t="s">
        <v>248</v>
      </c>
      <c r="B91" s="144" t="s">
        <v>340</v>
      </c>
      <c r="C91" s="133">
        <v>6507</v>
      </c>
      <c r="D91" s="133">
        <v>7423</v>
      </c>
      <c r="E91" s="133">
        <v>7483</v>
      </c>
      <c r="F91" s="133">
        <v>7864</v>
      </c>
      <c r="G91" s="133">
        <v>8325</v>
      </c>
      <c r="H91" s="133">
        <v>8706</v>
      </c>
      <c r="I91" s="133">
        <v>8915</v>
      </c>
      <c r="J91" s="133">
        <v>9495</v>
      </c>
      <c r="K91" s="220">
        <v>10090</v>
      </c>
      <c r="L91" s="230">
        <f t="shared" si="4"/>
        <v>6.2664560294892091E-2</v>
      </c>
      <c r="M91" s="231">
        <f t="shared" si="5"/>
        <v>0.28306205493387582</v>
      </c>
      <c r="N91" s="222">
        <v>15621</v>
      </c>
      <c r="O91" s="222">
        <v>17404</v>
      </c>
      <c r="P91" s="222">
        <v>17704</v>
      </c>
      <c r="Q91" s="222">
        <v>18295</v>
      </c>
      <c r="R91" s="222">
        <v>19278</v>
      </c>
      <c r="S91" s="133">
        <v>20343</v>
      </c>
      <c r="T91" s="133">
        <v>21104</v>
      </c>
      <c r="U91" s="133">
        <v>22269</v>
      </c>
      <c r="V91" s="220">
        <v>23476</v>
      </c>
      <c r="W91" s="230">
        <f t="shared" si="6"/>
        <v>5.4200907090574235E-2</v>
      </c>
      <c r="X91" s="231">
        <f t="shared" si="7"/>
        <v>0.28319212899699364</v>
      </c>
      <c r="Y91"/>
      <c r="Z91"/>
      <c r="AA91"/>
      <c r="AB91"/>
      <c r="AC91"/>
      <c r="AD91"/>
      <c r="AE91"/>
      <c r="AF91"/>
    </row>
    <row r="92" spans="1:32">
      <c r="A92" s="219" t="s">
        <v>253</v>
      </c>
      <c r="B92" s="144" t="s">
        <v>361</v>
      </c>
      <c r="C92" s="133">
        <v>6168</v>
      </c>
      <c r="D92" s="133">
        <v>6435</v>
      </c>
      <c r="E92" s="133">
        <v>7428</v>
      </c>
      <c r="F92" s="133">
        <v>8190</v>
      </c>
      <c r="G92" s="133">
        <v>8789</v>
      </c>
      <c r="H92" s="133">
        <v>9310</v>
      </c>
      <c r="I92" s="133">
        <v>9763</v>
      </c>
      <c r="J92" s="133">
        <v>9918</v>
      </c>
      <c r="K92" s="220">
        <v>10289</v>
      </c>
      <c r="L92" s="230">
        <f t="shared" si="4"/>
        <v>3.740673522887672E-2</v>
      </c>
      <c r="M92" s="231">
        <f t="shared" si="5"/>
        <v>0.25628815628815627</v>
      </c>
      <c r="N92" s="222">
        <v>19332</v>
      </c>
      <c r="O92" s="222">
        <v>19992</v>
      </c>
      <c r="P92" s="222">
        <v>23730</v>
      </c>
      <c r="Q92" s="222">
        <v>25830</v>
      </c>
      <c r="R92" s="222">
        <v>27653</v>
      </c>
      <c r="S92" s="133">
        <v>28660</v>
      </c>
      <c r="T92" s="133">
        <v>29788</v>
      </c>
      <c r="U92" s="133">
        <v>30888</v>
      </c>
      <c r="V92" s="220">
        <v>32024</v>
      </c>
      <c r="W92" s="230">
        <f t="shared" si="6"/>
        <v>3.6778036778036816E-2</v>
      </c>
      <c r="X92" s="231">
        <f t="shared" si="7"/>
        <v>0.23979868370112278</v>
      </c>
      <c r="Y92"/>
      <c r="Z92"/>
      <c r="AA92"/>
      <c r="AB92"/>
      <c r="AC92"/>
      <c r="AD92"/>
      <c r="AE92"/>
      <c r="AF92"/>
    </row>
    <row r="93" spans="1:32">
      <c r="A93" s="219" t="s">
        <v>277</v>
      </c>
      <c r="B93" s="144" t="s">
        <v>363</v>
      </c>
      <c r="C93" s="133">
        <v>13639</v>
      </c>
      <c r="D93" s="133">
        <v>13706</v>
      </c>
      <c r="E93" s="133">
        <v>14416</v>
      </c>
      <c r="F93" s="133">
        <v>15250</v>
      </c>
      <c r="G93" s="133">
        <v>15984</v>
      </c>
      <c r="H93" s="133">
        <v>16444</v>
      </c>
      <c r="I93" s="133">
        <v>16992</v>
      </c>
      <c r="J93" s="133">
        <v>17502</v>
      </c>
      <c r="K93" s="220">
        <v>17514</v>
      </c>
      <c r="L93" s="230">
        <f t="shared" si="4"/>
        <v>6.8563592732262535E-4</v>
      </c>
      <c r="M93" s="231">
        <f t="shared" si="5"/>
        <v>0.14845901639344272</v>
      </c>
      <c r="N93" s="222">
        <v>23712</v>
      </c>
      <c r="O93" s="222">
        <v>24940</v>
      </c>
      <c r="P93" s="222">
        <v>25972</v>
      </c>
      <c r="Q93" s="222">
        <v>27114</v>
      </c>
      <c r="R93" s="222">
        <v>28066</v>
      </c>
      <c r="S93" s="133">
        <v>28746</v>
      </c>
      <c r="T93" s="133">
        <v>29566</v>
      </c>
      <c r="U93" s="133">
        <v>30452</v>
      </c>
      <c r="V93" s="220">
        <v>31346</v>
      </c>
      <c r="W93" s="230">
        <f t="shared" si="6"/>
        <v>2.9357677656639991E-2</v>
      </c>
      <c r="X93" s="231">
        <f t="shared" si="7"/>
        <v>0.15608172899609052</v>
      </c>
      <c r="Y93"/>
      <c r="Z93"/>
      <c r="AA93"/>
      <c r="AB93"/>
      <c r="AC93"/>
      <c r="AD93"/>
      <c r="AE93"/>
      <c r="AF93"/>
    </row>
    <row r="94" spans="1:32">
      <c r="A94" s="219" t="s">
        <v>266</v>
      </c>
      <c r="B94" s="144" t="s">
        <v>348</v>
      </c>
      <c r="C94" s="133">
        <v>8184</v>
      </c>
      <c r="D94" s="133">
        <v>8678</v>
      </c>
      <c r="E94" s="133">
        <v>9528</v>
      </c>
      <c r="F94" s="133">
        <v>10476</v>
      </c>
      <c r="G94" s="133">
        <v>11366</v>
      </c>
      <c r="H94" s="133">
        <v>12450</v>
      </c>
      <c r="I94" s="133">
        <v>12450</v>
      </c>
      <c r="J94" s="133">
        <v>12506</v>
      </c>
      <c r="K94" s="220">
        <v>12862</v>
      </c>
      <c r="L94" s="230">
        <f t="shared" si="4"/>
        <v>2.8466336158643912E-2</v>
      </c>
      <c r="M94" s="231">
        <f t="shared" si="5"/>
        <v>0.22775868652157305</v>
      </c>
      <c r="N94" s="222">
        <v>23038</v>
      </c>
      <c r="O94" s="222">
        <v>24776</v>
      </c>
      <c r="P94" s="222">
        <v>26198</v>
      </c>
      <c r="Q94" s="222">
        <v>27182</v>
      </c>
      <c r="R94" s="222">
        <v>27454</v>
      </c>
      <c r="S94" s="133">
        <v>28016</v>
      </c>
      <c r="T94" s="133">
        <v>28016</v>
      </c>
      <c r="U94" s="133">
        <v>28072</v>
      </c>
      <c r="V94" s="220">
        <v>28852</v>
      </c>
      <c r="W94" s="230">
        <f t="shared" si="6"/>
        <v>2.7785693929894606E-2</v>
      </c>
      <c r="X94" s="231">
        <f t="shared" si="7"/>
        <v>6.1437716135678055E-2</v>
      </c>
      <c r="Y94"/>
      <c r="Z94"/>
      <c r="AA94"/>
      <c r="AB94"/>
      <c r="AC94"/>
      <c r="AD94"/>
      <c r="AE94"/>
      <c r="AF94"/>
    </row>
    <row r="95" spans="1:32">
      <c r="A95" s="219" t="s">
        <v>519</v>
      </c>
      <c r="B95" s="144" t="s">
        <v>362</v>
      </c>
      <c r="C95" s="133">
        <v>8346</v>
      </c>
      <c r="D95" s="133">
        <v>8838</v>
      </c>
      <c r="E95" s="133">
        <v>9156</v>
      </c>
      <c r="F95" s="133">
        <v>9786</v>
      </c>
      <c r="G95" s="133">
        <v>10168</v>
      </c>
      <c r="H95" s="133">
        <v>10488</v>
      </c>
      <c r="I95" s="133">
        <v>10816</v>
      </c>
      <c r="J95" s="133">
        <v>11158</v>
      </c>
      <c r="K95" s="220">
        <v>11482</v>
      </c>
      <c r="L95" s="230">
        <f t="shared" si="4"/>
        <v>2.903746191073675E-2</v>
      </c>
      <c r="M95" s="231">
        <f t="shared" si="5"/>
        <v>0.17330880850194164</v>
      </c>
      <c r="N95" s="222">
        <v>21632</v>
      </c>
      <c r="O95" s="222">
        <v>22908</v>
      </c>
      <c r="P95" s="222">
        <v>23732</v>
      </c>
      <c r="Q95" s="222">
        <v>25362</v>
      </c>
      <c r="R95" s="222">
        <v>26352</v>
      </c>
      <c r="S95" s="133">
        <v>27644</v>
      </c>
      <c r="T95" s="133">
        <v>28528</v>
      </c>
      <c r="U95" s="133">
        <v>29440</v>
      </c>
      <c r="V95" s="220">
        <v>30298</v>
      </c>
      <c r="W95" s="230">
        <f t="shared" si="6"/>
        <v>2.9144021739130332E-2</v>
      </c>
      <c r="X95" s="231">
        <f t="shared" si="7"/>
        <v>0.19462187524643171</v>
      </c>
      <c r="Y95"/>
      <c r="Z95"/>
      <c r="AA95"/>
      <c r="AB95"/>
      <c r="AC95"/>
      <c r="AD95"/>
      <c r="AE95"/>
      <c r="AF95"/>
    </row>
    <row r="96" spans="1:32">
      <c r="A96" s="219" t="s">
        <v>242</v>
      </c>
      <c r="B96" s="144" t="s">
        <v>367</v>
      </c>
      <c r="C96" s="133">
        <v>5393</v>
      </c>
      <c r="D96" s="133">
        <v>5828</v>
      </c>
      <c r="E96" s="133">
        <v>6468</v>
      </c>
      <c r="F96" s="133">
        <v>6762</v>
      </c>
      <c r="G96" s="133">
        <v>7209</v>
      </c>
      <c r="H96" s="133">
        <v>7704</v>
      </c>
      <c r="I96" s="133">
        <v>8022</v>
      </c>
      <c r="J96" s="133">
        <v>8022</v>
      </c>
      <c r="K96" s="220">
        <v>8457</v>
      </c>
      <c r="L96" s="230">
        <f t="shared" si="4"/>
        <v>5.4225878833208618E-2</v>
      </c>
      <c r="M96" s="231">
        <f t="shared" si="5"/>
        <v>0.25066548358473817</v>
      </c>
      <c r="N96" s="222">
        <v>6631</v>
      </c>
      <c r="O96" s="222">
        <v>7148</v>
      </c>
      <c r="P96" s="222">
        <v>7892</v>
      </c>
      <c r="Q96" s="222">
        <v>8259</v>
      </c>
      <c r="R96" s="222">
        <v>8924</v>
      </c>
      <c r="S96" s="133">
        <v>9650</v>
      </c>
      <c r="T96" s="133">
        <v>10104</v>
      </c>
      <c r="U96" s="133">
        <v>10104</v>
      </c>
      <c r="V96" s="220">
        <v>11337</v>
      </c>
      <c r="W96" s="230">
        <f t="shared" si="6"/>
        <v>0.12203087885985742</v>
      </c>
      <c r="X96" s="231">
        <f t="shared" si="7"/>
        <v>0.37268434435161635</v>
      </c>
      <c r="Y96"/>
      <c r="Z96"/>
      <c r="AA96"/>
      <c r="AB96"/>
      <c r="AC96"/>
      <c r="AD96"/>
      <c r="AE96"/>
      <c r="AF96"/>
    </row>
    <row r="97" spans="1:32">
      <c r="A97" s="219" t="s">
        <v>255</v>
      </c>
      <c r="B97" s="144" t="s">
        <v>347</v>
      </c>
      <c r="C97" s="133">
        <v>5932</v>
      </c>
      <c r="D97" s="133">
        <v>6250</v>
      </c>
      <c r="E97" s="133">
        <v>6855</v>
      </c>
      <c r="F97" s="133">
        <v>7382</v>
      </c>
      <c r="G97" s="133">
        <v>8396</v>
      </c>
      <c r="H97" s="133">
        <v>9092</v>
      </c>
      <c r="I97" s="133">
        <v>11194</v>
      </c>
      <c r="J97" s="133">
        <v>11876</v>
      </c>
      <c r="K97" s="220">
        <v>12436</v>
      </c>
      <c r="L97" s="230">
        <f t="shared" si="4"/>
        <v>4.7153923880094206E-2</v>
      </c>
      <c r="M97" s="231">
        <f t="shared" si="5"/>
        <v>0.68463830940124626</v>
      </c>
      <c r="N97" s="222">
        <v>17874</v>
      </c>
      <c r="O97" s="222">
        <v>18908</v>
      </c>
      <c r="P97" s="222">
        <v>20646</v>
      </c>
      <c r="Q97" s="222">
        <v>22420</v>
      </c>
      <c r="R97" s="222">
        <v>25238</v>
      </c>
      <c r="S97" s="133">
        <v>27282</v>
      </c>
      <c r="T97" s="133">
        <v>29384</v>
      </c>
      <c r="U97" s="133">
        <v>30066</v>
      </c>
      <c r="V97" s="220">
        <v>30626</v>
      </c>
      <c r="W97" s="230">
        <f t="shared" si="6"/>
        <v>1.8625690148340368E-2</v>
      </c>
      <c r="X97" s="231">
        <f t="shared" si="7"/>
        <v>0.36601248884924176</v>
      </c>
      <c r="Y97"/>
      <c r="Z97"/>
      <c r="AA97"/>
      <c r="AB97"/>
      <c r="AC97"/>
      <c r="AD97"/>
      <c r="AE97"/>
      <c r="AF97"/>
    </row>
    <row r="98" spans="1:32">
      <c r="A98" s="219" t="s">
        <v>251</v>
      </c>
      <c r="B98" s="144" t="s">
        <v>321</v>
      </c>
      <c r="C98" s="133">
        <v>7670</v>
      </c>
      <c r="D98" s="133">
        <v>8532</v>
      </c>
      <c r="E98" s="133">
        <v>8930</v>
      </c>
      <c r="F98" s="133">
        <v>9416</v>
      </c>
      <c r="G98" s="133">
        <v>9792</v>
      </c>
      <c r="H98" s="133">
        <v>9790</v>
      </c>
      <c r="I98" s="133">
        <v>9790</v>
      </c>
      <c r="J98" s="133">
        <v>9798</v>
      </c>
      <c r="K98" s="220">
        <v>9830</v>
      </c>
      <c r="L98" s="230">
        <f t="shared" si="4"/>
        <v>3.2659726474790762E-3</v>
      </c>
      <c r="M98" s="231">
        <f t="shared" si="5"/>
        <v>4.3967714528462265E-2</v>
      </c>
      <c r="N98" s="222">
        <v>24544</v>
      </c>
      <c r="O98" s="222">
        <v>27760</v>
      </c>
      <c r="P98" s="222">
        <v>30006</v>
      </c>
      <c r="Q98" s="222">
        <v>31266</v>
      </c>
      <c r="R98" s="222">
        <v>32379</v>
      </c>
      <c r="S98" s="133">
        <v>33060</v>
      </c>
      <c r="T98" s="133">
        <v>33824</v>
      </c>
      <c r="U98" s="133">
        <v>34722</v>
      </c>
      <c r="V98" s="220">
        <v>34836</v>
      </c>
      <c r="W98" s="230">
        <f t="shared" si="6"/>
        <v>3.2832210126145789E-3</v>
      </c>
      <c r="X98" s="231">
        <f t="shared" si="7"/>
        <v>0.11418153905200534</v>
      </c>
      <c r="Y98"/>
      <c r="Z98"/>
      <c r="AA98"/>
      <c r="AB98"/>
      <c r="AC98"/>
      <c r="AD98"/>
      <c r="AE98"/>
      <c r="AF98"/>
    </row>
    <row r="99" spans="1:32">
      <c r="A99" s="219" t="s">
        <v>241</v>
      </c>
      <c r="B99" s="144" t="s">
        <v>335</v>
      </c>
      <c r="C99" s="133">
        <v>4987</v>
      </c>
      <c r="D99" s="133">
        <v>5285</v>
      </c>
      <c r="E99" s="133">
        <v>5746</v>
      </c>
      <c r="F99" s="133">
        <v>6274</v>
      </c>
      <c r="G99" s="133">
        <v>6763</v>
      </c>
      <c r="H99" s="133">
        <v>7139</v>
      </c>
      <c r="I99" s="133">
        <v>7457</v>
      </c>
      <c r="J99" s="133">
        <v>7935</v>
      </c>
      <c r="K99" s="220">
        <v>8197</v>
      </c>
      <c r="L99" s="230">
        <f t="shared" si="4"/>
        <v>3.3018273471959736E-2</v>
      </c>
      <c r="M99" s="231">
        <f t="shared" si="5"/>
        <v>0.30650302837105525</v>
      </c>
      <c r="N99" s="222">
        <v>15662</v>
      </c>
      <c r="O99" s="222">
        <v>16601</v>
      </c>
      <c r="P99" s="222">
        <v>18193</v>
      </c>
      <c r="Q99" s="222">
        <v>19841</v>
      </c>
      <c r="R99" s="222">
        <v>21389</v>
      </c>
      <c r="S99" s="133">
        <v>22642</v>
      </c>
      <c r="T99" s="133">
        <v>23736</v>
      </c>
      <c r="U99" s="133">
        <v>25267</v>
      </c>
      <c r="V99" s="220">
        <v>26022</v>
      </c>
      <c r="W99" s="230">
        <f t="shared" si="6"/>
        <v>2.988087228400671E-2</v>
      </c>
      <c r="X99" s="231">
        <f t="shared" si="7"/>
        <v>0.31152663676226</v>
      </c>
      <c r="Y99"/>
      <c r="Z99"/>
      <c r="AA99"/>
      <c r="AB99"/>
      <c r="AC99"/>
      <c r="AD99"/>
      <c r="AE99"/>
      <c r="AF99"/>
    </row>
    <row r="100" spans="1:32">
      <c r="A100" s="219" t="s">
        <v>269</v>
      </c>
      <c r="B100" s="144" t="s">
        <v>360</v>
      </c>
      <c r="C100" s="133">
        <v>8500</v>
      </c>
      <c r="D100" s="133">
        <v>9505</v>
      </c>
      <c r="E100" s="133">
        <v>9672</v>
      </c>
      <c r="F100" s="133">
        <v>10628</v>
      </c>
      <c r="G100" s="133">
        <v>11576</v>
      </c>
      <c r="H100" s="133">
        <v>12006</v>
      </c>
      <c r="I100" s="133">
        <v>12458</v>
      </c>
      <c r="J100" s="133">
        <v>12998</v>
      </c>
      <c r="K100" s="220">
        <v>14468</v>
      </c>
      <c r="L100" s="230">
        <f t="shared" si="4"/>
        <v>0.11309432220341598</v>
      </c>
      <c r="M100" s="231">
        <f t="shared" si="5"/>
        <v>0.36130974783590508</v>
      </c>
      <c r="N100" s="222">
        <v>27515</v>
      </c>
      <c r="O100" s="222">
        <v>29798</v>
      </c>
      <c r="P100" s="222">
        <v>31326</v>
      </c>
      <c r="Q100" s="222">
        <v>32902</v>
      </c>
      <c r="R100" s="222">
        <v>35898</v>
      </c>
      <c r="S100" s="133">
        <v>37336</v>
      </c>
      <c r="T100" s="133">
        <v>39844</v>
      </c>
      <c r="U100" s="133">
        <v>42184</v>
      </c>
      <c r="V100" s="220">
        <v>43082</v>
      </c>
      <c r="W100" s="230">
        <f t="shared" si="6"/>
        <v>2.1287692015930171E-2</v>
      </c>
      <c r="X100" s="231">
        <f t="shared" si="7"/>
        <v>0.3094036836666465</v>
      </c>
      <c r="Y100"/>
      <c r="Z100"/>
      <c r="AA100"/>
      <c r="AB100"/>
      <c r="AC100"/>
      <c r="AD100"/>
      <c r="AE100"/>
      <c r="AF100"/>
    </row>
    <row r="101" spans="1:32">
      <c r="A101" s="219" t="s">
        <v>275</v>
      </c>
      <c r="B101" s="144" t="s">
        <v>369</v>
      </c>
      <c r="C101" s="133">
        <v>12054</v>
      </c>
      <c r="D101" s="133">
        <v>12844</v>
      </c>
      <c r="E101" s="133">
        <v>13554</v>
      </c>
      <c r="F101" s="133">
        <v>14066</v>
      </c>
      <c r="G101" s="133">
        <v>14784</v>
      </c>
      <c r="H101" s="133">
        <v>15284</v>
      </c>
      <c r="I101" s="133">
        <v>15718</v>
      </c>
      <c r="J101" s="133">
        <v>16196</v>
      </c>
      <c r="K101" s="220">
        <v>16738</v>
      </c>
      <c r="L101" s="230">
        <f t="shared" si="4"/>
        <v>3.346505309953085E-2</v>
      </c>
      <c r="M101" s="231">
        <f t="shared" si="5"/>
        <v>0.18996160955495522</v>
      </c>
      <c r="N101" s="222">
        <v>27938</v>
      </c>
      <c r="O101" s="222">
        <v>29682</v>
      </c>
      <c r="P101" s="222">
        <v>31454</v>
      </c>
      <c r="Q101" s="222">
        <v>32630</v>
      </c>
      <c r="R101" s="222">
        <v>34424</v>
      </c>
      <c r="S101" s="133">
        <v>35612</v>
      </c>
      <c r="T101" s="133">
        <v>36646</v>
      </c>
      <c r="U101" s="133">
        <v>37844</v>
      </c>
      <c r="V101" s="220">
        <v>39130</v>
      </c>
      <c r="W101" s="230">
        <f t="shared" si="6"/>
        <v>3.3981608709438671E-2</v>
      </c>
      <c r="X101" s="231">
        <f t="shared" si="7"/>
        <v>0.19920318725099606</v>
      </c>
      <c r="Y101"/>
      <c r="Z101"/>
      <c r="AA101"/>
      <c r="AB101"/>
      <c r="AC101"/>
      <c r="AD101"/>
      <c r="AE101"/>
      <c r="AF101"/>
    </row>
    <row r="102" spans="1:32">
      <c r="A102" s="219" t="s">
        <v>265</v>
      </c>
      <c r="B102" s="144" t="s">
        <v>354</v>
      </c>
      <c r="C102" s="133">
        <v>6385</v>
      </c>
      <c r="D102" s="133">
        <v>6907</v>
      </c>
      <c r="E102" s="133">
        <v>7964</v>
      </c>
      <c r="F102" s="133">
        <v>8973</v>
      </c>
      <c r="G102" s="133">
        <v>10826</v>
      </c>
      <c r="H102" s="133">
        <v>12383</v>
      </c>
      <c r="I102" s="133">
        <v>12397</v>
      </c>
      <c r="J102" s="133">
        <v>12394</v>
      </c>
      <c r="K102" s="220">
        <v>11839</v>
      </c>
      <c r="L102" s="230">
        <f t="shared" si="4"/>
        <v>-4.4779732128449212E-2</v>
      </c>
      <c r="M102" s="231">
        <f t="shared" si="5"/>
        <v>0.31940265240164933</v>
      </c>
      <c r="N102" s="222">
        <v>22131</v>
      </c>
      <c r="O102" s="222">
        <v>23324</v>
      </c>
      <c r="P102" s="222">
        <v>24639</v>
      </c>
      <c r="Q102" s="222">
        <v>25601</v>
      </c>
      <c r="R102" s="222">
        <v>28310</v>
      </c>
      <c r="S102" s="133">
        <v>31016</v>
      </c>
      <c r="T102" s="133">
        <v>31971</v>
      </c>
      <c r="U102" s="133">
        <v>33513</v>
      </c>
      <c r="V102" s="220">
        <v>34143</v>
      </c>
      <c r="W102" s="230">
        <f t="shared" si="6"/>
        <v>1.8798675140990095E-2</v>
      </c>
      <c r="X102" s="231">
        <f t="shared" si="7"/>
        <v>0.33365884145150582</v>
      </c>
      <c r="Y102"/>
      <c r="Z102"/>
      <c r="AA102"/>
      <c r="AB102"/>
      <c r="AC102"/>
      <c r="AD102"/>
      <c r="AE102"/>
      <c r="AF102"/>
    </row>
    <row r="103" spans="1:32">
      <c r="A103" s="219" t="s">
        <v>258</v>
      </c>
      <c r="B103" s="144" t="s">
        <v>355</v>
      </c>
      <c r="C103" s="133">
        <v>7188</v>
      </c>
      <c r="D103" s="133">
        <v>7568</v>
      </c>
      <c r="E103" s="133">
        <v>8310</v>
      </c>
      <c r="F103" s="133">
        <v>8983</v>
      </c>
      <c r="G103" s="133">
        <v>9671</v>
      </c>
      <c r="H103" s="133">
        <v>10384</v>
      </c>
      <c r="I103" s="133">
        <v>10403</v>
      </c>
      <c r="J103" s="133">
        <v>10410</v>
      </c>
      <c r="K103" s="220">
        <v>10415</v>
      </c>
      <c r="L103" s="230">
        <f t="shared" si="4"/>
        <v>4.8030739673388112E-4</v>
      </c>
      <c r="M103" s="231">
        <f t="shared" si="5"/>
        <v>0.15941222308805525</v>
      </c>
      <c r="N103" s="222">
        <v>21438</v>
      </c>
      <c r="O103" s="222">
        <v>21818</v>
      </c>
      <c r="P103" s="222">
        <v>23095</v>
      </c>
      <c r="Q103" s="222">
        <v>24233</v>
      </c>
      <c r="R103" s="222">
        <v>25421</v>
      </c>
      <c r="S103" s="133">
        <v>26634</v>
      </c>
      <c r="T103" s="133">
        <v>26653</v>
      </c>
      <c r="U103" s="133">
        <v>26660</v>
      </c>
      <c r="V103" s="220">
        <v>29665</v>
      </c>
      <c r="W103" s="230">
        <f t="shared" si="6"/>
        <v>0.11271567891972989</v>
      </c>
      <c r="X103" s="231">
        <f t="shared" si="7"/>
        <v>0.2241571410885983</v>
      </c>
      <c r="Y103"/>
      <c r="Z103"/>
      <c r="AA103"/>
      <c r="AB103"/>
      <c r="AC103"/>
      <c r="AD103"/>
      <c r="AE103"/>
      <c r="AF103"/>
    </row>
    <row r="104" spans="1:32">
      <c r="A104" s="219" t="s">
        <v>238</v>
      </c>
      <c r="B104" s="144" t="s">
        <v>336</v>
      </c>
      <c r="C104" s="222">
        <v>4722</v>
      </c>
      <c r="D104" s="222">
        <v>5100</v>
      </c>
      <c r="E104" s="222">
        <v>5304</v>
      </c>
      <c r="F104" s="222">
        <v>5406</v>
      </c>
      <c r="G104" s="222">
        <v>5674</v>
      </c>
      <c r="H104" s="222">
        <v>6090</v>
      </c>
      <c r="I104" s="222">
        <v>6456</v>
      </c>
      <c r="J104" s="222">
        <v>6960</v>
      </c>
      <c r="K104" s="220">
        <v>7632</v>
      </c>
      <c r="L104" s="230">
        <f t="shared" si="4"/>
        <v>9.6551724137931005E-2</v>
      </c>
      <c r="M104" s="231">
        <f t="shared" si="5"/>
        <v>0.41176470588235303</v>
      </c>
      <c r="N104" s="222">
        <v>14600</v>
      </c>
      <c r="O104" s="222">
        <v>15770</v>
      </c>
      <c r="P104" s="222">
        <v>16402</v>
      </c>
      <c r="Q104" s="222">
        <v>17002</v>
      </c>
      <c r="R104" s="222">
        <v>17844</v>
      </c>
      <c r="S104" s="222">
        <v>18868</v>
      </c>
      <c r="T104" s="222">
        <v>19632</v>
      </c>
      <c r="U104" s="222">
        <v>20424</v>
      </c>
      <c r="V104" s="220">
        <v>21432</v>
      </c>
      <c r="W104" s="230">
        <f t="shared" si="6"/>
        <v>4.9353701527614646E-2</v>
      </c>
      <c r="X104" s="231">
        <f t="shared" si="7"/>
        <v>0.26055758146100461</v>
      </c>
      <c r="Y104"/>
      <c r="Z104"/>
      <c r="AA104"/>
      <c r="AB104"/>
      <c r="AC104"/>
      <c r="AD104"/>
      <c r="AE104"/>
      <c r="AF104"/>
    </row>
    <row r="105" spans="1:32">
      <c r="A105" s="218" t="s">
        <v>231</v>
      </c>
      <c r="B105" s="145" t="s">
        <v>327</v>
      </c>
      <c r="C105" s="134">
        <v>3554</v>
      </c>
      <c r="D105" s="134">
        <v>3621</v>
      </c>
      <c r="E105" s="134">
        <v>3726</v>
      </c>
      <c r="F105" s="134">
        <v>3927</v>
      </c>
      <c r="G105" s="134">
        <v>4125</v>
      </c>
      <c r="H105" s="134">
        <v>4278</v>
      </c>
      <c r="I105" s="134">
        <v>4404</v>
      </c>
      <c r="J105" s="134">
        <v>4646</v>
      </c>
      <c r="K105" s="223">
        <v>4891</v>
      </c>
      <c r="L105" s="563">
        <f t="shared" si="4"/>
        <v>5.2733534222987544E-2</v>
      </c>
      <c r="M105" s="564">
        <f t="shared" si="5"/>
        <v>0.24548001018589249</v>
      </c>
      <c r="N105" s="134">
        <v>10394</v>
      </c>
      <c r="O105" s="134">
        <v>11031</v>
      </c>
      <c r="P105" s="134">
        <v>11697</v>
      </c>
      <c r="Q105" s="134">
        <v>12237</v>
      </c>
      <c r="R105" s="134">
        <v>12855</v>
      </c>
      <c r="S105" s="134">
        <v>13428</v>
      </c>
      <c r="T105" s="134">
        <v>14124</v>
      </c>
      <c r="U105" s="134">
        <v>14876</v>
      </c>
      <c r="V105" s="223">
        <v>15631</v>
      </c>
      <c r="W105" s="563">
        <f t="shared" si="6"/>
        <v>5.0752890561978958E-2</v>
      </c>
      <c r="X105" s="564">
        <f t="shared" si="7"/>
        <v>0.27735556100351388</v>
      </c>
      <c r="Y105"/>
      <c r="Z105"/>
      <c r="AA105"/>
      <c r="AB105"/>
      <c r="AC105"/>
      <c r="AD105"/>
      <c r="AE105"/>
      <c r="AF105"/>
    </row>
    <row r="106" spans="1:32" ht="26.25" customHeight="1">
      <c r="A106" s="180" t="s">
        <v>188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</row>
    <row r="107" spans="1:32" ht="22" customHeight="1">
      <c r="A107" s="709" t="s">
        <v>589</v>
      </c>
      <c r="B107" s="709"/>
      <c r="C107" s="709"/>
      <c r="D107" s="709"/>
      <c r="E107" s="709"/>
      <c r="F107" s="709"/>
      <c r="G107" s="709"/>
      <c r="H107" s="709"/>
      <c r="I107" s="709"/>
      <c r="J107" s="709"/>
      <c r="K107" s="709"/>
    </row>
    <row r="108" spans="1:32" ht="22" customHeight="1"/>
  </sheetData>
  <mergeCells count="6">
    <mergeCell ref="A107:K107"/>
    <mergeCell ref="C2:K2"/>
    <mergeCell ref="N2:V2"/>
    <mergeCell ref="Y2:AF2"/>
    <mergeCell ref="C54:K54"/>
    <mergeCell ref="N54:V5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B48"/>
  <sheetViews>
    <sheetView workbookViewId="0">
      <selection sqref="A1:AA1"/>
    </sheetView>
  </sheetViews>
  <sheetFormatPr baseColWidth="10" defaultColWidth="8.83203125" defaultRowHeight="14" x14ac:dyDescent="0"/>
  <cols>
    <col min="1" max="1" width="30.5" style="136" customWidth="1"/>
    <col min="2" max="24" width="8.83203125" style="137" customWidth="1"/>
    <col min="25" max="26" width="9.1640625" style="137" customWidth="1"/>
    <col min="27" max="27" width="8.83203125" style="138" customWidth="1"/>
  </cols>
  <sheetData>
    <row r="1" spans="1:28" ht="23.25" customHeight="1">
      <c r="A1" s="718" t="s">
        <v>613</v>
      </c>
      <c r="B1" s="718"/>
      <c r="C1" s="718"/>
      <c r="D1" s="718"/>
      <c r="E1" s="718"/>
      <c r="F1" s="718"/>
      <c r="G1" s="718"/>
      <c r="H1" s="718"/>
      <c r="I1" s="718"/>
      <c r="J1" s="718"/>
      <c r="K1" s="718"/>
      <c r="L1" s="718"/>
      <c r="M1" s="718"/>
      <c r="N1" s="718"/>
      <c r="O1" s="718"/>
      <c r="P1" s="718"/>
      <c r="Q1" s="718"/>
      <c r="R1" s="718"/>
      <c r="S1" s="718"/>
      <c r="T1" s="718"/>
      <c r="U1" s="718"/>
      <c r="V1" s="718"/>
      <c r="W1" s="718"/>
      <c r="X1" s="718"/>
      <c r="Y1" s="718"/>
      <c r="Z1" s="718"/>
      <c r="AA1" s="718"/>
    </row>
    <row r="2" spans="1:28" ht="20" customHeight="1">
      <c r="A2" s="124" t="s">
        <v>178</v>
      </c>
      <c r="B2" s="131" t="s">
        <v>203</v>
      </c>
      <c r="C2" s="131" t="s">
        <v>204</v>
      </c>
      <c r="D2" s="131" t="s">
        <v>205</v>
      </c>
      <c r="E2" s="131" t="s">
        <v>206</v>
      </c>
      <c r="F2" s="131" t="s">
        <v>207</v>
      </c>
      <c r="G2" s="131" t="s">
        <v>208</v>
      </c>
      <c r="H2" s="131" t="s">
        <v>209</v>
      </c>
      <c r="I2" s="131" t="s">
        <v>210</v>
      </c>
      <c r="J2" s="131" t="s">
        <v>211</v>
      </c>
      <c r="K2" s="131" t="s">
        <v>212</v>
      </c>
      <c r="L2" s="131" t="s">
        <v>213</v>
      </c>
      <c r="M2" s="131" t="s">
        <v>113</v>
      </c>
      <c r="N2" s="131" t="s">
        <v>214</v>
      </c>
      <c r="O2" s="131" t="s">
        <v>215</v>
      </c>
      <c r="P2" s="131" t="s">
        <v>216</v>
      </c>
      <c r="Q2" s="131" t="s">
        <v>217</v>
      </c>
      <c r="R2" s="131" t="s">
        <v>114</v>
      </c>
      <c r="S2" s="131" t="s">
        <v>218</v>
      </c>
      <c r="T2" s="131" t="s">
        <v>219</v>
      </c>
      <c r="U2" s="131" t="s">
        <v>220</v>
      </c>
      <c r="V2" s="131" t="s">
        <v>221</v>
      </c>
      <c r="W2" s="131" t="s">
        <v>115</v>
      </c>
      <c r="X2" s="131" t="s">
        <v>222</v>
      </c>
      <c r="Y2" s="132" t="s">
        <v>223</v>
      </c>
      <c r="Z2" s="132" t="s">
        <v>224</v>
      </c>
      <c r="AA2" s="132" t="s">
        <v>593</v>
      </c>
    </row>
    <row r="3" spans="1:28" ht="20" customHeight="1">
      <c r="A3" s="125" t="s">
        <v>374</v>
      </c>
      <c r="B3" s="91">
        <v>1660</v>
      </c>
      <c r="C3" s="91">
        <v>2050</v>
      </c>
      <c r="D3" s="91">
        <v>1900</v>
      </c>
      <c r="E3" s="91">
        <v>2060</v>
      </c>
      <c r="F3" s="91">
        <v>2110</v>
      </c>
      <c r="G3" s="91">
        <v>2080</v>
      </c>
      <c r="H3" s="91">
        <v>2230</v>
      </c>
      <c r="I3" s="91">
        <v>2330</v>
      </c>
      <c r="J3" s="91">
        <v>2270</v>
      </c>
      <c r="K3" s="91">
        <v>2360</v>
      </c>
      <c r="L3" s="91">
        <v>2270</v>
      </c>
      <c r="M3" s="91">
        <v>2160</v>
      </c>
      <c r="N3" s="91">
        <v>2220</v>
      </c>
      <c r="O3" s="91">
        <v>2480</v>
      </c>
      <c r="P3" s="91">
        <v>2620</v>
      </c>
      <c r="Q3" s="91">
        <v>2670</v>
      </c>
      <c r="R3" s="91">
        <v>2660</v>
      </c>
      <c r="S3" s="91">
        <v>2630</v>
      </c>
      <c r="T3" s="91">
        <v>2580</v>
      </c>
      <c r="U3" s="91">
        <v>2850</v>
      </c>
      <c r="V3" s="91">
        <v>3000</v>
      </c>
      <c r="W3" s="91">
        <v>3140</v>
      </c>
      <c r="X3" s="91">
        <v>3290</v>
      </c>
      <c r="Y3" s="91">
        <v>3310</v>
      </c>
      <c r="Z3" s="91">
        <v>3340</v>
      </c>
      <c r="AA3" s="133">
        <v>3440</v>
      </c>
    </row>
    <row r="4" spans="1:28" ht="20" customHeight="1">
      <c r="A4" s="125" t="s">
        <v>375</v>
      </c>
      <c r="B4" s="91">
        <v>210</v>
      </c>
      <c r="C4" s="91">
        <v>900</v>
      </c>
      <c r="D4" s="91">
        <v>750</v>
      </c>
      <c r="E4" s="91">
        <v>870</v>
      </c>
      <c r="F4" s="91">
        <v>860</v>
      </c>
      <c r="G4" s="91">
        <v>770</v>
      </c>
      <c r="H4" s="91">
        <v>830</v>
      </c>
      <c r="I4" s="91">
        <v>610</v>
      </c>
      <c r="J4" s="91">
        <v>100</v>
      </c>
      <c r="K4" s="91">
        <v>80</v>
      </c>
      <c r="L4" s="91">
        <v>-50</v>
      </c>
      <c r="M4" s="91">
        <v>-260</v>
      </c>
      <c r="N4" s="91">
        <v>-260</v>
      </c>
      <c r="O4" s="91">
        <v>-70</v>
      </c>
      <c r="P4" s="91">
        <v>140</v>
      </c>
      <c r="Q4" s="91">
        <v>300</v>
      </c>
      <c r="R4" s="91">
        <v>410</v>
      </c>
      <c r="S4" s="91">
        <v>370</v>
      </c>
      <c r="T4" s="91">
        <v>-50</v>
      </c>
      <c r="U4" s="91">
        <v>-720</v>
      </c>
      <c r="V4" s="91">
        <v>-1120</v>
      </c>
      <c r="W4" s="91">
        <v>-1080</v>
      </c>
      <c r="X4" s="91">
        <v>-860</v>
      </c>
      <c r="Y4" s="91">
        <v>-940</v>
      </c>
      <c r="Z4" s="91">
        <v>-940</v>
      </c>
      <c r="AA4" s="133">
        <v>-840</v>
      </c>
      <c r="AB4" s="244"/>
    </row>
    <row r="5" spans="1:28" ht="20" customHeight="1">
      <c r="A5" s="125" t="s">
        <v>502</v>
      </c>
      <c r="B5" s="91">
        <v>1450</v>
      </c>
      <c r="C5" s="91">
        <v>1150</v>
      </c>
      <c r="D5" s="91">
        <v>1150</v>
      </c>
      <c r="E5" s="91">
        <v>1190</v>
      </c>
      <c r="F5" s="91">
        <v>1250</v>
      </c>
      <c r="G5" s="91">
        <v>1310</v>
      </c>
      <c r="H5" s="91">
        <v>1400</v>
      </c>
      <c r="I5" s="91">
        <v>1720</v>
      </c>
      <c r="J5" s="91">
        <v>2170</v>
      </c>
      <c r="K5" s="91">
        <v>2280</v>
      </c>
      <c r="L5" s="91">
        <v>2320</v>
      </c>
      <c r="M5" s="91">
        <v>2420</v>
      </c>
      <c r="N5" s="91">
        <v>2480</v>
      </c>
      <c r="O5" s="91">
        <v>2550</v>
      </c>
      <c r="P5" s="91">
        <v>2480</v>
      </c>
      <c r="Q5" s="91">
        <v>2370</v>
      </c>
      <c r="R5" s="91">
        <v>2250</v>
      </c>
      <c r="S5" s="91">
        <v>2260</v>
      </c>
      <c r="T5" s="91">
        <v>2630</v>
      </c>
      <c r="U5" s="91">
        <v>3570</v>
      </c>
      <c r="V5" s="91">
        <v>4120</v>
      </c>
      <c r="W5" s="91">
        <v>4220</v>
      </c>
      <c r="X5" s="91">
        <v>4150</v>
      </c>
      <c r="Y5" s="91">
        <v>4250</v>
      </c>
      <c r="Z5" s="91">
        <v>4280</v>
      </c>
      <c r="AA5" s="133">
        <v>4280</v>
      </c>
    </row>
    <row r="6" spans="1:28" s="12" customFormat="1" ht="20" customHeight="1">
      <c r="A6" s="125" t="s">
        <v>184</v>
      </c>
      <c r="B6" s="91">
        <v>6190</v>
      </c>
      <c r="C6" s="91">
        <v>6260</v>
      </c>
      <c r="D6" s="91">
        <v>6350</v>
      </c>
      <c r="E6" s="91">
        <v>6490</v>
      </c>
      <c r="F6" s="91">
        <v>6720</v>
      </c>
      <c r="G6" s="91">
        <v>6570</v>
      </c>
      <c r="H6" s="91">
        <v>6760</v>
      </c>
      <c r="I6" s="91">
        <v>6920</v>
      </c>
      <c r="J6" s="91">
        <v>7070</v>
      </c>
      <c r="K6" s="91">
        <v>7220</v>
      </c>
      <c r="L6" s="91">
        <v>7400</v>
      </c>
      <c r="M6" s="91">
        <v>7300</v>
      </c>
      <c r="N6" s="91">
        <v>7560</v>
      </c>
      <c r="O6" s="91">
        <v>7300</v>
      </c>
      <c r="P6" s="91">
        <v>7350</v>
      </c>
      <c r="Q6" s="91">
        <v>7290</v>
      </c>
      <c r="R6" s="91">
        <v>7670</v>
      </c>
      <c r="S6" s="91">
        <v>7920</v>
      </c>
      <c r="T6" s="91">
        <v>7730</v>
      </c>
      <c r="U6" s="91">
        <v>7920</v>
      </c>
      <c r="V6" s="91">
        <v>8080</v>
      </c>
      <c r="W6" s="91">
        <v>7750</v>
      </c>
      <c r="X6" s="91">
        <v>7640</v>
      </c>
      <c r="Y6" s="91">
        <v>7710</v>
      </c>
      <c r="Z6" s="91">
        <v>7870</v>
      </c>
      <c r="AA6" s="91">
        <v>8000</v>
      </c>
    </row>
    <row r="7" spans="1:28" ht="30.75" customHeight="1">
      <c r="A7" s="125" t="s">
        <v>372</v>
      </c>
      <c r="B7" s="91">
        <v>7850</v>
      </c>
      <c r="C7" s="91">
        <v>8310</v>
      </c>
      <c r="D7" s="91">
        <v>8250</v>
      </c>
      <c r="E7" s="91">
        <v>8550</v>
      </c>
      <c r="F7" s="91">
        <v>8830</v>
      </c>
      <c r="G7" s="91">
        <v>8650</v>
      </c>
      <c r="H7" s="91">
        <v>8990</v>
      </c>
      <c r="I7" s="91">
        <v>9250</v>
      </c>
      <c r="J7" s="91">
        <v>9340</v>
      </c>
      <c r="K7" s="91">
        <v>9580</v>
      </c>
      <c r="L7" s="91">
        <v>9670</v>
      </c>
      <c r="M7" s="91">
        <v>9460</v>
      </c>
      <c r="N7" s="91">
        <v>9780</v>
      </c>
      <c r="O7" s="91">
        <v>9780</v>
      </c>
      <c r="P7" s="91">
        <v>9970</v>
      </c>
      <c r="Q7" s="91">
        <v>9960</v>
      </c>
      <c r="R7" s="91">
        <v>10330</v>
      </c>
      <c r="S7" s="91">
        <v>10550</v>
      </c>
      <c r="T7" s="91">
        <v>10310</v>
      </c>
      <c r="U7" s="91">
        <v>10770</v>
      </c>
      <c r="V7" s="91">
        <v>11080</v>
      </c>
      <c r="W7" s="91">
        <v>10890</v>
      </c>
      <c r="X7" s="91">
        <v>10930</v>
      </c>
      <c r="Y7" s="91">
        <v>11020</v>
      </c>
      <c r="Z7" s="91">
        <v>11210</v>
      </c>
      <c r="AA7" s="133">
        <v>11440</v>
      </c>
      <c r="AB7" s="244"/>
    </row>
    <row r="8" spans="1:28" ht="20" customHeight="1">
      <c r="A8" s="126" t="s">
        <v>373</v>
      </c>
      <c r="B8" s="95">
        <v>6400</v>
      </c>
      <c r="C8" s="95">
        <v>7160</v>
      </c>
      <c r="D8" s="95">
        <v>7100</v>
      </c>
      <c r="E8" s="95">
        <v>7360</v>
      </c>
      <c r="F8" s="95">
        <v>7580</v>
      </c>
      <c r="G8" s="95">
        <v>7340</v>
      </c>
      <c r="H8" s="95">
        <v>7590</v>
      </c>
      <c r="I8" s="95">
        <v>7530</v>
      </c>
      <c r="J8" s="95">
        <v>7170</v>
      </c>
      <c r="K8" s="95">
        <v>7300</v>
      </c>
      <c r="L8" s="95">
        <v>7350</v>
      </c>
      <c r="M8" s="95">
        <v>7040</v>
      </c>
      <c r="N8" s="95">
        <v>7300</v>
      </c>
      <c r="O8" s="95">
        <v>7230</v>
      </c>
      <c r="P8" s="95">
        <v>7490</v>
      </c>
      <c r="Q8" s="95">
        <v>7590</v>
      </c>
      <c r="R8" s="95">
        <v>8080</v>
      </c>
      <c r="S8" s="95">
        <v>8290</v>
      </c>
      <c r="T8" s="95">
        <v>7680</v>
      </c>
      <c r="U8" s="95">
        <v>7200</v>
      </c>
      <c r="V8" s="95">
        <v>6960</v>
      </c>
      <c r="W8" s="95">
        <v>6670</v>
      </c>
      <c r="X8" s="95">
        <v>6780</v>
      </c>
      <c r="Y8" s="95">
        <v>6770</v>
      </c>
      <c r="Z8" s="95">
        <v>6930</v>
      </c>
      <c r="AA8" s="134">
        <v>7160</v>
      </c>
    </row>
    <row r="9" spans="1:28" ht="20" customHeight="1">
      <c r="A9" s="127" t="s">
        <v>179</v>
      </c>
      <c r="B9" s="135" t="s">
        <v>203</v>
      </c>
      <c r="C9" s="135" t="s">
        <v>204</v>
      </c>
      <c r="D9" s="135" t="s">
        <v>205</v>
      </c>
      <c r="E9" s="135" t="s">
        <v>206</v>
      </c>
      <c r="F9" s="135" t="s">
        <v>207</v>
      </c>
      <c r="G9" s="135" t="s">
        <v>208</v>
      </c>
      <c r="H9" s="135" t="s">
        <v>209</v>
      </c>
      <c r="I9" s="135" t="s">
        <v>210</v>
      </c>
      <c r="J9" s="135" t="s">
        <v>211</v>
      </c>
      <c r="K9" s="135" t="s">
        <v>212</v>
      </c>
      <c r="L9" s="135" t="s">
        <v>213</v>
      </c>
      <c r="M9" s="135" t="s">
        <v>113</v>
      </c>
      <c r="N9" s="135" t="s">
        <v>214</v>
      </c>
      <c r="O9" s="135" t="s">
        <v>215</v>
      </c>
      <c r="P9" s="135" t="s">
        <v>216</v>
      </c>
      <c r="Q9" s="135" t="s">
        <v>217</v>
      </c>
      <c r="R9" s="135" t="s">
        <v>114</v>
      </c>
      <c r="S9" s="135" t="s">
        <v>218</v>
      </c>
      <c r="T9" s="135" t="s">
        <v>219</v>
      </c>
      <c r="U9" s="135" t="s">
        <v>220</v>
      </c>
      <c r="V9" s="135" t="s">
        <v>221</v>
      </c>
      <c r="W9" s="135" t="s">
        <v>115</v>
      </c>
      <c r="X9" s="128" t="s">
        <v>222</v>
      </c>
      <c r="Y9" s="132" t="s">
        <v>223</v>
      </c>
      <c r="Z9" s="132" t="s">
        <v>224</v>
      </c>
      <c r="AA9" s="132" t="s">
        <v>593</v>
      </c>
    </row>
    <row r="10" spans="1:28" ht="20" customHeight="1">
      <c r="A10" s="125" t="s">
        <v>374</v>
      </c>
      <c r="B10" s="91">
        <v>3490</v>
      </c>
      <c r="C10" s="91">
        <v>3690</v>
      </c>
      <c r="D10" s="91">
        <v>3960</v>
      </c>
      <c r="E10" s="91">
        <v>4190</v>
      </c>
      <c r="F10" s="91">
        <v>4350</v>
      </c>
      <c r="G10" s="91">
        <v>4400</v>
      </c>
      <c r="H10" s="91">
        <v>4520</v>
      </c>
      <c r="I10" s="91">
        <v>4630</v>
      </c>
      <c r="J10" s="91">
        <v>4750</v>
      </c>
      <c r="K10" s="91">
        <v>4810</v>
      </c>
      <c r="L10" s="91">
        <v>4840</v>
      </c>
      <c r="M10" s="91">
        <v>5060</v>
      </c>
      <c r="N10" s="91">
        <v>5430</v>
      </c>
      <c r="O10" s="91">
        <v>6030</v>
      </c>
      <c r="P10" s="91">
        <v>6460</v>
      </c>
      <c r="Q10" s="91">
        <v>6710</v>
      </c>
      <c r="R10" s="91">
        <v>6810</v>
      </c>
      <c r="S10" s="91">
        <v>7090</v>
      </c>
      <c r="T10" s="91">
        <v>7160</v>
      </c>
      <c r="U10" s="91">
        <v>7840</v>
      </c>
      <c r="V10" s="91">
        <v>8350</v>
      </c>
      <c r="W10" s="91">
        <v>8740</v>
      </c>
      <c r="X10" s="91">
        <v>9010</v>
      </c>
      <c r="Y10" s="91">
        <v>9080</v>
      </c>
      <c r="Z10" s="91">
        <v>9160</v>
      </c>
      <c r="AA10" s="133">
        <v>9410</v>
      </c>
    </row>
    <row r="11" spans="1:28" ht="20" customHeight="1">
      <c r="A11" s="125" t="s">
        <v>375</v>
      </c>
      <c r="B11" s="91">
        <v>1890</v>
      </c>
      <c r="C11" s="91">
        <v>2040</v>
      </c>
      <c r="D11" s="91">
        <v>2130</v>
      </c>
      <c r="E11" s="91">
        <v>2250</v>
      </c>
      <c r="F11" s="91">
        <v>2290</v>
      </c>
      <c r="G11" s="91">
        <v>2300</v>
      </c>
      <c r="H11" s="91">
        <v>2320</v>
      </c>
      <c r="I11" s="91">
        <v>2140</v>
      </c>
      <c r="J11" s="91">
        <v>1860</v>
      </c>
      <c r="K11" s="91">
        <v>1780</v>
      </c>
      <c r="L11" s="91">
        <v>1690</v>
      </c>
      <c r="M11" s="91">
        <v>1710</v>
      </c>
      <c r="N11" s="91">
        <v>1870</v>
      </c>
      <c r="O11" s="91">
        <v>2300</v>
      </c>
      <c r="P11" s="91">
        <v>2640</v>
      </c>
      <c r="Q11" s="91">
        <v>2880</v>
      </c>
      <c r="R11" s="91">
        <v>2940</v>
      </c>
      <c r="S11" s="91">
        <v>3070</v>
      </c>
      <c r="T11" s="91">
        <v>2860</v>
      </c>
      <c r="U11" s="91">
        <v>2570</v>
      </c>
      <c r="V11" s="91">
        <v>2680</v>
      </c>
      <c r="W11" s="91">
        <v>3380</v>
      </c>
      <c r="X11" s="91">
        <v>3650</v>
      </c>
      <c r="Y11" s="91">
        <v>3620</v>
      </c>
      <c r="Z11" s="91">
        <v>3730</v>
      </c>
      <c r="AA11" s="133">
        <v>3980</v>
      </c>
    </row>
    <row r="12" spans="1:28" ht="20" customHeight="1">
      <c r="A12" s="125" t="s">
        <v>502</v>
      </c>
      <c r="B12" s="91">
        <v>1600</v>
      </c>
      <c r="C12" s="91">
        <v>1650</v>
      </c>
      <c r="D12" s="91">
        <v>1830</v>
      </c>
      <c r="E12" s="91">
        <v>1940</v>
      </c>
      <c r="F12" s="91">
        <v>2060</v>
      </c>
      <c r="G12" s="91">
        <v>2100</v>
      </c>
      <c r="H12" s="91">
        <v>2200</v>
      </c>
      <c r="I12" s="91">
        <v>2490</v>
      </c>
      <c r="J12" s="91">
        <v>2890</v>
      </c>
      <c r="K12" s="91">
        <v>3030</v>
      </c>
      <c r="L12" s="91">
        <v>3150</v>
      </c>
      <c r="M12" s="91">
        <v>3350</v>
      </c>
      <c r="N12" s="91">
        <v>3560</v>
      </c>
      <c r="O12" s="91">
        <v>3730</v>
      </c>
      <c r="P12" s="91">
        <v>3820</v>
      </c>
      <c r="Q12" s="91">
        <v>3830</v>
      </c>
      <c r="R12" s="91">
        <v>3870</v>
      </c>
      <c r="S12" s="91">
        <v>4020</v>
      </c>
      <c r="T12" s="91">
        <v>4300</v>
      </c>
      <c r="U12" s="91">
        <v>5270</v>
      </c>
      <c r="V12" s="91">
        <v>5670</v>
      </c>
      <c r="W12" s="91">
        <v>5360</v>
      </c>
      <c r="X12" s="91">
        <v>5360</v>
      </c>
      <c r="Y12" s="91">
        <v>5460</v>
      </c>
      <c r="Z12" s="91">
        <v>5430</v>
      </c>
      <c r="AA12" s="507">
        <v>5430</v>
      </c>
    </row>
    <row r="13" spans="1:28" s="12" customFormat="1" ht="20" customHeight="1">
      <c r="A13" s="125" t="s">
        <v>184</v>
      </c>
      <c r="B13" s="91">
        <v>5800</v>
      </c>
      <c r="C13" s="91">
        <v>5860</v>
      </c>
      <c r="D13" s="91">
        <v>5950</v>
      </c>
      <c r="E13" s="91">
        <v>6080</v>
      </c>
      <c r="F13" s="91">
        <v>6300</v>
      </c>
      <c r="G13" s="91">
        <v>6150</v>
      </c>
      <c r="H13" s="91">
        <v>6340</v>
      </c>
      <c r="I13" s="91">
        <v>6480</v>
      </c>
      <c r="J13" s="91">
        <v>6610</v>
      </c>
      <c r="K13" s="91">
        <v>6760</v>
      </c>
      <c r="L13" s="91">
        <v>6820</v>
      </c>
      <c r="M13" s="91">
        <v>7080</v>
      </c>
      <c r="N13" s="91">
        <v>7390</v>
      </c>
      <c r="O13" s="91">
        <v>7640</v>
      </c>
      <c r="P13" s="91">
        <v>7870</v>
      </c>
      <c r="Q13" s="91">
        <v>8090</v>
      </c>
      <c r="R13" s="91">
        <v>8240</v>
      </c>
      <c r="S13" s="91">
        <v>8440</v>
      </c>
      <c r="T13" s="91">
        <v>8430</v>
      </c>
      <c r="U13" s="91">
        <v>9040</v>
      </c>
      <c r="V13" s="91">
        <v>9360</v>
      </c>
      <c r="W13" s="91">
        <v>9380</v>
      </c>
      <c r="X13" s="91">
        <v>9550</v>
      </c>
      <c r="Y13" s="91">
        <v>9700</v>
      </c>
      <c r="Z13" s="91">
        <v>9800</v>
      </c>
      <c r="AA13" s="91">
        <v>10140</v>
      </c>
    </row>
    <row r="14" spans="1:28" ht="29.25" customHeight="1">
      <c r="A14" s="125" t="s">
        <v>372</v>
      </c>
      <c r="B14" s="133">
        <v>9290</v>
      </c>
      <c r="C14" s="133">
        <v>9550</v>
      </c>
      <c r="D14" s="133">
        <v>9910</v>
      </c>
      <c r="E14" s="133">
        <v>10270</v>
      </c>
      <c r="F14" s="133">
        <v>10650</v>
      </c>
      <c r="G14" s="133">
        <v>10550</v>
      </c>
      <c r="H14" s="133">
        <v>10860</v>
      </c>
      <c r="I14" s="133">
        <v>11110</v>
      </c>
      <c r="J14" s="133">
        <v>11360</v>
      </c>
      <c r="K14" s="133">
        <v>11570</v>
      </c>
      <c r="L14" s="133">
        <v>11660</v>
      </c>
      <c r="M14" s="133">
        <v>12140</v>
      </c>
      <c r="N14" s="133">
        <v>12820</v>
      </c>
      <c r="O14" s="133">
        <v>13670</v>
      </c>
      <c r="P14" s="133">
        <v>14330</v>
      </c>
      <c r="Q14" s="133">
        <v>14800</v>
      </c>
      <c r="R14" s="133">
        <v>15050</v>
      </c>
      <c r="S14" s="133">
        <v>15530</v>
      </c>
      <c r="T14" s="133">
        <v>15590</v>
      </c>
      <c r="U14" s="133">
        <v>16880</v>
      </c>
      <c r="V14" s="133">
        <v>17710</v>
      </c>
      <c r="W14" s="133">
        <v>18120</v>
      </c>
      <c r="X14" s="133">
        <v>18560</v>
      </c>
      <c r="Y14" s="133">
        <v>18780</v>
      </c>
      <c r="Z14" s="507">
        <v>18960</v>
      </c>
      <c r="AA14" s="507">
        <v>19550</v>
      </c>
    </row>
    <row r="15" spans="1:28" ht="22.5" customHeight="1">
      <c r="A15" s="126" t="s">
        <v>373</v>
      </c>
      <c r="B15" s="95">
        <v>7690</v>
      </c>
      <c r="C15" s="95">
        <v>7900</v>
      </c>
      <c r="D15" s="95">
        <v>8080</v>
      </c>
      <c r="E15" s="95">
        <v>8330</v>
      </c>
      <c r="F15" s="95">
        <v>8590</v>
      </c>
      <c r="G15" s="95">
        <v>8450</v>
      </c>
      <c r="H15" s="95">
        <v>8660</v>
      </c>
      <c r="I15" s="95">
        <v>8620</v>
      </c>
      <c r="J15" s="95">
        <v>8470</v>
      </c>
      <c r="K15" s="95">
        <v>8540</v>
      </c>
      <c r="L15" s="95">
        <v>8510</v>
      </c>
      <c r="M15" s="95">
        <v>8790</v>
      </c>
      <c r="N15" s="95">
        <v>9260</v>
      </c>
      <c r="O15" s="95">
        <v>9940</v>
      </c>
      <c r="P15" s="95">
        <v>10510</v>
      </c>
      <c r="Q15" s="95">
        <v>10970</v>
      </c>
      <c r="R15" s="95">
        <v>11180</v>
      </c>
      <c r="S15" s="95">
        <v>11510</v>
      </c>
      <c r="T15" s="95">
        <v>11290</v>
      </c>
      <c r="U15" s="95">
        <v>11610</v>
      </c>
      <c r="V15" s="95">
        <v>12040</v>
      </c>
      <c r="W15" s="95">
        <v>12760</v>
      </c>
      <c r="X15" s="95">
        <v>13200</v>
      </c>
      <c r="Y15" s="95">
        <v>13320</v>
      </c>
      <c r="Z15" s="95">
        <v>13530</v>
      </c>
      <c r="AA15" s="510">
        <v>14120</v>
      </c>
    </row>
    <row r="16" spans="1:28" s="12" customFormat="1" ht="20" customHeight="1">
      <c r="A16" s="127" t="s">
        <v>503</v>
      </c>
      <c r="B16" s="135" t="s">
        <v>203</v>
      </c>
      <c r="C16" s="135" t="s">
        <v>204</v>
      </c>
      <c r="D16" s="135" t="s">
        <v>205</v>
      </c>
      <c r="E16" s="135" t="s">
        <v>206</v>
      </c>
      <c r="F16" s="135" t="s">
        <v>207</v>
      </c>
      <c r="G16" s="135" t="s">
        <v>208</v>
      </c>
      <c r="H16" s="135" t="s">
        <v>209</v>
      </c>
      <c r="I16" s="135" t="s">
        <v>210</v>
      </c>
      <c r="J16" s="135" t="s">
        <v>211</v>
      </c>
      <c r="K16" s="135" t="s">
        <v>212</v>
      </c>
      <c r="L16" s="135" t="s">
        <v>213</v>
      </c>
      <c r="M16" s="135" t="s">
        <v>113</v>
      </c>
      <c r="N16" s="135" t="s">
        <v>214</v>
      </c>
      <c r="O16" s="135" t="s">
        <v>215</v>
      </c>
      <c r="P16" s="135" t="s">
        <v>216</v>
      </c>
      <c r="Q16" s="135" t="s">
        <v>217</v>
      </c>
      <c r="R16" s="135" t="s">
        <v>114</v>
      </c>
      <c r="S16" s="135" t="s">
        <v>218</v>
      </c>
      <c r="T16" s="135" t="s">
        <v>219</v>
      </c>
      <c r="U16" s="135" t="s">
        <v>220</v>
      </c>
      <c r="V16" s="135" t="s">
        <v>221</v>
      </c>
      <c r="W16" s="135" t="s">
        <v>115</v>
      </c>
      <c r="X16" s="128" t="s">
        <v>222</v>
      </c>
      <c r="Y16" s="132" t="s">
        <v>223</v>
      </c>
      <c r="Z16" s="132" t="s">
        <v>224</v>
      </c>
      <c r="AA16" s="132" t="s">
        <v>593</v>
      </c>
    </row>
    <row r="17" spans="1:27" s="12" customFormat="1" ht="20" customHeight="1">
      <c r="A17" s="125" t="s">
        <v>374</v>
      </c>
      <c r="B17" s="91">
        <v>17090</v>
      </c>
      <c r="C17" s="91">
        <v>17190</v>
      </c>
      <c r="D17" s="91">
        <v>17750</v>
      </c>
      <c r="E17" s="91">
        <v>18190</v>
      </c>
      <c r="F17" s="91">
        <v>18850</v>
      </c>
      <c r="G17" s="91">
        <v>19120</v>
      </c>
      <c r="H17" s="91">
        <v>19750</v>
      </c>
      <c r="I17" s="91">
        <v>20500</v>
      </c>
      <c r="J17" s="91">
        <v>21510</v>
      </c>
      <c r="K17" s="91">
        <v>22220</v>
      </c>
      <c r="L17" s="91">
        <v>22200</v>
      </c>
      <c r="M17" s="91">
        <v>23360</v>
      </c>
      <c r="N17" s="91">
        <v>23930</v>
      </c>
      <c r="O17" s="91">
        <v>24590</v>
      </c>
      <c r="P17" s="91">
        <v>25260</v>
      </c>
      <c r="Q17" s="91">
        <v>25620</v>
      </c>
      <c r="R17" s="91">
        <v>26160</v>
      </c>
      <c r="S17" s="91">
        <v>26830</v>
      </c>
      <c r="T17" s="91">
        <v>26930</v>
      </c>
      <c r="U17" s="91">
        <v>28520</v>
      </c>
      <c r="V17" s="91">
        <v>29300</v>
      </c>
      <c r="W17" s="91">
        <v>29450</v>
      </c>
      <c r="X17" s="91">
        <v>30200</v>
      </c>
      <c r="Y17" s="91">
        <v>30780</v>
      </c>
      <c r="Z17" s="91">
        <v>31340</v>
      </c>
      <c r="AA17" s="133">
        <v>32410</v>
      </c>
    </row>
    <row r="18" spans="1:27" s="12" customFormat="1" ht="20" customHeight="1">
      <c r="A18" s="125" t="s">
        <v>375</v>
      </c>
      <c r="B18" s="91">
        <v>11400</v>
      </c>
      <c r="C18" s="91">
        <v>11050</v>
      </c>
      <c r="D18" s="91">
        <v>10800</v>
      </c>
      <c r="E18" s="91">
        <v>10780</v>
      </c>
      <c r="F18" s="91">
        <v>11100</v>
      </c>
      <c r="G18" s="91">
        <v>11270</v>
      </c>
      <c r="H18" s="91">
        <v>11690</v>
      </c>
      <c r="I18" s="91">
        <v>11900</v>
      </c>
      <c r="J18" s="91">
        <v>12320</v>
      </c>
      <c r="K18" s="91">
        <v>12740</v>
      </c>
      <c r="L18" s="91">
        <v>12690</v>
      </c>
      <c r="M18" s="91">
        <v>13790</v>
      </c>
      <c r="N18" s="91">
        <v>14140</v>
      </c>
      <c r="O18" s="91">
        <v>14300</v>
      </c>
      <c r="P18" s="91">
        <v>14660</v>
      </c>
      <c r="Q18" s="91">
        <v>14700</v>
      </c>
      <c r="R18" s="91">
        <v>14970</v>
      </c>
      <c r="S18" s="91">
        <v>15100</v>
      </c>
      <c r="T18" s="91">
        <v>14260</v>
      </c>
      <c r="U18" s="91">
        <v>13530</v>
      </c>
      <c r="V18" s="91">
        <v>13020</v>
      </c>
      <c r="W18" s="91">
        <v>12830</v>
      </c>
      <c r="X18" s="91">
        <v>13200</v>
      </c>
      <c r="Y18" s="91">
        <v>13430</v>
      </c>
      <c r="Z18" s="91">
        <v>13820</v>
      </c>
      <c r="AA18" s="133">
        <v>14890</v>
      </c>
    </row>
    <row r="19" spans="1:27" s="12" customFormat="1" ht="20" customHeight="1">
      <c r="A19" s="125" t="s">
        <v>502</v>
      </c>
      <c r="B19" s="91">
        <v>5690</v>
      </c>
      <c r="C19" s="91">
        <v>6140</v>
      </c>
      <c r="D19" s="91">
        <v>6950</v>
      </c>
      <c r="E19" s="91">
        <v>7410</v>
      </c>
      <c r="F19" s="91">
        <v>7750</v>
      </c>
      <c r="G19" s="91">
        <v>7850</v>
      </c>
      <c r="H19" s="91">
        <v>8060</v>
      </c>
      <c r="I19" s="91">
        <v>8600</v>
      </c>
      <c r="J19" s="91">
        <v>9190</v>
      </c>
      <c r="K19" s="91">
        <v>9480</v>
      </c>
      <c r="L19" s="91">
        <v>9510</v>
      </c>
      <c r="M19" s="91">
        <v>9570</v>
      </c>
      <c r="N19" s="91">
        <v>9790</v>
      </c>
      <c r="O19" s="91">
        <v>10290</v>
      </c>
      <c r="P19" s="91">
        <v>10600</v>
      </c>
      <c r="Q19" s="91">
        <v>10920</v>
      </c>
      <c r="R19" s="91">
        <v>11190</v>
      </c>
      <c r="S19" s="91">
        <v>11730</v>
      </c>
      <c r="T19" s="91">
        <v>12670</v>
      </c>
      <c r="U19" s="91">
        <v>14990</v>
      </c>
      <c r="V19" s="91">
        <v>16280</v>
      </c>
      <c r="W19" s="91">
        <v>16620</v>
      </c>
      <c r="X19" s="91">
        <v>17000</v>
      </c>
      <c r="Y19" s="91">
        <v>17350</v>
      </c>
      <c r="Z19" s="91">
        <v>17520</v>
      </c>
      <c r="AA19" s="507">
        <v>17520</v>
      </c>
    </row>
    <row r="20" spans="1:27" s="12" customFormat="1" ht="20" customHeight="1">
      <c r="A20" s="125" t="s">
        <v>184</v>
      </c>
      <c r="B20" s="91">
        <v>7570</v>
      </c>
      <c r="C20" s="91">
        <v>7670</v>
      </c>
      <c r="D20" s="91">
        <v>7770</v>
      </c>
      <c r="E20" s="91">
        <v>7910</v>
      </c>
      <c r="F20" s="91">
        <v>7680</v>
      </c>
      <c r="G20" s="91">
        <v>8080</v>
      </c>
      <c r="H20" s="91">
        <v>8150</v>
      </c>
      <c r="I20" s="91">
        <v>8290</v>
      </c>
      <c r="J20" s="91">
        <v>8410</v>
      </c>
      <c r="K20" s="91">
        <v>8520</v>
      </c>
      <c r="L20" s="91">
        <v>8520</v>
      </c>
      <c r="M20" s="91">
        <v>8720</v>
      </c>
      <c r="N20" s="91">
        <v>9020</v>
      </c>
      <c r="O20" s="91">
        <v>9230</v>
      </c>
      <c r="P20" s="91">
        <v>9350</v>
      </c>
      <c r="Q20" s="91">
        <v>9490</v>
      </c>
      <c r="R20" s="91">
        <v>9610</v>
      </c>
      <c r="S20" s="91">
        <v>9830</v>
      </c>
      <c r="T20" s="91">
        <v>9740</v>
      </c>
      <c r="U20" s="91">
        <v>10340</v>
      </c>
      <c r="V20" s="91">
        <v>10620</v>
      </c>
      <c r="W20" s="91">
        <v>10660</v>
      </c>
      <c r="X20" s="91">
        <v>10890</v>
      </c>
      <c r="Y20" s="91">
        <v>11060</v>
      </c>
      <c r="Z20" s="91">
        <v>11180</v>
      </c>
      <c r="AA20" s="91">
        <v>11510</v>
      </c>
    </row>
    <row r="21" spans="1:27" s="12" customFormat="1" ht="28.5" customHeight="1">
      <c r="A21" s="125" t="s">
        <v>372</v>
      </c>
      <c r="B21" s="133">
        <v>24660</v>
      </c>
      <c r="C21" s="133">
        <v>24860</v>
      </c>
      <c r="D21" s="133">
        <v>25520</v>
      </c>
      <c r="E21" s="133">
        <v>26100</v>
      </c>
      <c r="F21" s="133">
        <v>26530</v>
      </c>
      <c r="G21" s="133">
        <v>27200</v>
      </c>
      <c r="H21" s="133">
        <v>27900</v>
      </c>
      <c r="I21" s="133">
        <v>28790</v>
      </c>
      <c r="J21" s="133">
        <v>29920</v>
      </c>
      <c r="K21" s="133">
        <v>30740</v>
      </c>
      <c r="L21" s="133">
        <v>30720</v>
      </c>
      <c r="M21" s="133">
        <v>32080</v>
      </c>
      <c r="N21" s="133">
        <v>32950</v>
      </c>
      <c r="O21" s="133">
        <v>33820</v>
      </c>
      <c r="P21" s="133">
        <v>34610</v>
      </c>
      <c r="Q21" s="133">
        <v>35110</v>
      </c>
      <c r="R21" s="133">
        <v>35770</v>
      </c>
      <c r="S21" s="133">
        <v>36660</v>
      </c>
      <c r="T21" s="133">
        <v>36670</v>
      </c>
      <c r="U21" s="133">
        <v>38860</v>
      </c>
      <c r="V21" s="133">
        <v>39920</v>
      </c>
      <c r="W21" s="133">
        <v>40110</v>
      </c>
      <c r="X21" s="133">
        <v>41090</v>
      </c>
      <c r="Y21" s="133">
        <v>41840</v>
      </c>
      <c r="Z21" s="507">
        <v>42520</v>
      </c>
      <c r="AA21" s="507">
        <v>43920</v>
      </c>
    </row>
    <row r="22" spans="1:27" s="12" customFormat="1" ht="20" customHeight="1">
      <c r="A22" s="126" t="s">
        <v>373</v>
      </c>
      <c r="B22" s="95">
        <v>18970</v>
      </c>
      <c r="C22" s="95">
        <v>18720</v>
      </c>
      <c r="D22" s="95">
        <v>18570</v>
      </c>
      <c r="E22" s="95">
        <v>18690</v>
      </c>
      <c r="F22" s="95">
        <v>18780</v>
      </c>
      <c r="G22" s="95">
        <v>19350</v>
      </c>
      <c r="H22" s="95">
        <v>19840</v>
      </c>
      <c r="I22" s="95">
        <v>20190</v>
      </c>
      <c r="J22" s="95">
        <v>20730</v>
      </c>
      <c r="K22" s="95">
        <v>21260</v>
      </c>
      <c r="L22" s="95">
        <v>21210</v>
      </c>
      <c r="M22" s="95">
        <v>22510</v>
      </c>
      <c r="N22" s="95">
        <v>23160</v>
      </c>
      <c r="O22" s="95">
        <v>23530</v>
      </c>
      <c r="P22" s="95">
        <v>24010</v>
      </c>
      <c r="Q22" s="95">
        <v>24190</v>
      </c>
      <c r="R22" s="95">
        <v>24580</v>
      </c>
      <c r="S22" s="95">
        <v>24930</v>
      </c>
      <c r="T22" s="95">
        <v>24000</v>
      </c>
      <c r="U22" s="95">
        <v>23870</v>
      </c>
      <c r="V22" s="95">
        <v>23640</v>
      </c>
      <c r="W22" s="95">
        <v>23490</v>
      </c>
      <c r="X22" s="95">
        <v>24090</v>
      </c>
      <c r="Y22" s="95">
        <v>24490</v>
      </c>
      <c r="Z22" s="95">
        <v>25000</v>
      </c>
      <c r="AA22" s="510">
        <v>26400</v>
      </c>
    </row>
    <row r="23" spans="1:27" ht="44.25" customHeight="1">
      <c r="A23" s="719" t="s">
        <v>615</v>
      </c>
      <c r="B23" s="719"/>
      <c r="C23" s="719"/>
      <c r="D23" s="719"/>
      <c r="E23" s="719"/>
      <c r="F23" s="719"/>
      <c r="G23" s="719"/>
      <c r="H23" s="719"/>
      <c r="I23" s="719"/>
      <c r="J23" s="719"/>
      <c r="K23" s="719"/>
      <c r="L23" s="719"/>
      <c r="M23" s="719"/>
      <c r="N23" s="719"/>
      <c r="O23" s="719"/>
      <c r="P23" s="719"/>
      <c r="Q23" s="719"/>
      <c r="R23" s="719"/>
      <c r="S23" s="719"/>
      <c r="T23" s="719"/>
      <c r="U23" s="719"/>
      <c r="V23" s="719"/>
      <c r="W23" s="719"/>
      <c r="X23" s="719"/>
      <c r="Y23" s="130"/>
      <c r="Z23" s="130"/>
      <c r="AA23" s="133"/>
    </row>
    <row r="24" spans="1:27" ht="21" customHeight="1">
      <c r="A24" s="129" t="s">
        <v>614</v>
      </c>
      <c r="B24" s="91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  <c r="AA24" s="133"/>
    </row>
    <row r="25" spans="1:27" ht="23.25" customHeight="1">
      <c r="A25" s="709" t="s">
        <v>589</v>
      </c>
      <c r="B25" s="709"/>
      <c r="C25" s="709"/>
      <c r="D25" s="709"/>
      <c r="E25" s="709"/>
      <c r="F25" s="709"/>
      <c r="G25" s="709"/>
      <c r="H25" s="709"/>
      <c r="I25" s="709"/>
      <c r="J25" s="709"/>
      <c r="K25" s="709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133"/>
    </row>
    <row r="47" spans="2:10">
      <c r="B47" s="433"/>
      <c r="C47" s="433"/>
      <c r="D47" s="433"/>
      <c r="E47" s="433"/>
      <c r="F47" s="433"/>
      <c r="G47" s="433"/>
      <c r="H47" s="433"/>
      <c r="I47" s="433"/>
      <c r="J47" s="433"/>
    </row>
    <row r="48" spans="2:10">
      <c r="B48" s="433"/>
      <c r="C48" s="433"/>
      <c r="D48" s="433"/>
      <c r="E48" s="433"/>
      <c r="F48" s="433"/>
      <c r="G48" s="433"/>
      <c r="H48" s="433"/>
      <c r="I48" s="433"/>
      <c r="J48" s="433"/>
    </row>
  </sheetData>
  <mergeCells count="3">
    <mergeCell ref="A1:AA1"/>
    <mergeCell ref="A23:X23"/>
    <mergeCell ref="A25:K25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D15"/>
  <sheetViews>
    <sheetView workbookViewId="0">
      <selection activeCell="N25" sqref="N25"/>
    </sheetView>
  </sheetViews>
  <sheetFormatPr baseColWidth="10" defaultColWidth="8.83203125" defaultRowHeight="14" x14ac:dyDescent="0"/>
  <cols>
    <col min="1" max="1" width="24.1640625" customWidth="1"/>
    <col min="2" max="2" width="22.6640625" customWidth="1"/>
    <col min="3" max="3" width="11.5" customWidth="1"/>
    <col min="4" max="4" width="12.1640625" customWidth="1"/>
  </cols>
  <sheetData>
    <row r="1" spans="1:4" ht="40.5" customHeight="1">
      <c r="A1" s="720" t="s">
        <v>726</v>
      </c>
      <c r="B1" s="720"/>
      <c r="C1" s="720"/>
      <c r="D1" s="720"/>
    </row>
    <row r="2" spans="1:4" ht="58.5" customHeight="1">
      <c r="A2" s="100" t="s">
        <v>159</v>
      </c>
      <c r="B2" s="101" t="s">
        <v>611</v>
      </c>
      <c r="C2" s="721" t="s">
        <v>494</v>
      </c>
      <c r="D2" s="722"/>
    </row>
    <row r="3" spans="1:4" ht="18" customHeight="1">
      <c r="A3" s="102" t="s">
        <v>102</v>
      </c>
      <c r="B3" s="121">
        <v>996</v>
      </c>
      <c r="C3" s="103">
        <v>993</v>
      </c>
      <c r="D3" s="104">
        <v>1</v>
      </c>
    </row>
    <row r="4" spans="1:4" ht="18" customHeight="1">
      <c r="A4" s="102" t="s">
        <v>99</v>
      </c>
      <c r="B4" s="122">
        <v>587</v>
      </c>
      <c r="C4" s="103">
        <v>579</v>
      </c>
      <c r="D4" s="104">
        <v>0.99</v>
      </c>
    </row>
    <row r="5" spans="1:4" ht="18" customHeight="1">
      <c r="A5" s="102" t="s">
        <v>100</v>
      </c>
      <c r="B5" s="121">
        <v>1222</v>
      </c>
      <c r="C5" s="105">
        <v>1206</v>
      </c>
      <c r="D5" s="104">
        <v>0.99</v>
      </c>
    </row>
    <row r="6" spans="1:4" ht="18" customHeight="1">
      <c r="A6" s="102" t="s">
        <v>92</v>
      </c>
      <c r="B6" s="122">
        <v>831</v>
      </c>
      <c r="C6" s="103">
        <v>316</v>
      </c>
      <c r="D6" s="104">
        <v>0.38</v>
      </c>
    </row>
    <row r="7" spans="1:4" ht="18" customHeight="1">
      <c r="A7" s="118" t="s">
        <v>104</v>
      </c>
      <c r="B7" s="123">
        <v>3636</v>
      </c>
      <c r="C7" s="119">
        <v>3094</v>
      </c>
      <c r="D7" s="111">
        <v>0.85</v>
      </c>
    </row>
    <row r="8" spans="1:4" ht="28.5" customHeight="1">
      <c r="A8" s="33" t="s">
        <v>589</v>
      </c>
      <c r="B8" s="33"/>
      <c r="C8" s="33"/>
      <c r="D8" s="112"/>
    </row>
    <row r="10" spans="1:4">
      <c r="B10" s="12"/>
    </row>
    <row r="11" spans="1:4">
      <c r="B11" s="12"/>
    </row>
    <row r="12" spans="1:4">
      <c r="B12" s="12"/>
    </row>
    <row r="13" spans="1:4">
      <c r="B13" s="12"/>
    </row>
    <row r="14" spans="1:4">
      <c r="B14" s="12"/>
    </row>
    <row r="15" spans="1:4">
      <c r="B15" s="12"/>
    </row>
  </sheetData>
  <mergeCells count="2">
    <mergeCell ref="A1:D1"/>
    <mergeCell ref="C2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D10"/>
  <sheetViews>
    <sheetView workbookViewId="0">
      <selection activeCell="E20" sqref="E20"/>
    </sheetView>
  </sheetViews>
  <sheetFormatPr baseColWidth="10" defaultColWidth="8.83203125" defaultRowHeight="14" x14ac:dyDescent="0"/>
  <cols>
    <col min="1" max="1" width="25" customWidth="1"/>
    <col min="2" max="2" width="20.6640625" customWidth="1"/>
    <col min="3" max="4" width="12.83203125" customWidth="1"/>
    <col min="5" max="5" width="19.5" customWidth="1"/>
  </cols>
  <sheetData>
    <row r="1" spans="1:4" ht="36.5" customHeight="1">
      <c r="A1" s="720" t="s">
        <v>727</v>
      </c>
      <c r="B1" s="720"/>
      <c r="C1" s="720"/>
      <c r="D1" s="720"/>
    </row>
    <row r="2" spans="1:4" ht="83.25" customHeight="1">
      <c r="A2" s="106" t="s">
        <v>495</v>
      </c>
      <c r="B2" s="101" t="s">
        <v>611</v>
      </c>
      <c r="C2" s="721" t="s">
        <v>494</v>
      </c>
      <c r="D2" s="722"/>
    </row>
    <row r="3" spans="1:4">
      <c r="A3" s="107" t="s">
        <v>496</v>
      </c>
      <c r="B3" s="120">
        <v>175</v>
      </c>
      <c r="C3" s="108">
        <v>175</v>
      </c>
      <c r="D3" s="104">
        <v>1</v>
      </c>
    </row>
    <row r="4" spans="1:4">
      <c r="A4" s="107" t="s">
        <v>497</v>
      </c>
      <c r="B4" s="120">
        <v>264</v>
      </c>
      <c r="C4" s="108">
        <v>264</v>
      </c>
      <c r="D4" s="104">
        <v>1</v>
      </c>
    </row>
    <row r="5" spans="1:4">
      <c r="A5" s="107" t="s">
        <v>498</v>
      </c>
      <c r="B5" s="120">
        <v>133</v>
      </c>
      <c r="C5" s="108">
        <v>128</v>
      </c>
      <c r="D5" s="104">
        <v>0.96</v>
      </c>
    </row>
    <row r="6" spans="1:4">
      <c r="A6" s="107" t="s">
        <v>118</v>
      </c>
      <c r="B6" s="120">
        <v>103</v>
      </c>
      <c r="C6" s="108">
        <v>103</v>
      </c>
      <c r="D6" s="104">
        <v>1</v>
      </c>
    </row>
    <row r="7" spans="1:4">
      <c r="A7" s="107" t="s">
        <v>119</v>
      </c>
      <c r="B7" s="120">
        <v>357</v>
      </c>
      <c r="C7" s="108">
        <v>355</v>
      </c>
      <c r="D7" s="104">
        <v>0.99</v>
      </c>
    </row>
    <row r="8" spans="1:4" s="12" customFormat="1">
      <c r="A8" s="107" t="s">
        <v>120</v>
      </c>
      <c r="B8" s="120">
        <v>499</v>
      </c>
      <c r="C8" s="108">
        <v>491</v>
      </c>
      <c r="D8" s="104">
        <v>0.98</v>
      </c>
    </row>
    <row r="9" spans="1:4" ht="15" customHeight="1">
      <c r="A9" s="109" t="s">
        <v>104</v>
      </c>
      <c r="B9" s="430">
        <v>1531</v>
      </c>
      <c r="C9" s="110">
        <v>1516</v>
      </c>
      <c r="D9" s="111">
        <v>0.99</v>
      </c>
    </row>
    <row r="10" spans="1:4" ht="27" customHeight="1">
      <c r="A10" s="33" t="s">
        <v>589</v>
      </c>
      <c r="B10" s="33"/>
      <c r="C10" s="33"/>
      <c r="D10" s="112"/>
    </row>
  </sheetData>
  <mergeCells count="2">
    <mergeCell ref="A1:D1"/>
    <mergeCell ref="C2:D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D60"/>
  <sheetViews>
    <sheetView workbookViewId="0">
      <selection sqref="A1:D1"/>
    </sheetView>
  </sheetViews>
  <sheetFormatPr baseColWidth="10" defaultColWidth="8.83203125" defaultRowHeight="14" x14ac:dyDescent="0"/>
  <cols>
    <col min="1" max="1" width="12.1640625" style="117" customWidth="1"/>
    <col min="2" max="2" width="13.1640625" style="117" customWidth="1"/>
    <col min="3" max="3" width="23.1640625" style="117" customWidth="1"/>
    <col min="4" max="4" width="24.33203125" style="117" customWidth="1"/>
  </cols>
  <sheetData>
    <row r="1" spans="1:4" ht="44.25" customHeight="1">
      <c r="A1" s="723" t="s">
        <v>725</v>
      </c>
      <c r="B1" s="723"/>
      <c r="C1" s="723"/>
      <c r="D1" s="723"/>
    </row>
    <row r="2" spans="1:4">
      <c r="A2" s="724" t="s">
        <v>499</v>
      </c>
      <c r="B2" s="725"/>
      <c r="C2" s="725"/>
      <c r="D2" s="725"/>
    </row>
    <row r="3" spans="1:4" ht="35.25" customHeight="1">
      <c r="A3" s="101" t="s">
        <v>0</v>
      </c>
      <c r="B3" s="101" t="s">
        <v>500</v>
      </c>
      <c r="C3" s="113" t="s">
        <v>609</v>
      </c>
      <c r="D3" s="113" t="s">
        <v>610</v>
      </c>
    </row>
    <row r="4" spans="1:4">
      <c r="A4" s="114">
        <v>1962</v>
      </c>
      <c r="B4" s="286">
        <v>30.3</v>
      </c>
      <c r="C4" s="287">
        <f>$B$57/B4</f>
        <v>7.8763696369636964</v>
      </c>
      <c r="D4" s="287">
        <f>$B$56/B4</f>
        <v>7.8630363036303628</v>
      </c>
    </row>
    <row r="5" spans="1:4">
      <c r="A5" s="114">
        <v>1963</v>
      </c>
      <c r="B5" s="286">
        <v>30.7</v>
      </c>
      <c r="C5" s="287">
        <f t="shared" ref="C5:C57" si="0">$B$57/B5</f>
        <v>7.7737459283387622</v>
      </c>
      <c r="D5" s="287">
        <f t="shared" ref="D5:D30" si="1">$B$56/B5</f>
        <v>7.7605863192182412</v>
      </c>
    </row>
    <row r="6" spans="1:4">
      <c r="A6" s="114">
        <v>1964</v>
      </c>
      <c r="B6" s="286">
        <v>31.1</v>
      </c>
      <c r="C6" s="287">
        <f t="shared" si="0"/>
        <v>7.6737620578778127</v>
      </c>
      <c r="D6" s="287">
        <f t="shared" si="1"/>
        <v>7.660771704180064</v>
      </c>
    </row>
    <row r="7" spans="1:4">
      <c r="A7" s="114">
        <v>1965</v>
      </c>
      <c r="B7" s="286">
        <v>31.6</v>
      </c>
      <c r="C7" s="287">
        <f t="shared" si="0"/>
        <v>7.5523417721518982</v>
      </c>
      <c r="D7" s="287">
        <f t="shared" si="1"/>
        <v>7.5395569620253164</v>
      </c>
    </row>
    <row r="8" spans="1:4">
      <c r="A8" s="114">
        <v>1966</v>
      </c>
      <c r="B8" s="286">
        <v>32.5</v>
      </c>
      <c r="C8" s="287">
        <f t="shared" si="0"/>
        <v>7.3431999999999995</v>
      </c>
      <c r="D8" s="287">
        <f t="shared" si="1"/>
        <v>7.3307692307692305</v>
      </c>
    </row>
    <row r="9" spans="1:4">
      <c r="A9" s="114">
        <v>1967</v>
      </c>
      <c r="B9" s="286">
        <v>33.4</v>
      </c>
      <c r="C9" s="287">
        <f t="shared" si="0"/>
        <v>7.1453293413173657</v>
      </c>
      <c r="D9" s="287">
        <f t="shared" si="1"/>
        <v>7.1332335329341321</v>
      </c>
    </row>
    <row r="10" spans="1:4">
      <c r="A10" s="114">
        <v>1968</v>
      </c>
      <c r="B10" s="286">
        <v>34.9</v>
      </c>
      <c r="C10" s="287">
        <f t="shared" si="0"/>
        <v>6.8382234957020058</v>
      </c>
      <c r="D10" s="287">
        <f t="shared" si="1"/>
        <v>6.8266475644699147</v>
      </c>
    </row>
    <row r="11" spans="1:4">
      <c r="A11" s="114">
        <v>1969</v>
      </c>
      <c r="B11" s="286">
        <v>36.799999999999997</v>
      </c>
      <c r="C11" s="287">
        <f t="shared" si="0"/>
        <v>6.485163043478261</v>
      </c>
      <c r="D11" s="287">
        <f t="shared" si="1"/>
        <v>6.4741847826086962</v>
      </c>
    </row>
    <row r="12" spans="1:4">
      <c r="A12" s="114">
        <v>1970</v>
      </c>
      <c r="B12" s="286">
        <v>39</v>
      </c>
      <c r="C12" s="287">
        <f t="shared" si="0"/>
        <v>6.1193333333333335</v>
      </c>
      <c r="D12" s="287">
        <f t="shared" si="1"/>
        <v>6.1089743589743586</v>
      </c>
    </row>
    <row r="13" spans="1:4">
      <c r="A13" s="114">
        <v>1971</v>
      </c>
      <c r="B13" s="286">
        <v>40.700000000000003</v>
      </c>
      <c r="C13" s="287">
        <f t="shared" si="0"/>
        <v>5.8637346437346434</v>
      </c>
      <c r="D13" s="287">
        <f t="shared" si="1"/>
        <v>5.8538083538083532</v>
      </c>
    </row>
    <row r="14" spans="1:4">
      <c r="A14" s="114">
        <v>1972</v>
      </c>
      <c r="B14" s="286">
        <v>41.9</v>
      </c>
      <c r="C14" s="287">
        <f t="shared" si="0"/>
        <v>5.6957995226730311</v>
      </c>
      <c r="D14" s="287">
        <f t="shared" si="1"/>
        <v>5.6861575178997619</v>
      </c>
    </row>
    <row r="15" spans="1:4">
      <c r="A15" s="114">
        <v>1973</v>
      </c>
      <c r="B15" s="286">
        <v>44.3</v>
      </c>
      <c r="C15" s="287">
        <f t="shared" si="0"/>
        <v>5.3872234762979687</v>
      </c>
      <c r="D15" s="287">
        <f t="shared" si="1"/>
        <v>5.3781038374717838</v>
      </c>
    </row>
    <row r="16" spans="1:4">
      <c r="A16" s="114">
        <v>1974</v>
      </c>
      <c r="B16" s="286">
        <v>49.4</v>
      </c>
      <c r="C16" s="287">
        <f t="shared" si="0"/>
        <v>4.831052631578947</v>
      </c>
      <c r="D16" s="287">
        <f t="shared" si="1"/>
        <v>4.8228744939271255</v>
      </c>
    </row>
    <row r="17" spans="1:4">
      <c r="A17" s="114">
        <v>1975</v>
      </c>
      <c r="B17" s="286">
        <v>54.2</v>
      </c>
      <c r="C17" s="287">
        <f t="shared" si="0"/>
        <v>4.4032103321033205</v>
      </c>
      <c r="D17" s="287">
        <f t="shared" si="1"/>
        <v>4.3957564575645751</v>
      </c>
    </row>
    <row r="18" spans="1:4">
      <c r="A18" s="114">
        <v>1976</v>
      </c>
      <c r="B18" s="286">
        <v>57.1</v>
      </c>
      <c r="C18" s="287">
        <f t="shared" si="0"/>
        <v>4.1795796847635724</v>
      </c>
      <c r="D18" s="287">
        <f t="shared" si="1"/>
        <v>4.1725043782837128</v>
      </c>
    </row>
    <row r="19" spans="1:4">
      <c r="A19" s="114">
        <v>1977</v>
      </c>
      <c r="B19" s="286">
        <v>61</v>
      </c>
      <c r="C19" s="287">
        <f t="shared" si="0"/>
        <v>3.9123606557377046</v>
      </c>
      <c r="D19" s="287">
        <f t="shared" si="1"/>
        <v>3.9057377049180326</v>
      </c>
    </row>
    <row r="20" spans="1:4">
      <c r="A20" s="114">
        <v>1978</v>
      </c>
      <c r="B20" s="286">
        <v>65.7</v>
      </c>
      <c r="C20" s="287">
        <f t="shared" si="0"/>
        <v>3.6324809741248094</v>
      </c>
      <c r="D20" s="287">
        <f t="shared" si="1"/>
        <v>3.6263318112633178</v>
      </c>
    </row>
    <row r="21" spans="1:4">
      <c r="A21" s="114">
        <v>1979</v>
      </c>
      <c r="B21" s="286">
        <v>73.099999999999994</v>
      </c>
      <c r="C21" s="287">
        <f t="shared" si="0"/>
        <v>3.2647606019151847</v>
      </c>
      <c r="D21" s="287">
        <f t="shared" si="1"/>
        <v>3.2592339261285912</v>
      </c>
    </row>
    <row r="22" spans="1:4">
      <c r="A22" s="114">
        <v>1980</v>
      </c>
      <c r="B22" s="286">
        <v>82.7</v>
      </c>
      <c r="C22" s="287">
        <f t="shared" si="0"/>
        <v>2.8857799274486093</v>
      </c>
      <c r="D22" s="287">
        <f t="shared" si="1"/>
        <v>2.8808948004836759</v>
      </c>
    </row>
    <row r="23" spans="1:4">
      <c r="A23" s="114">
        <v>1981</v>
      </c>
      <c r="B23" s="286">
        <v>91.6</v>
      </c>
      <c r="C23" s="287">
        <f t="shared" si="0"/>
        <v>2.6053930131004366</v>
      </c>
      <c r="D23" s="287">
        <f t="shared" si="1"/>
        <v>2.6009825327510918</v>
      </c>
    </row>
    <row r="24" spans="1:4">
      <c r="A24" s="114">
        <v>1982</v>
      </c>
      <c r="B24" s="286">
        <v>97.5</v>
      </c>
      <c r="C24" s="287">
        <f t="shared" si="0"/>
        <v>2.4477333333333333</v>
      </c>
      <c r="D24" s="287">
        <f t="shared" si="1"/>
        <v>2.4435897435897438</v>
      </c>
    </row>
    <row r="25" spans="1:4">
      <c r="A25" s="114">
        <v>1983</v>
      </c>
      <c r="B25" s="286">
        <v>99.9</v>
      </c>
      <c r="C25" s="287">
        <f t="shared" si="0"/>
        <v>2.3889289289289288</v>
      </c>
      <c r="D25" s="287">
        <f t="shared" si="1"/>
        <v>2.3848848848848849</v>
      </c>
    </row>
    <row r="26" spans="1:4">
      <c r="A26" s="114">
        <v>1984</v>
      </c>
      <c r="B26" s="286">
        <v>104.1</v>
      </c>
      <c r="C26" s="287">
        <f t="shared" si="0"/>
        <v>2.29254562920269</v>
      </c>
      <c r="D26" s="287">
        <f t="shared" si="1"/>
        <v>2.2886647454370799</v>
      </c>
    </row>
    <row r="27" spans="1:4">
      <c r="A27" s="114">
        <v>1985</v>
      </c>
      <c r="B27" s="286">
        <v>107.8</v>
      </c>
      <c r="C27" s="287">
        <f t="shared" si="0"/>
        <v>2.2138589981447123</v>
      </c>
      <c r="D27" s="287">
        <f t="shared" si="1"/>
        <v>2.2101113172541744</v>
      </c>
    </row>
    <row r="28" spans="1:4">
      <c r="A28" s="114">
        <v>1986</v>
      </c>
      <c r="B28" s="286">
        <v>109.5</v>
      </c>
      <c r="C28" s="287">
        <f t="shared" si="0"/>
        <v>2.1794885844748859</v>
      </c>
      <c r="D28" s="287">
        <f t="shared" si="1"/>
        <v>2.1757990867579911</v>
      </c>
    </row>
    <row r="29" spans="1:4">
      <c r="A29" s="114">
        <v>1987</v>
      </c>
      <c r="B29" s="286">
        <v>113.8</v>
      </c>
      <c r="C29" s="287">
        <f t="shared" si="0"/>
        <v>2.0971353251318101</v>
      </c>
      <c r="D29" s="287">
        <f t="shared" si="1"/>
        <v>2.0935852372583481</v>
      </c>
    </row>
    <row r="30" spans="1:4">
      <c r="A30" s="114">
        <v>1988</v>
      </c>
      <c r="B30" s="286">
        <v>118.5</v>
      </c>
      <c r="C30" s="287">
        <f t="shared" si="0"/>
        <v>2.013957805907173</v>
      </c>
      <c r="D30" s="287">
        <f t="shared" si="1"/>
        <v>2.0105485232067513</v>
      </c>
    </row>
    <row r="31" spans="1:4">
      <c r="A31" s="114">
        <v>1989</v>
      </c>
      <c r="B31" s="286">
        <v>124.4</v>
      </c>
      <c r="C31" s="287">
        <f t="shared" si="0"/>
        <v>1.9184405144694532</v>
      </c>
      <c r="D31" s="287">
        <f t="shared" ref="D31:D56" si="2">$B$56/B31</f>
        <v>1.915192926045016</v>
      </c>
    </row>
    <row r="32" spans="1:4">
      <c r="A32" s="114">
        <v>1990</v>
      </c>
      <c r="B32" s="286">
        <v>130.4</v>
      </c>
      <c r="C32" s="287">
        <f t="shared" si="0"/>
        <v>1.8301687116564416</v>
      </c>
      <c r="D32" s="287">
        <f t="shared" si="2"/>
        <v>1.8270705521472392</v>
      </c>
    </row>
    <row r="33" spans="1:4">
      <c r="A33" s="114">
        <v>1991</v>
      </c>
      <c r="B33" s="286">
        <v>136.19999999999999</v>
      </c>
      <c r="C33" s="287">
        <f t="shared" si="0"/>
        <v>1.7522320117474304</v>
      </c>
      <c r="D33" s="287">
        <f t="shared" si="2"/>
        <v>1.749265785609398</v>
      </c>
    </row>
    <row r="34" spans="1:4">
      <c r="A34" s="114">
        <v>1992</v>
      </c>
      <c r="B34" s="286">
        <v>140.5</v>
      </c>
      <c r="C34" s="287">
        <f t="shared" si="0"/>
        <v>1.6986049822064058</v>
      </c>
      <c r="D34" s="287">
        <f t="shared" si="2"/>
        <v>1.695729537366548</v>
      </c>
    </row>
    <row r="35" spans="1:4">
      <c r="A35" s="114">
        <v>1993</v>
      </c>
      <c r="B35" s="286">
        <v>144.4</v>
      </c>
      <c r="C35" s="287">
        <f t="shared" si="0"/>
        <v>1.6527285318559557</v>
      </c>
      <c r="D35" s="287">
        <f t="shared" si="2"/>
        <v>1.6499307479224377</v>
      </c>
    </row>
    <row r="36" spans="1:4">
      <c r="A36" s="114">
        <v>1994</v>
      </c>
      <c r="B36" s="286">
        <v>148.4</v>
      </c>
      <c r="C36" s="287">
        <f t="shared" si="0"/>
        <v>1.6081805929919137</v>
      </c>
      <c r="D36" s="287">
        <f t="shared" si="2"/>
        <v>1.6054582210242587</v>
      </c>
    </row>
    <row r="37" spans="1:4">
      <c r="A37" s="114">
        <v>1995</v>
      </c>
      <c r="B37" s="286">
        <v>152.5</v>
      </c>
      <c r="C37" s="287">
        <f t="shared" si="0"/>
        <v>1.564944262295082</v>
      </c>
      <c r="D37" s="287">
        <f t="shared" si="2"/>
        <v>1.562295081967213</v>
      </c>
    </row>
    <row r="38" spans="1:4">
      <c r="A38" s="114">
        <v>1996</v>
      </c>
      <c r="B38" s="286">
        <v>157</v>
      </c>
      <c r="C38" s="287">
        <f t="shared" si="0"/>
        <v>1.5200891719745222</v>
      </c>
      <c r="D38" s="287">
        <f t="shared" si="2"/>
        <v>1.5175159235668789</v>
      </c>
    </row>
    <row r="39" spans="1:4">
      <c r="A39" s="114">
        <v>1997</v>
      </c>
      <c r="B39" s="286">
        <v>160.5</v>
      </c>
      <c r="C39" s="287">
        <f t="shared" si="0"/>
        <v>1.4869408099688473</v>
      </c>
      <c r="D39" s="287">
        <f t="shared" si="2"/>
        <v>1.4844236760124612</v>
      </c>
    </row>
    <row r="40" spans="1:4">
      <c r="A40" s="114">
        <v>1998</v>
      </c>
      <c r="B40" s="286">
        <v>163.19999999999999</v>
      </c>
      <c r="C40" s="287">
        <f t="shared" si="0"/>
        <v>1.4623406862745099</v>
      </c>
      <c r="D40" s="287">
        <f t="shared" si="2"/>
        <v>1.4598651960784315</v>
      </c>
    </row>
    <row r="41" spans="1:4">
      <c r="A41" s="114">
        <v>1999</v>
      </c>
      <c r="B41" s="286">
        <v>166.7</v>
      </c>
      <c r="C41" s="287">
        <f t="shared" si="0"/>
        <v>1.4316376724655069</v>
      </c>
      <c r="D41" s="287">
        <f t="shared" si="2"/>
        <v>1.4292141571685664</v>
      </c>
    </row>
    <row r="42" spans="1:4">
      <c r="A42" s="114">
        <v>2000</v>
      </c>
      <c r="B42" s="286">
        <v>172.8</v>
      </c>
      <c r="C42" s="287">
        <f t="shared" si="0"/>
        <v>1.3810995370370369</v>
      </c>
      <c r="D42" s="287">
        <f t="shared" si="2"/>
        <v>1.378761574074074</v>
      </c>
    </row>
    <row r="43" spans="1:4">
      <c r="A43" s="114">
        <v>2001</v>
      </c>
      <c r="B43" s="286">
        <v>177.5</v>
      </c>
      <c r="C43" s="287">
        <f t="shared" si="0"/>
        <v>1.3445295774647887</v>
      </c>
      <c r="D43" s="287">
        <f t="shared" si="2"/>
        <v>1.3422535211267606</v>
      </c>
    </row>
    <row r="44" spans="1:4">
      <c r="A44" s="114">
        <v>2002</v>
      </c>
      <c r="B44" s="286">
        <v>180.1</v>
      </c>
      <c r="C44" s="287">
        <f t="shared" si="0"/>
        <v>1.3251193781232649</v>
      </c>
      <c r="D44" s="287">
        <f t="shared" si="2"/>
        <v>1.3228761799000555</v>
      </c>
    </row>
    <row r="45" spans="1:4">
      <c r="A45" s="114">
        <v>2003</v>
      </c>
      <c r="B45" s="286">
        <v>183.9</v>
      </c>
      <c r="C45" s="287">
        <f t="shared" si="0"/>
        <v>1.2977379010331702</v>
      </c>
      <c r="D45" s="287">
        <f t="shared" si="2"/>
        <v>1.2955410549211528</v>
      </c>
    </row>
    <row r="46" spans="1:4">
      <c r="A46" s="114">
        <v>2004</v>
      </c>
      <c r="B46" s="286">
        <v>189.4</v>
      </c>
      <c r="C46" s="287">
        <f t="shared" si="0"/>
        <v>1.2600527983104539</v>
      </c>
      <c r="D46" s="287">
        <f t="shared" si="2"/>
        <v>1.2579197465681098</v>
      </c>
    </row>
    <row r="47" spans="1:4">
      <c r="A47" s="114">
        <v>2005</v>
      </c>
      <c r="B47" s="286">
        <v>195.4</v>
      </c>
      <c r="C47" s="287">
        <f t="shared" si="0"/>
        <v>1.2213613101330603</v>
      </c>
      <c r="D47" s="287">
        <f t="shared" si="2"/>
        <v>1.219293756397134</v>
      </c>
    </row>
    <row r="48" spans="1:4">
      <c r="A48" s="114">
        <v>2006</v>
      </c>
      <c r="B48" s="286">
        <v>203.5</v>
      </c>
      <c r="C48" s="287">
        <f t="shared" si="0"/>
        <v>1.1727469287469288</v>
      </c>
      <c r="D48" s="287">
        <f t="shared" si="2"/>
        <v>1.1707616707616708</v>
      </c>
    </row>
    <row r="49" spans="1:4">
      <c r="A49" s="114">
        <v>2007</v>
      </c>
      <c r="B49" s="286">
        <v>208.3</v>
      </c>
      <c r="C49" s="287">
        <f t="shared" si="0"/>
        <v>1.1457225156024964</v>
      </c>
      <c r="D49" s="287">
        <f t="shared" si="2"/>
        <v>1.1437830052808449</v>
      </c>
    </row>
    <row r="50" spans="1:4">
      <c r="A50" s="114">
        <v>2008</v>
      </c>
      <c r="B50" s="286">
        <v>219.964</v>
      </c>
      <c r="C50" s="287">
        <f t="shared" si="0"/>
        <v>1.0849684493826262</v>
      </c>
      <c r="D50" s="287">
        <f t="shared" si="2"/>
        <v>1.0831317852012148</v>
      </c>
    </row>
    <row r="51" spans="1:4">
      <c r="A51" s="114">
        <v>2009</v>
      </c>
      <c r="B51" s="286">
        <v>215.351</v>
      </c>
      <c r="C51" s="287">
        <f t="shared" si="0"/>
        <v>1.1082093883938315</v>
      </c>
      <c r="D51" s="287">
        <f t="shared" si="2"/>
        <v>1.1063333813170126</v>
      </c>
    </row>
    <row r="52" spans="1:4">
      <c r="A52" s="114">
        <v>2010</v>
      </c>
      <c r="B52" s="286">
        <v>218.011</v>
      </c>
      <c r="C52" s="287">
        <f t="shared" si="0"/>
        <v>1.0946878827215141</v>
      </c>
      <c r="D52" s="287">
        <f t="shared" si="2"/>
        <v>1.0928347652182688</v>
      </c>
    </row>
    <row r="53" spans="1:4">
      <c r="A53" s="114">
        <v>2011</v>
      </c>
      <c r="B53" s="286">
        <v>225.922</v>
      </c>
      <c r="C53" s="287">
        <f t="shared" si="0"/>
        <v>1.0563557333947113</v>
      </c>
      <c r="D53" s="287">
        <f t="shared" si="2"/>
        <v>1.0545675055992776</v>
      </c>
    </row>
    <row r="54" spans="1:4">
      <c r="A54" s="114">
        <v>2012</v>
      </c>
      <c r="B54" s="286">
        <v>229.10400000000001</v>
      </c>
      <c r="C54" s="287">
        <f t="shared" si="0"/>
        <v>1.0416841259864515</v>
      </c>
      <c r="D54" s="287">
        <f t="shared" si="2"/>
        <v>1.0399207346881765</v>
      </c>
    </row>
    <row r="55" spans="1:4" s="12" customFormat="1">
      <c r="A55" s="114">
        <v>2013</v>
      </c>
      <c r="B55" s="286">
        <v>233.596</v>
      </c>
      <c r="C55" s="287">
        <f t="shared" si="0"/>
        <v>1.0216527680268497</v>
      </c>
      <c r="D55" s="287">
        <f t="shared" si="2"/>
        <v>1.0199232863576431</v>
      </c>
    </row>
    <row r="56" spans="1:4" s="12" customFormat="1">
      <c r="A56" s="114">
        <v>2014</v>
      </c>
      <c r="B56" s="286">
        <v>238.25</v>
      </c>
      <c r="C56" s="287">
        <f t="shared" si="0"/>
        <v>1.0016956977964322</v>
      </c>
      <c r="D56" s="287">
        <f t="shared" si="2"/>
        <v>1</v>
      </c>
    </row>
    <row r="57" spans="1:4">
      <c r="A57" s="115">
        <v>2015</v>
      </c>
      <c r="B57" s="288">
        <v>238.654</v>
      </c>
      <c r="C57" s="289">
        <f t="shared" si="0"/>
        <v>1</v>
      </c>
      <c r="D57" s="289"/>
    </row>
    <row r="58" spans="1:4" ht="87" customHeight="1">
      <c r="A58" s="693" t="s">
        <v>608</v>
      </c>
      <c r="B58" s="693"/>
      <c r="C58" s="693"/>
      <c r="D58" s="693"/>
    </row>
    <row r="59" spans="1:4" ht="26.25" customHeight="1">
      <c r="A59" s="726" t="s">
        <v>501</v>
      </c>
      <c r="B59" s="726"/>
      <c r="C59" s="726"/>
      <c r="D59" s="726"/>
    </row>
    <row r="60" spans="1:4" ht="27" customHeight="1">
      <c r="A60" s="33" t="s">
        <v>589</v>
      </c>
      <c r="B60" s="33"/>
      <c r="C60" s="33"/>
      <c r="D60" s="112"/>
    </row>
  </sheetData>
  <mergeCells count="4">
    <mergeCell ref="A1:D1"/>
    <mergeCell ref="A2:D2"/>
    <mergeCell ref="A58:D58"/>
    <mergeCell ref="A59:D5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H11"/>
  <sheetViews>
    <sheetView workbookViewId="0">
      <selection sqref="A1:G1"/>
    </sheetView>
  </sheetViews>
  <sheetFormatPr baseColWidth="10" defaultColWidth="8.83203125" defaultRowHeight="14" x14ac:dyDescent="0"/>
  <cols>
    <col min="1" max="1" width="37" style="59" bestFit="1" customWidth="1"/>
    <col min="2" max="4" width="9.1640625" style="59" customWidth="1"/>
    <col min="5" max="5" width="14.5" style="59" customWidth="1"/>
    <col min="6" max="6" width="9.1640625" style="59" customWidth="1"/>
    <col min="7" max="7" width="10.5" style="59" customWidth="1"/>
  </cols>
  <sheetData>
    <row r="1" spans="1:8" ht="37.75" customHeight="1">
      <c r="A1" s="727" t="s">
        <v>747</v>
      </c>
      <c r="B1" s="727"/>
      <c r="C1" s="727"/>
      <c r="D1" s="727"/>
      <c r="E1" s="727"/>
      <c r="F1" s="727"/>
      <c r="G1" s="727"/>
    </row>
    <row r="2" spans="1:8" ht="47.25" customHeight="1">
      <c r="A2" s="290" t="s">
        <v>159</v>
      </c>
      <c r="B2" s="291" t="s">
        <v>2</v>
      </c>
      <c r="C2" s="291" t="s">
        <v>184</v>
      </c>
      <c r="D2" s="291" t="s">
        <v>189</v>
      </c>
      <c r="E2" s="291" t="s">
        <v>190</v>
      </c>
      <c r="F2" s="291" t="s">
        <v>191</v>
      </c>
      <c r="G2" s="291" t="s">
        <v>192</v>
      </c>
    </row>
    <row r="3" spans="1:8" ht="18.75" customHeight="1">
      <c r="A3" s="292" t="s">
        <v>193</v>
      </c>
      <c r="B3" s="293">
        <v>32405</v>
      </c>
      <c r="C3" s="293">
        <v>11516</v>
      </c>
      <c r="D3" s="293">
        <v>1249</v>
      </c>
      <c r="E3" s="293">
        <v>1033</v>
      </c>
      <c r="F3" s="293">
        <v>1628</v>
      </c>
      <c r="G3" s="293">
        <v>47831</v>
      </c>
      <c r="H3" s="443"/>
    </row>
    <row r="4" spans="1:8" ht="18.75" customHeight="1">
      <c r="A4" s="294" t="s">
        <v>194</v>
      </c>
      <c r="B4" s="293">
        <v>23893</v>
      </c>
      <c r="C4" s="293">
        <v>10138</v>
      </c>
      <c r="D4" s="293">
        <v>1298</v>
      </c>
      <c r="E4" s="293">
        <v>1109</v>
      </c>
      <c r="F4" s="293">
        <v>2106</v>
      </c>
      <c r="G4" s="293">
        <v>38544</v>
      </c>
      <c r="H4" s="443"/>
    </row>
    <row r="5" spans="1:8" ht="18.75" customHeight="1">
      <c r="A5" s="294" t="s">
        <v>195</v>
      </c>
      <c r="B5" s="293">
        <v>9410</v>
      </c>
      <c r="C5" s="293">
        <v>10138</v>
      </c>
      <c r="D5" s="293">
        <v>1298</v>
      </c>
      <c r="E5" s="293">
        <v>1109</v>
      </c>
      <c r="F5" s="293">
        <v>2106</v>
      </c>
      <c r="G5" s="293">
        <v>24061</v>
      </c>
      <c r="H5" s="443"/>
    </row>
    <row r="6" spans="1:8" ht="18.75" customHeight="1">
      <c r="A6" s="295" t="s">
        <v>196</v>
      </c>
      <c r="B6" s="296">
        <v>3435</v>
      </c>
      <c r="C6" s="296">
        <v>8003</v>
      </c>
      <c r="D6" s="296">
        <v>1364</v>
      </c>
      <c r="E6" s="296">
        <v>1774</v>
      </c>
      <c r="F6" s="296">
        <v>2257</v>
      </c>
      <c r="G6" s="296">
        <v>16833</v>
      </c>
      <c r="H6" s="443"/>
    </row>
    <row r="7" spans="1:8" ht="30" customHeight="1">
      <c r="A7" s="459" t="s">
        <v>744</v>
      </c>
      <c r="B7"/>
      <c r="C7"/>
      <c r="D7"/>
      <c r="E7"/>
      <c r="F7"/>
      <c r="G7"/>
    </row>
    <row r="8" spans="1:8">
      <c r="A8" s="459" t="s">
        <v>745</v>
      </c>
      <c r="B8"/>
      <c r="C8"/>
      <c r="D8"/>
      <c r="E8"/>
      <c r="F8"/>
      <c r="G8"/>
    </row>
    <row r="9" spans="1:8">
      <c r="A9" s="459" t="s">
        <v>746</v>
      </c>
      <c r="B9"/>
      <c r="C9"/>
      <c r="D9"/>
      <c r="E9"/>
      <c r="F9"/>
      <c r="G9"/>
    </row>
    <row r="10" spans="1:8" ht="29.25" customHeight="1">
      <c r="A10" s="459" t="s">
        <v>188</v>
      </c>
    </row>
    <row r="11" spans="1:8" ht="30.75" customHeight="1">
      <c r="A11" s="59" t="s">
        <v>589</v>
      </c>
    </row>
  </sheetData>
  <mergeCells count="1">
    <mergeCell ref="A1:G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25"/>
  <sheetViews>
    <sheetView workbookViewId="0">
      <selection sqref="A1:G1"/>
    </sheetView>
  </sheetViews>
  <sheetFormatPr baseColWidth="10" defaultColWidth="8.83203125" defaultRowHeight="14" x14ac:dyDescent="0"/>
  <cols>
    <col min="1" max="1" width="23.5" style="254" bestFit="1" customWidth="1"/>
    <col min="2" max="2" width="18.5" style="254" customWidth="1"/>
    <col min="3" max="3" width="10.5" style="59" customWidth="1"/>
    <col min="4" max="4" width="11.5" style="59" customWidth="1"/>
    <col min="5" max="5" width="15.1640625" style="59" customWidth="1"/>
    <col min="6" max="7" width="18.1640625" style="459" customWidth="1"/>
  </cols>
  <sheetData>
    <row r="1" spans="1:7" s="7" customFormat="1" ht="36.75" customHeight="1">
      <c r="A1" s="728" t="s">
        <v>748</v>
      </c>
      <c r="B1" s="728"/>
      <c r="C1" s="728"/>
      <c r="D1" s="728"/>
      <c r="E1" s="728"/>
      <c r="F1" s="728"/>
      <c r="G1" s="728"/>
    </row>
    <row r="2" spans="1:7" ht="63.5" customHeight="1">
      <c r="A2" s="540" t="s">
        <v>159</v>
      </c>
      <c r="B2" s="541" t="s">
        <v>285</v>
      </c>
      <c r="C2" s="542" t="s">
        <v>2</v>
      </c>
      <c r="D2" s="542" t="s">
        <v>184</v>
      </c>
      <c r="E2" s="276" t="s">
        <v>186</v>
      </c>
      <c r="F2" s="543" t="s">
        <v>722</v>
      </c>
      <c r="G2" s="543" t="s">
        <v>721</v>
      </c>
    </row>
    <row r="3" spans="1:7" ht="20.25" customHeight="1">
      <c r="A3" s="116" t="s">
        <v>178</v>
      </c>
      <c r="B3" s="302" t="s">
        <v>286</v>
      </c>
      <c r="C3" s="133">
        <v>4849</v>
      </c>
      <c r="D3" s="507">
        <v>9639</v>
      </c>
      <c r="E3" s="507">
        <v>14488</v>
      </c>
      <c r="F3" s="222">
        <v>751</v>
      </c>
      <c r="G3" s="308">
        <v>0.18326012689116641</v>
      </c>
    </row>
    <row r="4" spans="1:7" ht="14.25" customHeight="1">
      <c r="A4" s="299"/>
      <c r="B4" s="302" t="s">
        <v>287</v>
      </c>
      <c r="C4" s="133">
        <v>4025</v>
      </c>
      <c r="D4" s="507">
        <v>6618</v>
      </c>
      <c r="E4" s="507">
        <v>10643</v>
      </c>
      <c r="F4" s="222">
        <v>771</v>
      </c>
      <c r="G4" s="308">
        <v>0.23693915181315303</v>
      </c>
    </row>
    <row r="5" spans="1:7">
      <c r="A5" s="299"/>
      <c r="B5" s="302" t="s">
        <v>288</v>
      </c>
      <c r="C5" s="133">
        <v>5025</v>
      </c>
      <c r="D5" s="507">
        <v>8280</v>
      </c>
      <c r="E5" s="507">
        <v>13305</v>
      </c>
      <c r="F5" s="222">
        <v>1037</v>
      </c>
      <c r="G5" s="308">
        <v>0.26003009027081242</v>
      </c>
    </row>
    <row r="6" spans="1:7">
      <c r="A6" s="299"/>
      <c r="B6" s="302" t="s">
        <v>289</v>
      </c>
      <c r="C6" s="133">
        <v>3578</v>
      </c>
      <c r="D6" s="507">
        <v>6776</v>
      </c>
      <c r="E6" s="507">
        <v>10354</v>
      </c>
      <c r="F6" s="222">
        <v>1040</v>
      </c>
      <c r="G6" s="308">
        <v>0.40977147360126082</v>
      </c>
    </row>
    <row r="7" spans="1:7">
      <c r="A7" s="299"/>
      <c r="B7" s="302" t="s">
        <v>290</v>
      </c>
      <c r="C7" s="133">
        <v>2513</v>
      </c>
      <c r="D7" s="507">
        <v>5681</v>
      </c>
      <c r="E7" s="507">
        <v>8194</v>
      </c>
      <c r="F7" s="222">
        <v>553</v>
      </c>
      <c r="G7" s="308">
        <v>0.28214285714285714</v>
      </c>
    </row>
    <row r="8" spans="1:7">
      <c r="A8" s="300"/>
      <c r="B8" s="303" t="s">
        <v>291</v>
      </c>
      <c r="C8" s="134">
        <v>2449</v>
      </c>
      <c r="D8" s="510">
        <v>8408</v>
      </c>
      <c r="E8" s="510">
        <v>10857</v>
      </c>
      <c r="F8" s="510">
        <v>840</v>
      </c>
      <c r="G8" s="315">
        <v>0.52206339341205721</v>
      </c>
    </row>
    <row r="9" spans="1:7" ht="24" customHeight="1">
      <c r="A9" s="116" t="s">
        <v>179</v>
      </c>
      <c r="B9" s="302" t="s">
        <v>286</v>
      </c>
      <c r="C9" s="133">
        <v>10098</v>
      </c>
      <c r="D9" s="507">
        <v>11529</v>
      </c>
      <c r="E9" s="507">
        <v>21627</v>
      </c>
      <c r="F9" s="222">
        <v>2043</v>
      </c>
      <c r="G9" s="308">
        <v>0.25363128491620113</v>
      </c>
    </row>
    <row r="10" spans="1:7">
      <c r="A10" s="299"/>
      <c r="B10" s="302" t="s">
        <v>287</v>
      </c>
      <c r="C10" s="133">
        <v>9963</v>
      </c>
      <c r="D10" s="507">
        <v>9186</v>
      </c>
      <c r="E10" s="507">
        <v>19149</v>
      </c>
      <c r="F10" s="222">
        <v>1934</v>
      </c>
      <c r="G10" s="308">
        <v>0.24087682152198281</v>
      </c>
    </row>
    <row r="11" spans="1:7">
      <c r="A11" s="299"/>
      <c r="B11" s="302" t="s">
        <v>288</v>
      </c>
      <c r="C11" s="133">
        <v>12007</v>
      </c>
      <c r="D11" s="507">
        <v>11337</v>
      </c>
      <c r="E11" s="507">
        <v>23344</v>
      </c>
      <c r="F11" s="222">
        <v>3146</v>
      </c>
      <c r="G11" s="308">
        <v>0.35503893465748787</v>
      </c>
    </row>
    <row r="12" spans="1:7">
      <c r="A12" s="299"/>
      <c r="B12" s="302" t="s">
        <v>289</v>
      </c>
      <c r="C12" s="133">
        <v>8709</v>
      </c>
      <c r="D12" s="507">
        <v>9226</v>
      </c>
      <c r="E12" s="507">
        <v>17935</v>
      </c>
      <c r="F12" s="222">
        <v>3300</v>
      </c>
      <c r="G12" s="308">
        <v>0.61009428729894621</v>
      </c>
    </row>
    <row r="13" spans="1:7">
      <c r="A13" s="299"/>
      <c r="B13" s="302" t="s">
        <v>290</v>
      </c>
      <c r="C13" s="133">
        <v>8568</v>
      </c>
      <c r="D13" s="507">
        <v>8376</v>
      </c>
      <c r="E13" s="507">
        <v>16944</v>
      </c>
      <c r="F13" s="222">
        <v>2415</v>
      </c>
      <c r="G13" s="308">
        <v>0.39249146757679182</v>
      </c>
    </row>
    <row r="14" spans="1:7">
      <c r="A14" s="300"/>
      <c r="B14" s="303" t="s">
        <v>291</v>
      </c>
      <c r="C14" s="134">
        <v>9055</v>
      </c>
      <c r="D14" s="510">
        <v>12050</v>
      </c>
      <c r="E14" s="510">
        <v>21105</v>
      </c>
      <c r="F14" s="510">
        <v>3600</v>
      </c>
      <c r="G14" s="315">
        <v>0.65994500458295147</v>
      </c>
    </row>
    <row r="15" spans="1:7" ht="24" customHeight="1">
      <c r="A15" s="116" t="s">
        <v>100</v>
      </c>
      <c r="B15" s="302" t="s">
        <v>286</v>
      </c>
      <c r="C15" s="133">
        <v>34461</v>
      </c>
      <c r="D15" s="507">
        <v>12945</v>
      </c>
      <c r="E15" s="507">
        <v>47406</v>
      </c>
      <c r="F15" s="222">
        <v>7519</v>
      </c>
      <c r="G15" s="308">
        <v>0.27908098879073567</v>
      </c>
    </row>
    <row r="16" spans="1:7">
      <c r="A16" s="299"/>
      <c r="B16" s="302" t="s">
        <v>287</v>
      </c>
      <c r="C16" s="133">
        <v>30951</v>
      </c>
      <c r="D16" s="507">
        <v>9991</v>
      </c>
      <c r="E16" s="507">
        <v>40942</v>
      </c>
      <c r="F16" s="222">
        <v>6973</v>
      </c>
      <c r="G16" s="308">
        <v>0.2908082408874802</v>
      </c>
    </row>
    <row r="17" spans="1:7">
      <c r="A17" s="299"/>
      <c r="B17" s="302" t="s">
        <v>288</v>
      </c>
      <c r="C17" s="133">
        <v>40738</v>
      </c>
      <c r="D17" s="507">
        <v>13565</v>
      </c>
      <c r="E17" s="507">
        <v>54303</v>
      </c>
      <c r="F17" s="222">
        <v>7866</v>
      </c>
      <c r="G17" s="308">
        <v>0.23929179849111706</v>
      </c>
    </row>
    <row r="18" spans="1:7">
      <c r="A18" s="299"/>
      <c r="B18" s="302" t="s">
        <v>289</v>
      </c>
      <c r="C18" s="133">
        <v>28477</v>
      </c>
      <c r="D18" s="507">
        <v>10310</v>
      </c>
      <c r="E18" s="507">
        <v>38787</v>
      </c>
      <c r="F18" s="222">
        <v>6113</v>
      </c>
      <c r="G18" s="308">
        <v>0.27334108388481487</v>
      </c>
    </row>
    <row r="19" spans="1:7">
      <c r="A19" s="299"/>
      <c r="B19" s="302" t="s">
        <v>290</v>
      </c>
      <c r="C19" s="133">
        <v>30391</v>
      </c>
      <c r="D19" s="522">
        <v>9912</v>
      </c>
      <c r="E19" s="522">
        <v>40303</v>
      </c>
      <c r="F19" s="222">
        <v>9656</v>
      </c>
      <c r="G19" s="308">
        <v>0.46568603809983122</v>
      </c>
    </row>
    <row r="20" spans="1:7">
      <c r="A20" s="300"/>
      <c r="B20" s="303" t="s">
        <v>291</v>
      </c>
      <c r="C20" s="134">
        <v>28838</v>
      </c>
      <c r="D20" s="510">
        <v>11408</v>
      </c>
      <c r="E20" s="510">
        <v>40246</v>
      </c>
      <c r="F20" s="510">
        <v>3837</v>
      </c>
      <c r="G20" s="315">
        <v>0.15347386104555819</v>
      </c>
    </row>
    <row r="21" spans="1:7" ht="30.75" customHeight="1">
      <c r="A21" s="447" t="s">
        <v>749</v>
      </c>
    </row>
    <row r="22" spans="1:7">
      <c r="A22" s="447" t="s">
        <v>750</v>
      </c>
    </row>
    <row r="23" spans="1:7">
      <c r="A23" s="447" t="s">
        <v>751</v>
      </c>
    </row>
    <row r="24" spans="1:7" ht="30.75" customHeight="1">
      <c r="A24" s="447" t="s">
        <v>188</v>
      </c>
    </row>
    <row r="25" spans="1:7" ht="29.25" customHeight="1">
      <c r="A25" s="459" t="s">
        <v>589</v>
      </c>
    </row>
  </sheetData>
  <mergeCells count="1">
    <mergeCell ref="A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22"/>
  <sheetViews>
    <sheetView workbookViewId="0">
      <selection sqref="A1:D1"/>
    </sheetView>
  </sheetViews>
  <sheetFormatPr baseColWidth="10" defaultColWidth="8.83203125" defaultRowHeight="14" x14ac:dyDescent="0"/>
  <cols>
    <col min="1" max="1" width="17" style="59" bestFit="1" customWidth="1"/>
    <col min="2" max="2" width="18.1640625" style="59" customWidth="1"/>
    <col min="3" max="3" width="15.6640625" style="59" customWidth="1"/>
    <col min="4" max="4" width="17.5" style="59" customWidth="1"/>
  </cols>
  <sheetData>
    <row r="1" spans="1:4" ht="35.25" customHeight="1">
      <c r="A1" s="728" t="s">
        <v>685</v>
      </c>
      <c r="B1" s="728"/>
      <c r="C1" s="728"/>
      <c r="D1" s="728"/>
    </row>
    <row r="2" spans="1:4" ht="57.75" customHeight="1">
      <c r="A2" s="307" t="s">
        <v>374</v>
      </c>
      <c r="B2" s="494" t="s">
        <v>682</v>
      </c>
      <c r="C2" s="494" t="s">
        <v>683</v>
      </c>
      <c r="D2" s="494" t="s">
        <v>684</v>
      </c>
    </row>
    <row r="3" spans="1:4">
      <c r="A3" s="107" t="s">
        <v>292</v>
      </c>
      <c r="B3" s="544">
        <v>3.2122988592581399E-2</v>
      </c>
      <c r="C3" s="545">
        <v>3.6717371606653643E-2</v>
      </c>
      <c r="D3" s="545">
        <v>2.192334921263548E-2</v>
      </c>
    </row>
    <row r="4" spans="1:4">
      <c r="A4" s="107" t="s">
        <v>293</v>
      </c>
      <c r="B4" s="544">
        <v>0.28062459870696621</v>
      </c>
      <c r="C4" s="546">
        <v>0.38069644706314137</v>
      </c>
      <c r="D4" s="546">
        <v>5.846271925736337E-2</v>
      </c>
    </row>
    <row r="5" spans="1:4">
      <c r="A5" s="107" t="s">
        <v>294</v>
      </c>
      <c r="B5" s="544">
        <v>0.19414000546471619</v>
      </c>
      <c r="C5" s="546">
        <v>0.27194814291706532</v>
      </c>
      <c r="D5" s="546">
        <v>2.1404092849585256E-2</v>
      </c>
    </row>
    <row r="6" spans="1:4">
      <c r="A6" s="107" t="s">
        <v>295</v>
      </c>
      <c r="B6" s="544">
        <v>9.1011127828467209E-2</v>
      </c>
      <c r="C6" s="546">
        <v>0.12402245695644193</v>
      </c>
      <c r="D6" s="546">
        <v>1.772519334569788E-2</v>
      </c>
    </row>
    <row r="7" spans="1:4">
      <c r="A7" s="107" t="s">
        <v>296</v>
      </c>
      <c r="B7" s="544">
        <v>3.8504605117770277E-2</v>
      </c>
      <c r="C7" s="546">
        <v>4.1494293082882189E-2</v>
      </c>
      <c r="D7" s="546">
        <v>3.1867426848282109E-2</v>
      </c>
    </row>
    <row r="8" spans="1:4">
      <c r="A8" s="107" t="s">
        <v>297</v>
      </c>
      <c r="B8" s="544">
        <v>3.679638848625242E-2</v>
      </c>
      <c r="C8" s="546">
        <v>3.839931051658823E-2</v>
      </c>
      <c r="D8" s="546">
        <v>3.323786351923954E-2</v>
      </c>
    </row>
    <row r="9" spans="1:4">
      <c r="A9" s="107" t="s">
        <v>298</v>
      </c>
      <c r="B9" s="544">
        <v>3.1390026116260072E-2</v>
      </c>
      <c r="C9" s="546">
        <v>2.4215837555217654E-2</v>
      </c>
      <c r="D9" s="546">
        <v>4.7316895065200322E-2</v>
      </c>
    </row>
    <row r="10" spans="1:4">
      <c r="A10" s="107" t="s">
        <v>299</v>
      </c>
      <c r="B10" s="544">
        <v>3.688302753750991E-2</v>
      </c>
      <c r="C10" s="546">
        <v>2.2514312351715183E-2</v>
      </c>
      <c r="D10" s="546">
        <v>6.8781916419731928E-2</v>
      </c>
    </row>
    <row r="11" spans="1:4">
      <c r="A11" s="107" t="s">
        <v>300</v>
      </c>
      <c r="B11" s="544">
        <v>4.2827201295716689E-2</v>
      </c>
      <c r="C11" s="546">
        <v>1.9333033759781879E-2</v>
      </c>
      <c r="D11" s="546">
        <v>9.4984811069345282E-2</v>
      </c>
    </row>
    <row r="12" spans="1:4">
      <c r="A12" s="302" t="s">
        <v>301</v>
      </c>
      <c r="B12" s="544">
        <v>4.1290030281870629E-2</v>
      </c>
      <c r="C12" s="546">
        <v>2.0117892569702051E-2</v>
      </c>
      <c r="D12" s="546">
        <v>8.8292678712626166E-2</v>
      </c>
    </row>
    <row r="13" spans="1:4">
      <c r="A13" s="302" t="s">
        <v>302</v>
      </c>
      <c r="B13" s="544">
        <v>3.172003990513704E-2</v>
      </c>
      <c r="C13" s="546">
        <v>1.0165050826462529E-2</v>
      </c>
      <c r="D13" s="546">
        <v>7.9572627459931544E-2</v>
      </c>
    </row>
    <row r="14" spans="1:4">
      <c r="A14" s="302" t="s">
        <v>303</v>
      </c>
      <c r="B14" s="544">
        <v>2.9787976071038481E-2</v>
      </c>
      <c r="C14" s="546">
        <v>4.4672519957005587E-3</v>
      </c>
      <c r="D14" s="546">
        <v>8.6000584731771357E-2</v>
      </c>
    </row>
    <row r="15" spans="1:4">
      <c r="A15" s="302" t="s">
        <v>304</v>
      </c>
      <c r="B15" s="544">
        <v>2.4315763164564914E-2</v>
      </c>
      <c r="C15" s="546">
        <v>2.6294440384590171E-3</v>
      </c>
      <c r="D15" s="546">
        <v>7.2459906542948455E-2</v>
      </c>
    </row>
    <row r="16" spans="1:4">
      <c r="A16" s="302" t="s">
        <v>305</v>
      </c>
      <c r="B16" s="544">
        <v>2.3844867014648118E-2</v>
      </c>
      <c r="C16" s="546">
        <v>3.2791547601882308E-3</v>
      </c>
      <c r="D16" s="546">
        <v>6.9501236530367175E-2</v>
      </c>
    </row>
    <row r="17" spans="1:4">
      <c r="A17" s="303" t="s">
        <v>306</v>
      </c>
      <c r="B17" s="547">
        <v>6.4741354416500321E-2</v>
      </c>
      <c r="C17" s="548">
        <v>0</v>
      </c>
      <c r="D17" s="548">
        <v>0.20846869843527416</v>
      </c>
    </row>
    <row r="18" spans="1:4" ht="29.25" customHeight="1">
      <c r="A18" s="459" t="s">
        <v>752</v>
      </c>
    </row>
    <row r="19" spans="1:4">
      <c r="A19" s="459" t="s">
        <v>753</v>
      </c>
    </row>
    <row r="20" spans="1:4">
      <c r="A20" s="459" t="s">
        <v>754</v>
      </c>
    </row>
    <row r="21" spans="1:4" ht="29.25" customHeight="1">
      <c r="A21" s="459" t="s">
        <v>188</v>
      </c>
    </row>
    <row r="22" spans="1:4" ht="29.25" customHeight="1">
      <c r="A22" s="59" t="s">
        <v>589</v>
      </c>
    </row>
  </sheetData>
  <mergeCells count="1">
    <mergeCell ref="A1:D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19"/>
  <sheetViews>
    <sheetView workbookViewId="0">
      <selection sqref="A1:G1"/>
    </sheetView>
  </sheetViews>
  <sheetFormatPr baseColWidth="10" defaultColWidth="8.83203125" defaultRowHeight="14" x14ac:dyDescent="0"/>
  <cols>
    <col min="1" max="1" width="11.5" style="59" customWidth="1"/>
    <col min="2" max="2" width="9.6640625" style="59" customWidth="1"/>
    <col min="3" max="3" width="10.5" style="59" customWidth="1"/>
    <col min="4" max="4" width="3.33203125" style="59" customWidth="1"/>
    <col min="5" max="5" width="17.6640625" style="59" customWidth="1"/>
    <col min="6" max="6" width="10.5" style="59" customWidth="1"/>
    <col min="7" max="7" width="11" style="59" customWidth="1"/>
  </cols>
  <sheetData>
    <row r="1" spans="1:7" ht="42" customHeight="1">
      <c r="A1" s="728" t="s">
        <v>686</v>
      </c>
      <c r="B1" s="728"/>
      <c r="C1" s="728"/>
      <c r="D1" s="728"/>
      <c r="E1" s="728"/>
      <c r="F1" s="728"/>
      <c r="G1" s="728"/>
    </row>
    <row r="2" spans="1:7" ht="48.75" customHeight="1">
      <c r="A2" s="313" t="s">
        <v>307</v>
      </c>
      <c r="B2" s="312" t="s">
        <v>99</v>
      </c>
      <c r="C2" s="312" t="s">
        <v>100</v>
      </c>
      <c r="D2" s="312"/>
      <c r="E2" s="313" t="s">
        <v>308</v>
      </c>
      <c r="F2" s="312" t="s">
        <v>99</v>
      </c>
      <c r="G2" s="312" t="s">
        <v>100</v>
      </c>
    </row>
    <row r="3" spans="1:7">
      <c r="A3" s="314">
        <v>0</v>
      </c>
      <c r="B3" s="549">
        <v>0.13371402659623277</v>
      </c>
      <c r="C3" s="549">
        <v>4.52084959798554E-2</v>
      </c>
      <c r="D3" s="308"/>
      <c r="E3" s="311" t="s">
        <v>537</v>
      </c>
      <c r="F3" s="551">
        <v>0.37043155590910881</v>
      </c>
      <c r="G3" s="551">
        <v>0.10608880375064964</v>
      </c>
    </row>
    <row r="4" spans="1:7">
      <c r="A4" s="305" t="s">
        <v>309</v>
      </c>
      <c r="B4" s="549">
        <v>0.38915098752769078</v>
      </c>
      <c r="C4" s="549">
        <v>0.25026883566081737</v>
      </c>
      <c r="D4" s="308"/>
      <c r="E4" s="311" t="s">
        <v>538</v>
      </c>
      <c r="F4" s="551">
        <v>0.31738486216885797</v>
      </c>
      <c r="G4" s="551">
        <v>4.1296795024232724E-2</v>
      </c>
    </row>
    <row r="5" spans="1:7">
      <c r="A5" s="305" t="s">
        <v>310</v>
      </c>
      <c r="B5" s="549">
        <v>0.35297846634180557</v>
      </c>
      <c r="C5" s="549">
        <v>0.65805331607935069</v>
      </c>
      <c r="D5" s="308"/>
      <c r="E5" s="311" t="s">
        <v>539</v>
      </c>
      <c r="F5" s="551">
        <v>0.13947232112427746</v>
      </c>
      <c r="G5" s="551">
        <v>5.4420522175475002E-2</v>
      </c>
    </row>
    <row r="6" spans="1:7">
      <c r="A6" s="305" t="s">
        <v>311</v>
      </c>
      <c r="B6" s="549">
        <v>9.2263919929478702E-2</v>
      </c>
      <c r="C6" s="549">
        <v>3.2631306611788577E-2</v>
      </c>
      <c r="D6" s="308"/>
      <c r="E6" s="311" t="s">
        <v>540</v>
      </c>
      <c r="F6" s="551">
        <v>6.4431651352095345E-2</v>
      </c>
      <c r="G6" s="551">
        <v>8.7098661891811896E-2</v>
      </c>
    </row>
    <row r="7" spans="1:7">
      <c r="A7" s="301" t="s">
        <v>724</v>
      </c>
      <c r="B7" s="550">
        <v>3.1892599604792307E-2</v>
      </c>
      <c r="C7" s="550">
        <v>1.3838045668187911E-2</v>
      </c>
      <c r="D7" s="308"/>
      <c r="E7" s="311" t="s">
        <v>541</v>
      </c>
      <c r="F7" s="551">
        <v>4.5146791722922054E-2</v>
      </c>
      <c r="G7" s="551">
        <v>9.7596552356000704E-2</v>
      </c>
    </row>
    <row r="8" spans="1:7">
      <c r="A8" s="309"/>
      <c r="B8" s="310"/>
      <c r="C8" s="310"/>
      <c r="D8" s="310"/>
      <c r="E8" s="311" t="s">
        <v>312</v>
      </c>
      <c r="F8" s="551">
        <v>1.6277590396387424E-2</v>
      </c>
      <c r="G8" s="551">
        <v>0.12942533052577207</v>
      </c>
    </row>
    <row r="9" spans="1:7">
      <c r="A9" s="309"/>
      <c r="B9" s="310"/>
      <c r="C9" s="310"/>
      <c r="D9" s="310"/>
      <c r="E9" s="311" t="s">
        <v>313</v>
      </c>
      <c r="F9" s="552">
        <v>1.0968480056102453E-2</v>
      </c>
      <c r="G9" s="551">
        <v>0.13923254637045712</v>
      </c>
    </row>
    <row r="10" spans="1:7">
      <c r="A10" s="309"/>
      <c r="B10" s="310"/>
      <c r="C10" s="310"/>
      <c r="D10" s="310"/>
      <c r="E10" s="311" t="s">
        <v>314</v>
      </c>
      <c r="F10" s="552">
        <v>1.3206491106188312E-2</v>
      </c>
      <c r="G10" s="551">
        <v>0.10035834145334491</v>
      </c>
    </row>
    <row r="11" spans="1:7">
      <c r="A11" s="309"/>
      <c r="B11" s="310"/>
      <c r="C11" s="310"/>
      <c r="D11" s="310"/>
      <c r="E11" s="311" t="s">
        <v>315</v>
      </c>
      <c r="F11" s="552">
        <v>9.6974580214709873E-3</v>
      </c>
      <c r="G11" s="551">
        <v>0.11841454936322891</v>
      </c>
    </row>
    <row r="12" spans="1:7">
      <c r="A12" s="309"/>
      <c r="B12" s="310"/>
      <c r="C12" s="310"/>
      <c r="D12" s="310"/>
      <c r="E12" s="311" t="s">
        <v>316</v>
      </c>
      <c r="F12" s="552">
        <v>2.847301871829491E-3</v>
      </c>
      <c r="G12" s="551">
        <v>7.4117707505891653E-2</v>
      </c>
    </row>
    <row r="13" spans="1:7">
      <c r="A13" s="247"/>
      <c r="B13" s="304"/>
      <c r="C13" s="304"/>
      <c r="D13" s="304"/>
      <c r="E13" s="316" t="s">
        <v>723</v>
      </c>
      <c r="F13" s="553">
        <v>1.0135496270759875E-2</v>
      </c>
      <c r="G13" s="554">
        <v>5.1950189583135353E-2</v>
      </c>
    </row>
    <row r="14" spans="1:7" ht="30" customHeight="1">
      <c r="A14" s="509" t="s">
        <v>755</v>
      </c>
      <c r="B14" s="509"/>
      <c r="C14" s="509"/>
      <c r="D14" s="509"/>
    </row>
    <row r="15" spans="1:7">
      <c r="A15" s="459" t="s">
        <v>756</v>
      </c>
    </row>
    <row r="16" spans="1:7">
      <c r="A16" s="459" t="s">
        <v>757</v>
      </c>
    </row>
    <row r="17" spans="1:1">
      <c r="A17" s="459" t="s">
        <v>758</v>
      </c>
    </row>
    <row r="18" spans="1:1" ht="28.5" customHeight="1">
      <c r="A18" s="459" t="s">
        <v>188</v>
      </c>
    </row>
    <row r="19" spans="1:1" ht="30" customHeight="1">
      <c r="A19" s="459" t="s">
        <v>589</v>
      </c>
    </row>
  </sheetData>
  <mergeCells count="1">
    <mergeCell ref="A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F15"/>
  <sheetViews>
    <sheetView workbookViewId="0">
      <selection sqref="A1:F1"/>
    </sheetView>
  </sheetViews>
  <sheetFormatPr baseColWidth="10" defaultColWidth="8.83203125" defaultRowHeight="14" x14ac:dyDescent="0"/>
  <cols>
    <col min="1" max="1" width="17.5" style="59" bestFit="1" customWidth="1"/>
    <col min="2" max="4" width="9.1640625" style="59" customWidth="1"/>
    <col min="5" max="5" width="11.5" style="59" customWidth="1"/>
    <col min="6" max="6" width="9.6640625" style="59" customWidth="1"/>
  </cols>
  <sheetData>
    <row r="1" spans="1:6" ht="45.75" customHeight="1">
      <c r="A1" s="720" t="s">
        <v>690</v>
      </c>
      <c r="B1" s="720"/>
      <c r="C1" s="720"/>
      <c r="D1" s="720"/>
      <c r="E1" s="720"/>
      <c r="F1" s="720"/>
    </row>
    <row r="2" spans="1:6" ht="33" customHeight="1">
      <c r="A2" s="318"/>
      <c r="B2" s="729" t="s">
        <v>2</v>
      </c>
      <c r="C2" s="729"/>
      <c r="D2" s="730"/>
      <c r="E2" s="731" t="s">
        <v>186</v>
      </c>
      <c r="F2" s="732"/>
    </row>
    <row r="3" spans="1:6" ht="45.75" customHeight="1">
      <c r="A3" s="319"/>
      <c r="B3" s="317" t="s">
        <v>100</v>
      </c>
      <c r="C3" s="320" t="s">
        <v>99</v>
      </c>
      <c r="D3" s="321" t="s">
        <v>102</v>
      </c>
      <c r="E3" s="317" t="s">
        <v>100</v>
      </c>
      <c r="F3" s="320" t="s">
        <v>99</v>
      </c>
    </row>
    <row r="4" spans="1:6">
      <c r="A4" s="532" t="s">
        <v>687</v>
      </c>
      <c r="B4" s="531">
        <v>3.501240778907877E-2</v>
      </c>
      <c r="C4" s="531">
        <v>4.1908150181216186E-2</v>
      </c>
      <c r="D4" s="531">
        <v>3.9044751270541189E-2</v>
      </c>
      <c r="E4" s="526">
        <v>3.2752148835005324E-2</v>
      </c>
      <c r="F4" s="530">
        <v>2.1345617751461265E-2</v>
      </c>
    </row>
    <row r="5" spans="1:6">
      <c r="A5" s="532" t="s">
        <v>688</v>
      </c>
      <c r="B5" s="531">
        <v>2.9727175653707638E-2</v>
      </c>
      <c r="C5" s="531">
        <v>4.3089315103918002E-2</v>
      </c>
      <c r="D5" s="531">
        <v>2.5025899587717726E-2</v>
      </c>
      <c r="E5" s="525">
        <v>2.5835592597993839E-2</v>
      </c>
      <c r="F5" s="530">
        <v>3.4383428651639125E-2</v>
      </c>
    </row>
    <row r="6" spans="1:6">
      <c r="A6" s="529" t="s">
        <v>689</v>
      </c>
      <c r="B6" s="528">
        <v>2.3755477323912366E-2</v>
      </c>
      <c r="C6" s="528">
        <v>3.4430920362824358E-2</v>
      </c>
      <c r="D6" s="528">
        <v>2.5705734735645969E-2</v>
      </c>
      <c r="E6" s="524">
        <v>2.2656060978721193E-2</v>
      </c>
      <c r="F6" s="527">
        <v>2.8237586959252159E-2</v>
      </c>
    </row>
    <row r="7" spans="1:6" ht="30" customHeight="1">
      <c r="A7" s="459" t="s">
        <v>759</v>
      </c>
    </row>
    <row r="8" spans="1:6">
      <c r="A8" s="459" t="s">
        <v>760</v>
      </c>
    </row>
    <row r="9" spans="1:6">
      <c r="A9" s="459" t="s">
        <v>761</v>
      </c>
    </row>
    <row r="10" spans="1:6">
      <c r="A10" s="459" t="s">
        <v>762</v>
      </c>
    </row>
    <row r="11" spans="1:6">
      <c r="A11" s="459" t="s">
        <v>763</v>
      </c>
    </row>
    <row r="12" spans="1:6">
      <c r="A12" s="459" t="s">
        <v>764</v>
      </c>
    </row>
    <row r="13" spans="1:6" ht="29.25" customHeight="1">
      <c r="A13" s="459" t="s">
        <v>765</v>
      </c>
    </row>
    <row r="14" spans="1:6">
      <c r="A14" s="459" t="s">
        <v>766</v>
      </c>
    </row>
    <row r="15" spans="1:6" ht="29.25" customHeight="1">
      <c r="A15" s="59" t="s">
        <v>589</v>
      </c>
    </row>
  </sheetData>
  <mergeCells count="3">
    <mergeCell ref="A1:F1"/>
    <mergeCell ref="B2:D2"/>
    <mergeCell ref="E2:F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H25"/>
  <sheetViews>
    <sheetView workbookViewId="0">
      <selection sqref="A1:F1"/>
    </sheetView>
  </sheetViews>
  <sheetFormatPr baseColWidth="10" defaultColWidth="8.83203125" defaultRowHeight="14" x14ac:dyDescent="0"/>
  <cols>
    <col min="1" max="1" width="22.83203125" style="254" customWidth="1"/>
    <col min="2" max="2" width="14.33203125" style="59" customWidth="1"/>
    <col min="3" max="3" width="15.6640625" style="59" customWidth="1"/>
    <col min="4" max="4" width="15.5" style="59" customWidth="1"/>
    <col min="5" max="6" width="14.33203125" style="59" customWidth="1"/>
  </cols>
  <sheetData>
    <row r="1" spans="1:8" ht="42" customHeight="1">
      <c r="A1" s="692" t="s">
        <v>743</v>
      </c>
      <c r="B1" s="692"/>
      <c r="C1" s="692"/>
      <c r="D1" s="692"/>
      <c r="E1" s="692"/>
      <c r="F1" s="692"/>
    </row>
    <row r="2" spans="1:8" ht="24">
      <c r="A2" s="275"/>
      <c r="B2" s="276" t="s">
        <v>178</v>
      </c>
      <c r="C2" s="276" t="s">
        <v>179</v>
      </c>
      <c r="D2" s="276" t="s">
        <v>180</v>
      </c>
      <c r="E2" s="276" t="s">
        <v>100</v>
      </c>
      <c r="F2" s="278" t="s">
        <v>92</v>
      </c>
    </row>
    <row r="3" spans="1:8">
      <c r="A3" s="248" t="s">
        <v>2</v>
      </c>
      <c r="B3" s="249"/>
      <c r="C3" s="249"/>
      <c r="D3" s="249"/>
      <c r="E3" s="249"/>
      <c r="F3" s="250"/>
    </row>
    <row r="4" spans="1:8">
      <c r="A4" s="251" t="s">
        <v>588</v>
      </c>
      <c r="B4" s="256">
        <v>3435</v>
      </c>
      <c r="C4" s="256">
        <v>9410</v>
      </c>
      <c r="D4" s="256">
        <v>23893</v>
      </c>
      <c r="E4" s="256">
        <v>32405</v>
      </c>
      <c r="F4" s="256">
        <v>15610</v>
      </c>
      <c r="H4" s="539"/>
    </row>
    <row r="5" spans="1:8">
      <c r="A5" s="251" t="s">
        <v>181</v>
      </c>
      <c r="B5" s="256">
        <v>3336</v>
      </c>
      <c r="C5" s="256">
        <v>9145</v>
      </c>
      <c r="D5" s="256">
        <v>23107</v>
      </c>
      <c r="E5" s="256">
        <v>31283</v>
      </c>
      <c r="F5" s="256">
        <v>15160</v>
      </c>
      <c r="H5" s="538"/>
    </row>
    <row r="6" spans="1:8">
      <c r="A6" s="252" t="s">
        <v>182</v>
      </c>
      <c r="B6" s="256">
        <v>99</v>
      </c>
      <c r="C6" s="256">
        <v>265</v>
      </c>
      <c r="D6" s="256">
        <v>786</v>
      </c>
      <c r="E6" s="256">
        <v>1122</v>
      </c>
      <c r="F6" s="256">
        <v>450</v>
      </c>
    </row>
    <row r="7" spans="1:8">
      <c r="A7" s="252" t="s">
        <v>183</v>
      </c>
      <c r="B7" s="257">
        <v>2.9676258992805682E-2</v>
      </c>
      <c r="C7" s="257">
        <v>2.8977583378895666E-2</v>
      </c>
      <c r="D7" s="257">
        <v>3.4015666248323084E-2</v>
      </c>
      <c r="E7" s="257">
        <v>3.5866125371607493E-2</v>
      </c>
      <c r="F7" s="257">
        <v>2.9683377308707123E-2</v>
      </c>
    </row>
    <row r="8" spans="1:8">
      <c r="A8" s="248" t="s">
        <v>184</v>
      </c>
      <c r="B8" s="258"/>
      <c r="C8" s="258"/>
      <c r="D8" s="258"/>
      <c r="E8" s="258"/>
      <c r="F8" s="258"/>
    </row>
    <row r="9" spans="1:8">
      <c r="A9" s="251" t="s">
        <v>588</v>
      </c>
      <c r="B9" s="256">
        <v>8003</v>
      </c>
      <c r="C9" s="256">
        <v>10138</v>
      </c>
      <c r="D9" s="256">
        <v>10138</v>
      </c>
      <c r="E9" s="256">
        <v>11516</v>
      </c>
      <c r="F9" s="259" t="s">
        <v>185</v>
      </c>
    </row>
    <row r="10" spans="1:8">
      <c r="A10" s="251" t="s">
        <v>181</v>
      </c>
      <c r="B10" s="256">
        <v>7856</v>
      </c>
      <c r="C10" s="256">
        <v>9786</v>
      </c>
      <c r="D10" s="256">
        <v>9786</v>
      </c>
      <c r="E10" s="256">
        <v>11162</v>
      </c>
      <c r="F10" s="259" t="s">
        <v>185</v>
      </c>
    </row>
    <row r="11" spans="1:8">
      <c r="A11" s="252" t="s">
        <v>182</v>
      </c>
      <c r="B11" s="256">
        <v>147</v>
      </c>
      <c r="C11" s="256">
        <v>352</v>
      </c>
      <c r="D11" s="256">
        <v>352</v>
      </c>
      <c r="E11" s="256">
        <v>354</v>
      </c>
      <c r="F11" s="259" t="s">
        <v>185</v>
      </c>
    </row>
    <row r="12" spans="1:8">
      <c r="A12" s="252" t="s">
        <v>183</v>
      </c>
      <c r="B12" s="257">
        <v>1.8711812627291241E-2</v>
      </c>
      <c r="C12" s="257">
        <v>3.5969752707950109E-2</v>
      </c>
      <c r="D12" s="257">
        <v>3.5969752707950109E-2</v>
      </c>
      <c r="E12" s="257">
        <v>3.1714746461207755E-2</v>
      </c>
      <c r="F12" s="257" t="s">
        <v>185</v>
      </c>
    </row>
    <row r="13" spans="1:8" ht="37.5" customHeight="1">
      <c r="A13" s="255" t="s">
        <v>186</v>
      </c>
      <c r="B13" s="260"/>
      <c r="C13" s="260"/>
      <c r="D13" s="258"/>
      <c r="E13" s="258"/>
      <c r="F13" s="258"/>
    </row>
    <row r="14" spans="1:8">
      <c r="A14" s="251" t="s">
        <v>588</v>
      </c>
      <c r="B14" s="261">
        <v>11438</v>
      </c>
      <c r="C14" s="261">
        <v>19548</v>
      </c>
      <c r="D14" s="261">
        <v>34031</v>
      </c>
      <c r="E14" s="261">
        <v>43921</v>
      </c>
      <c r="F14" s="259" t="s">
        <v>185</v>
      </c>
    </row>
    <row r="15" spans="1:8">
      <c r="A15" s="251" t="s">
        <v>181</v>
      </c>
      <c r="B15" s="261">
        <v>11192</v>
      </c>
      <c r="C15" s="261">
        <v>18931</v>
      </c>
      <c r="D15" s="261">
        <v>32893</v>
      </c>
      <c r="E15" s="261">
        <v>42445</v>
      </c>
      <c r="F15" s="259" t="s">
        <v>185</v>
      </c>
    </row>
    <row r="16" spans="1:8">
      <c r="A16" s="252" t="s">
        <v>182</v>
      </c>
      <c r="B16" s="256">
        <v>246</v>
      </c>
      <c r="C16" s="256">
        <v>617</v>
      </c>
      <c r="D16" s="256">
        <v>1138</v>
      </c>
      <c r="E16" s="256">
        <v>1476</v>
      </c>
      <c r="F16" s="259" t="s">
        <v>185</v>
      </c>
    </row>
    <row r="17" spans="1:6">
      <c r="A17" s="253" t="s">
        <v>183</v>
      </c>
      <c r="B17" s="262">
        <v>2.1979985704074338E-2</v>
      </c>
      <c r="C17" s="262">
        <v>3.2592044794252706E-2</v>
      </c>
      <c r="D17" s="262">
        <v>3.4597026723010904E-2</v>
      </c>
      <c r="E17" s="262">
        <v>3.4774413947461502E-2</v>
      </c>
      <c r="F17" s="263" t="s">
        <v>185</v>
      </c>
    </row>
    <row r="18" spans="1:6">
      <c r="A18" s="691" t="s">
        <v>187</v>
      </c>
      <c r="B18" s="691"/>
      <c r="C18" s="691"/>
      <c r="D18" s="691"/>
      <c r="E18" s="691"/>
      <c r="F18" s="691"/>
    </row>
    <row r="19" spans="1:6" ht="30" customHeight="1">
      <c r="A19" s="447" t="s">
        <v>606</v>
      </c>
    </row>
    <row r="20" spans="1:6">
      <c r="A20" s="447" t="s">
        <v>733</v>
      </c>
    </row>
    <row r="21" spans="1:6">
      <c r="A21" s="447" t="s">
        <v>734</v>
      </c>
    </row>
    <row r="22" spans="1:6">
      <c r="A22" s="447" t="s">
        <v>735</v>
      </c>
    </row>
    <row r="23" spans="1:6">
      <c r="A23" s="447" t="s">
        <v>736</v>
      </c>
    </row>
    <row r="24" spans="1:6" ht="30" customHeight="1">
      <c r="A24" s="254" t="s">
        <v>188</v>
      </c>
    </row>
    <row r="25" spans="1:6" ht="29.25" customHeight="1">
      <c r="A25" s="447" t="s">
        <v>589</v>
      </c>
    </row>
  </sheetData>
  <mergeCells count="2">
    <mergeCell ref="A18:F18"/>
    <mergeCell ref="A1:F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40"/>
  <sheetViews>
    <sheetView workbookViewId="0">
      <selection sqref="A1:D1"/>
    </sheetView>
  </sheetViews>
  <sheetFormatPr baseColWidth="10" defaultColWidth="8.83203125" defaultRowHeight="14" x14ac:dyDescent="0"/>
  <cols>
    <col min="1" max="1" width="11.5" style="234" customWidth="1"/>
    <col min="2" max="2" width="15.33203125" style="324" customWidth="1"/>
    <col min="3" max="3" width="13.83203125" style="324" customWidth="1"/>
    <col min="4" max="4" width="14" style="324" customWidth="1"/>
  </cols>
  <sheetData>
    <row r="1" spans="1:4" ht="41.25" customHeight="1">
      <c r="A1" s="720" t="s">
        <v>691</v>
      </c>
      <c r="B1" s="720"/>
      <c r="C1" s="720"/>
      <c r="D1" s="720"/>
    </row>
    <row r="2" spans="1:4" ht="24">
      <c r="A2" s="533" t="s">
        <v>0</v>
      </c>
      <c r="B2" s="523" t="s">
        <v>100</v>
      </c>
      <c r="C2" s="523" t="s">
        <v>99</v>
      </c>
      <c r="D2" s="523" t="s">
        <v>102</v>
      </c>
    </row>
    <row r="3" spans="1:4">
      <c r="A3" s="521" t="s">
        <v>198</v>
      </c>
      <c r="B3" s="518">
        <v>1</v>
      </c>
      <c r="C3" s="518">
        <v>1</v>
      </c>
      <c r="D3" s="518">
        <v>1</v>
      </c>
    </row>
    <row r="4" spans="1:4">
      <c r="A4" s="521" t="s">
        <v>199</v>
      </c>
      <c r="B4" s="518">
        <v>1.0708436186822967</v>
      </c>
      <c r="C4" s="518">
        <v>1.0561817060580234</v>
      </c>
      <c r="D4" s="518">
        <v>1.0136558887013016</v>
      </c>
    </row>
    <row r="5" spans="1:4">
      <c r="A5" s="521" t="s">
        <v>200</v>
      </c>
      <c r="B5" s="518">
        <v>1.0907369225596633</v>
      </c>
      <c r="C5" s="518">
        <v>1.0673025380629435</v>
      </c>
      <c r="D5" s="518">
        <v>1.0921012587427927</v>
      </c>
    </row>
    <row r="6" spans="1:4">
      <c r="A6" s="521" t="s">
        <v>201</v>
      </c>
      <c r="B6" s="518">
        <v>1.1895566001253208</v>
      </c>
      <c r="C6" s="518">
        <v>1.0891607921476729</v>
      </c>
      <c r="D6" s="518">
        <v>1.1339376106689838</v>
      </c>
    </row>
    <row r="7" spans="1:4">
      <c r="A7" s="521" t="s">
        <v>202</v>
      </c>
      <c r="B7" s="518">
        <v>1.2264343772506332</v>
      </c>
      <c r="C7" s="518">
        <v>1.1150871680271675</v>
      </c>
      <c r="D7" s="518">
        <v>1.1369368601110603</v>
      </c>
    </row>
    <row r="8" spans="1:4">
      <c r="A8" s="521" t="s">
        <v>203</v>
      </c>
      <c r="B8" s="518">
        <v>1.2614372927155133</v>
      </c>
      <c r="C8" s="518">
        <v>1.1967519107776237</v>
      </c>
      <c r="D8" s="518">
        <v>1.1684532411971325</v>
      </c>
    </row>
    <row r="9" spans="1:4">
      <c r="A9" s="521" t="s">
        <v>204</v>
      </c>
      <c r="B9" s="518">
        <v>1.268752214578204</v>
      </c>
      <c r="C9" s="518">
        <v>1.2652920479790724</v>
      </c>
      <c r="D9" s="518">
        <v>1.4459075279310734</v>
      </c>
    </row>
    <row r="10" spans="1:4">
      <c r="A10" s="521" t="s">
        <v>205</v>
      </c>
      <c r="B10" s="518">
        <v>1.3096438897419247</v>
      </c>
      <c r="C10" s="518">
        <v>1.3587134610295986</v>
      </c>
      <c r="D10" s="518">
        <v>1.3358220307459985</v>
      </c>
    </row>
    <row r="11" spans="1:4">
      <c r="A11" s="521" t="s">
        <v>206</v>
      </c>
      <c r="B11" s="518">
        <v>1.3424501093144214</v>
      </c>
      <c r="C11" s="518">
        <v>1.4358666913269917</v>
      </c>
      <c r="D11" s="518">
        <v>1.4499829300651248</v>
      </c>
    </row>
    <row r="12" spans="1:4">
      <c r="A12" s="521" t="s">
        <v>207</v>
      </c>
      <c r="B12" s="518">
        <v>1.3907627006316026</v>
      </c>
      <c r="C12" s="518">
        <v>1.4908595069716839</v>
      </c>
      <c r="D12" s="518">
        <v>1.4845612692432224</v>
      </c>
    </row>
    <row r="13" spans="1:4">
      <c r="A13" s="521" t="s">
        <v>208</v>
      </c>
      <c r="B13" s="518">
        <v>1.4107678751730806</v>
      </c>
      <c r="C13" s="518">
        <v>1.5076285479738301</v>
      </c>
      <c r="D13" s="518">
        <v>1.4667041763637758</v>
      </c>
    </row>
    <row r="14" spans="1:4">
      <c r="A14" s="521" t="s">
        <v>209</v>
      </c>
      <c r="B14" s="518">
        <v>1.4576041340399606</v>
      </c>
      <c r="C14" s="518">
        <v>1.54985357084175</v>
      </c>
      <c r="D14" s="518">
        <v>1.5692737263630674</v>
      </c>
    </row>
    <row r="15" spans="1:4">
      <c r="A15" s="521" t="s">
        <v>210</v>
      </c>
      <c r="B15" s="518">
        <v>1.5126139977738657</v>
      </c>
      <c r="C15" s="518">
        <v>1.5853615645341992</v>
      </c>
      <c r="D15" s="518">
        <v>1.6419302005725087</v>
      </c>
    </row>
    <row r="16" spans="1:4">
      <c r="A16" s="521" t="s">
        <v>211</v>
      </c>
      <c r="B16" s="518">
        <v>1.5873013108200313</v>
      </c>
      <c r="C16" s="518">
        <v>1.6272919828022256</v>
      </c>
      <c r="D16" s="518">
        <v>1.6013696430210151</v>
      </c>
    </row>
    <row r="17" spans="1:4">
      <c r="A17" s="521" t="s">
        <v>212</v>
      </c>
      <c r="B17" s="518">
        <v>1.639443782539032</v>
      </c>
      <c r="C17" s="518">
        <v>1.649549907924333</v>
      </c>
      <c r="D17" s="518">
        <v>1.6635880312237084</v>
      </c>
    </row>
    <row r="18" spans="1:4">
      <c r="A18" s="521" t="s">
        <v>213</v>
      </c>
      <c r="B18" s="518">
        <v>1.6380326986028668</v>
      </c>
      <c r="C18" s="518">
        <v>1.660424745686506</v>
      </c>
      <c r="D18" s="518">
        <v>1.5980491997457675</v>
      </c>
    </row>
    <row r="19" spans="1:4">
      <c r="A19" s="520" t="s">
        <v>113</v>
      </c>
      <c r="B19" s="518">
        <v>1.724141181018475</v>
      </c>
      <c r="C19" s="518">
        <v>1.73534292248178</v>
      </c>
      <c r="D19" s="518">
        <v>1.5235209070334645</v>
      </c>
    </row>
    <row r="20" spans="1:4">
      <c r="A20" s="520" t="s">
        <v>214</v>
      </c>
      <c r="B20" s="518">
        <v>1.7660395062700471</v>
      </c>
      <c r="C20" s="518">
        <v>1.8610652149918401</v>
      </c>
      <c r="D20" s="518">
        <v>1.5631565406980521</v>
      </c>
    </row>
    <row r="21" spans="1:4">
      <c r="A21" s="520" t="s">
        <v>215</v>
      </c>
      <c r="B21" s="518">
        <v>1.8147795068795247</v>
      </c>
      <c r="C21" s="518">
        <v>2.0658906956921399</v>
      </c>
      <c r="D21" s="518">
        <v>1.7457615759769056</v>
      </c>
    </row>
    <row r="22" spans="1:4">
      <c r="A22" s="521" t="s">
        <v>216</v>
      </c>
      <c r="B22" s="518">
        <v>1.8638993945920246</v>
      </c>
      <c r="C22" s="518">
        <v>2.2136144329269167</v>
      </c>
      <c r="D22" s="518">
        <v>1.8460150866435923</v>
      </c>
    </row>
    <row r="23" spans="1:4">
      <c r="A23" s="520" t="s">
        <v>217</v>
      </c>
      <c r="B23" s="518">
        <v>1.8909380713107899</v>
      </c>
      <c r="C23" s="518">
        <v>2.2988430409276792</v>
      </c>
      <c r="D23" s="518">
        <v>1.877979807012137</v>
      </c>
    </row>
    <row r="24" spans="1:4">
      <c r="A24" s="520" t="s">
        <v>114</v>
      </c>
      <c r="B24" s="518">
        <v>1.9306013414165679</v>
      </c>
      <c r="C24" s="518">
        <v>2.3327400237870646</v>
      </c>
      <c r="D24" s="518">
        <v>1.8726483113378589</v>
      </c>
    </row>
    <row r="25" spans="1:4">
      <c r="A25" s="520" t="s">
        <v>218</v>
      </c>
      <c r="B25" s="518">
        <v>1.9801313611256059</v>
      </c>
      <c r="C25" s="518">
        <v>2.4309436095511248</v>
      </c>
      <c r="D25" s="518">
        <v>1.8521018901245727</v>
      </c>
    </row>
    <row r="26" spans="1:4">
      <c r="A26" s="520" t="s">
        <v>219</v>
      </c>
      <c r="B26" s="518">
        <v>1.987062616900098</v>
      </c>
      <c r="C26" s="518">
        <v>2.4537475010740475</v>
      </c>
      <c r="D26" s="518">
        <v>1.8211716448509188</v>
      </c>
    </row>
    <row r="27" spans="1:4">
      <c r="A27" s="520" t="s">
        <v>220</v>
      </c>
      <c r="B27" s="518">
        <v>2.1049469667787508</v>
      </c>
      <c r="C27" s="518">
        <v>2.6863346622127837</v>
      </c>
      <c r="D27" s="518">
        <v>2.0062171693418902</v>
      </c>
    </row>
    <row r="28" spans="1:4">
      <c r="A28" s="520" t="s">
        <v>221</v>
      </c>
      <c r="B28" s="518">
        <v>2.1622278057938669</v>
      </c>
      <c r="C28" s="518">
        <v>2.8621511065321994</v>
      </c>
      <c r="D28" s="518">
        <v>2.1151919004273001</v>
      </c>
    </row>
    <row r="29" spans="1:4">
      <c r="A29" s="520" t="s">
        <v>115</v>
      </c>
      <c r="B29" s="518">
        <v>2.173588642186516</v>
      </c>
      <c r="C29" s="518">
        <v>2.9961621169453259</v>
      </c>
      <c r="D29" s="518">
        <v>2.2130800158396853</v>
      </c>
    </row>
    <row r="30" spans="1:4">
      <c r="A30" s="520" t="s">
        <v>222</v>
      </c>
      <c r="B30" s="518">
        <v>2.2284194678221341</v>
      </c>
      <c r="C30" s="518">
        <v>3.0866395032502947</v>
      </c>
      <c r="D30" s="518">
        <v>2.3152065827028636</v>
      </c>
    </row>
    <row r="31" spans="1:4">
      <c r="A31" s="520" t="s">
        <v>223</v>
      </c>
      <c r="B31" s="518">
        <v>2.2716662457481043</v>
      </c>
      <c r="C31" s="518">
        <v>3.1109668324553228</v>
      </c>
      <c r="D31" s="518">
        <v>2.3333203058768417</v>
      </c>
    </row>
    <row r="32" spans="1:4">
      <c r="A32" s="520" t="s">
        <v>224</v>
      </c>
      <c r="B32" s="518">
        <v>2.3124474205310084</v>
      </c>
      <c r="C32" s="518">
        <v>3.1394541954406416</v>
      </c>
      <c r="D32" s="518">
        <v>2.3547991153644046</v>
      </c>
    </row>
    <row r="33" spans="1:4">
      <c r="A33" s="519" t="s">
        <v>593</v>
      </c>
      <c r="B33" s="517">
        <v>2.3913309749662339</v>
      </c>
      <c r="C33" s="517">
        <v>3.2249594345465029</v>
      </c>
      <c r="D33" s="517">
        <v>2.4205761780966935</v>
      </c>
    </row>
    <row r="34" spans="1:4" ht="30" customHeight="1">
      <c r="A34" s="234" t="s">
        <v>767</v>
      </c>
    </row>
    <row r="35" spans="1:4">
      <c r="A35" s="234" t="s">
        <v>768</v>
      </c>
    </row>
    <row r="36" spans="1:4">
      <c r="A36" s="234" t="s">
        <v>769</v>
      </c>
    </row>
    <row r="37" spans="1:4">
      <c r="A37" s="234" t="s">
        <v>770</v>
      </c>
    </row>
    <row r="38" spans="1:4">
      <c r="A38" s="234" t="s">
        <v>771</v>
      </c>
    </row>
    <row r="39" spans="1:4" ht="29.25" customHeight="1">
      <c r="A39" s="234" t="s">
        <v>772</v>
      </c>
    </row>
    <row r="40" spans="1:4" ht="30" customHeight="1">
      <c r="A40" s="234" t="s">
        <v>589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55"/>
  <sheetViews>
    <sheetView workbookViewId="0">
      <selection activeCell="B28" sqref="B28"/>
    </sheetView>
  </sheetViews>
  <sheetFormatPr baseColWidth="10" defaultColWidth="8.83203125" defaultRowHeight="14" x14ac:dyDescent="0"/>
  <cols>
    <col min="1" max="1" width="14.5" style="59" customWidth="1"/>
    <col min="2" max="2" width="17.6640625" style="59" customWidth="1"/>
    <col min="3" max="3" width="15.33203125" style="254" bestFit="1" customWidth="1"/>
    <col min="4" max="4" width="11.6640625" style="59" customWidth="1"/>
  </cols>
  <sheetData>
    <row r="1" spans="1:4" ht="54" customHeight="1">
      <c r="A1" s="733" t="s">
        <v>693</v>
      </c>
      <c r="B1" s="733"/>
      <c r="C1" s="733"/>
      <c r="D1" s="733"/>
    </row>
    <row r="2" spans="1:4" ht="30.75" customHeight="1">
      <c r="A2" s="306" t="s">
        <v>318</v>
      </c>
      <c r="B2" s="326" t="s">
        <v>694</v>
      </c>
      <c r="C2" s="327" t="s">
        <v>89</v>
      </c>
      <c r="D2" s="297" t="s">
        <v>225</v>
      </c>
    </row>
    <row r="3" spans="1:4">
      <c r="A3" s="637" t="s">
        <v>319</v>
      </c>
      <c r="B3" s="638">
        <v>1420</v>
      </c>
      <c r="C3" s="637" t="s">
        <v>75</v>
      </c>
      <c r="D3" s="639">
        <v>0.58762018141239292</v>
      </c>
    </row>
    <row r="4" spans="1:4">
      <c r="A4" s="614" t="s">
        <v>320</v>
      </c>
      <c r="B4" s="633">
        <v>1680</v>
      </c>
      <c r="C4" s="614" t="s">
        <v>79</v>
      </c>
      <c r="D4" s="634">
        <v>0.15532546284614712</v>
      </c>
    </row>
    <row r="5" spans="1:4">
      <c r="A5" s="614" t="s">
        <v>322</v>
      </c>
      <c r="B5" s="633">
        <v>2320</v>
      </c>
      <c r="C5" s="614" t="s">
        <v>83</v>
      </c>
      <c r="D5" s="634">
        <v>0.19309478765511012</v>
      </c>
    </row>
    <row r="6" spans="1:4">
      <c r="A6" s="614" t="s">
        <v>321</v>
      </c>
      <c r="B6" s="633">
        <v>2360</v>
      </c>
      <c r="C6" s="614" t="s">
        <v>71</v>
      </c>
      <c r="D6" s="634">
        <v>0.1606989926024287</v>
      </c>
    </row>
    <row r="7" spans="1:4">
      <c r="A7" s="614" t="s">
        <v>323</v>
      </c>
      <c r="B7" s="633">
        <v>2480</v>
      </c>
      <c r="C7" s="614" t="s">
        <v>40</v>
      </c>
      <c r="D7" s="634">
        <v>0.14542165977513388</v>
      </c>
    </row>
    <row r="8" spans="1:4">
      <c r="A8" s="614" t="s">
        <v>324</v>
      </c>
      <c r="B8" s="633">
        <v>2590</v>
      </c>
      <c r="C8" s="614" t="s">
        <v>70</v>
      </c>
      <c r="D8" s="634">
        <v>0.11442722144087036</v>
      </c>
    </row>
    <row r="9" spans="1:4">
      <c r="A9" s="614" t="s">
        <v>325</v>
      </c>
      <c r="B9" s="633">
        <v>2790</v>
      </c>
      <c r="C9" s="614" t="s">
        <v>50</v>
      </c>
      <c r="D9" s="634">
        <v>0.11874246036099367</v>
      </c>
    </row>
    <row r="10" spans="1:4">
      <c r="A10" s="614" t="s">
        <v>326</v>
      </c>
      <c r="B10" s="633">
        <v>2810</v>
      </c>
      <c r="C10" s="614" t="s">
        <v>64</v>
      </c>
      <c r="D10" s="634">
        <v>0.14238717378874233</v>
      </c>
    </row>
    <row r="11" spans="1:4">
      <c r="A11" s="614" t="s">
        <v>327</v>
      </c>
      <c r="B11" s="633">
        <v>2810</v>
      </c>
      <c r="C11" s="614" t="s">
        <v>87</v>
      </c>
      <c r="D11" s="634">
        <v>0.15464147562378283</v>
      </c>
    </row>
    <row r="12" spans="1:4">
      <c r="A12" s="614" t="s">
        <v>328</v>
      </c>
      <c r="B12" s="633">
        <v>2890</v>
      </c>
      <c r="C12" s="614" t="s">
        <v>80</v>
      </c>
      <c r="D12" s="634">
        <v>9.3245385844185291E-2</v>
      </c>
    </row>
    <row r="13" spans="1:4">
      <c r="A13" s="614" t="s">
        <v>329</v>
      </c>
      <c r="B13" s="633">
        <v>3190</v>
      </c>
      <c r="C13" s="614" t="s">
        <v>44</v>
      </c>
      <c r="D13" s="634">
        <v>0.13103312298975611</v>
      </c>
    </row>
    <row r="14" spans="1:4">
      <c r="A14" s="614" t="s">
        <v>331</v>
      </c>
      <c r="B14" s="633">
        <v>3230</v>
      </c>
      <c r="C14" s="614" t="s">
        <v>63</v>
      </c>
      <c r="D14" s="634">
        <v>6.4814053126512672E-2</v>
      </c>
    </row>
    <row r="15" spans="1:4">
      <c r="A15" s="614" t="s">
        <v>332</v>
      </c>
      <c r="B15" s="633">
        <v>3250</v>
      </c>
      <c r="C15" s="614" t="s">
        <v>51</v>
      </c>
      <c r="D15" s="634">
        <v>-1.9886660289410552E-2</v>
      </c>
    </row>
    <row r="16" spans="1:4">
      <c r="A16" s="614" t="s">
        <v>330</v>
      </c>
      <c r="B16" s="633">
        <v>3400</v>
      </c>
      <c r="C16" s="614" t="s">
        <v>68</v>
      </c>
      <c r="D16" s="634">
        <v>0.23101795387111901</v>
      </c>
    </row>
    <row r="17" spans="1:4">
      <c r="A17" s="614" t="s">
        <v>333</v>
      </c>
      <c r="B17" s="640">
        <v>3440</v>
      </c>
      <c r="C17" s="641" t="s">
        <v>692</v>
      </c>
      <c r="D17" s="642">
        <v>0.14423717521652235</v>
      </c>
    </row>
    <row r="18" spans="1:4">
      <c r="A18" s="614" t="s">
        <v>338</v>
      </c>
      <c r="B18" s="633">
        <v>3490</v>
      </c>
      <c r="C18" s="614" t="s">
        <v>73</v>
      </c>
      <c r="D18" s="634">
        <v>-2.1804091571413498E-2</v>
      </c>
    </row>
    <row r="19" spans="1:4">
      <c r="A19" s="614" t="s">
        <v>334</v>
      </c>
      <c r="B19" s="633">
        <v>3510</v>
      </c>
      <c r="C19" s="614" t="s">
        <v>42</v>
      </c>
      <c r="D19" s="634">
        <v>0.19031562608090402</v>
      </c>
    </row>
    <row r="20" spans="1:4">
      <c r="A20" s="614" t="s">
        <v>337</v>
      </c>
      <c r="B20" s="633">
        <v>3570</v>
      </c>
      <c r="C20" s="614" t="s">
        <v>62</v>
      </c>
      <c r="D20" s="634">
        <v>0.12820248783432531</v>
      </c>
    </row>
    <row r="21" spans="1:4">
      <c r="A21" s="614" t="s">
        <v>335</v>
      </c>
      <c r="B21" s="633">
        <v>3570</v>
      </c>
      <c r="C21" s="614" t="s">
        <v>57</v>
      </c>
      <c r="D21" s="634">
        <v>0.13602101055438887</v>
      </c>
    </row>
    <row r="22" spans="1:4">
      <c r="A22" s="614" t="s">
        <v>342</v>
      </c>
      <c r="B22" s="633">
        <v>3650</v>
      </c>
      <c r="C22" s="614" t="s">
        <v>77</v>
      </c>
      <c r="D22" s="634">
        <v>0.18970270533793721</v>
      </c>
    </row>
    <row r="23" spans="1:4">
      <c r="A23" s="614" t="s">
        <v>340</v>
      </c>
      <c r="B23" s="633">
        <v>3650</v>
      </c>
      <c r="C23" s="614" t="s">
        <v>69</v>
      </c>
      <c r="D23" s="634">
        <v>0.17641997867991743</v>
      </c>
    </row>
    <row r="24" spans="1:4">
      <c r="A24" s="614" t="s">
        <v>339</v>
      </c>
      <c r="B24" s="633">
        <v>3660</v>
      </c>
      <c r="C24" s="614" t="s">
        <v>86</v>
      </c>
      <c r="D24" s="634">
        <v>0.23501718968380114</v>
      </c>
    </row>
    <row r="25" spans="1:4">
      <c r="A25" s="614" t="s">
        <v>341</v>
      </c>
      <c r="B25" s="633">
        <v>3750</v>
      </c>
      <c r="C25" s="614" t="s">
        <v>107</v>
      </c>
      <c r="D25" s="634">
        <v>0.13832729703559066</v>
      </c>
    </row>
    <row r="26" spans="1:4">
      <c r="A26" s="614" t="s">
        <v>336</v>
      </c>
      <c r="B26" s="633">
        <v>3800</v>
      </c>
      <c r="C26" s="614" t="s">
        <v>59</v>
      </c>
      <c r="D26" s="634">
        <v>0.37560300657063239</v>
      </c>
    </row>
    <row r="27" spans="1:4">
      <c r="A27" s="614" t="s">
        <v>344</v>
      </c>
      <c r="B27" s="633">
        <v>3870</v>
      </c>
      <c r="C27" s="614" t="s">
        <v>56</v>
      </c>
      <c r="D27" s="634">
        <v>0.38478341539081562</v>
      </c>
    </row>
    <row r="28" spans="1:4">
      <c r="A28" s="614" t="s">
        <v>343</v>
      </c>
      <c r="B28" s="633">
        <v>3970</v>
      </c>
      <c r="C28" s="614" t="s">
        <v>58</v>
      </c>
      <c r="D28" s="634">
        <v>0.6393798496910168</v>
      </c>
    </row>
    <row r="29" spans="1:4">
      <c r="A29" s="614" t="s">
        <v>345</v>
      </c>
      <c r="B29" s="633">
        <v>4050</v>
      </c>
      <c r="C29" s="614" t="s">
        <v>85</v>
      </c>
      <c r="D29" s="634">
        <v>8.5103446917896397E-2</v>
      </c>
    </row>
    <row r="30" spans="1:4">
      <c r="A30" s="614" t="s">
        <v>346</v>
      </c>
      <c r="B30" s="633">
        <v>4080</v>
      </c>
      <c r="C30" s="614" t="s">
        <v>39</v>
      </c>
      <c r="D30" s="634">
        <v>0.19289342223961681</v>
      </c>
    </row>
    <row r="31" spans="1:4">
      <c r="A31" s="614" t="s">
        <v>347</v>
      </c>
      <c r="B31" s="633">
        <v>4100</v>
      </c>
      <c r="C31" s="614" t="s">
        <v>78</v>
      </c>
      <c r="D31" s="634">
        <v>0.17266164246048921</v>
      </c>
    </row>
    <row r="32" spans="1:4">
      <c r="A32" s="614" t="s">
        <v>354</v>
      </c>
      <c r="B32" s="633">
        <v>4150</v>
      </c>
      <c r="C32" s="614" t="s">
        <v>55</v>
      </c>
      <c r="D32" s="634">
        <v>0.12807194132803024</v>
      </c>
    </row>
    <row r="33" spans="1:4">
      <c r="A33" s="614" t="s">
        <v>350</v>
      </c>
      <c r="B33" s="633">
        <v>4270</v>
      </c>
      <c r="C33" s="614" t="s">
        <v>76</v>
      </c>
      <c r="D33" s="634">
        <v>9.4635395113324305E-2</v>
      </c>
    </row>
    <row r="34" spans="1:4">
      <c r="A34" s="614" t="s">
        <v>348</v>
      </c>
      <c r="B34" s="633">
        <v>4270</v>
      </c>
      <c r="C34" s="614" t="s">
        <v>48</v>
      </c>
      <c r="D34" s="634">
        <v>6.7086858370196234E-2</v>
      </c>
    </row>
    <row r="35" spans="1:4">
      <c r="A35" s="614" t="s">
        <v>353</v>
      </c>
      <c r="B35" s="633">
        <v>4310</v>
      </c>
      <c r="C35" s="614" t="s">
        <v>72</v>
      </c>
      <c r="D35" s="634">
        <v>0.15336807347215942</v>
      </c>
    </row>
    <row r="36" spans="1:4">
      <c r="A36" s="614" t="s">
        <v>351</v>
      </c>
      <c r="B36" s="633">
        <v>4320</v>
      </c>
      <c r="C36" s="614" t="s">
        <v>61</v>
      </c>
      <c r="D36" s="634">
        <v>0.14788353390441666</v>
      </c>
    </row>
    <row r="37" spans="1:4">
      <c r="A37" s="614" t="s">
        <v>352</v>
      </c>
      <c r="B37" s="633">
        <v>4410</v>
      </c>
      <c r="C37" s="614" t="s">
        <v>82</v>
      </c>
      <c r="D37" s="634">
        <v>3.7443537138366789E-2</v>
      </c>
    </row>
    <row r="38" spans="1:4">
      <c r="A38" s="614" t="s">
        <v>355</v>
      </c>
      <c r="B38" s="633">
        <v>4470</v>
      </c>
      <c r="C38" s="614" t="s">
        <v>45</v>
      </c>
      <c r="D38" s="634">
        <v>0.12610038749942643</v>
      </c>
    </row>
    <row r="39" spans="1:4">
      <c r="A39" s="614" t="s">
        <v>358</v>
      </c>
      <c r="B39" s="633">
        <v>4530</v>
      </c>
      <c r="C39" s="614" t="s">
        <v>47</v>
      </c>
      <c r="D39" s="634">
        <v>0.10975521900175189</v>
      </c>
    </row>
    <row r="40" spans="1:4">
      <c r="A40" s="614" t="s">
        <v>356</v>
      </c>
      <c r="B40" s="633">
        <v>4600</v>
      </c>
      <c r="C40" s="614" t="s">
        <v>74</v>
      </c>
      <c r="D40" s="634">
        <v>7.0570420821409519E-2</v>
      </c>
    </row>
    <row r="41" spans="1:4">
      <c r="A41" s="614" t="s">
        <v>357</v>
      </c>
      <c r="B41" s="633">
        <v>4650</v>
      </c>
      <c r="C41" s="614" t="s">
        <v>67</v>
      </c>
      <c r="D41" s="634">
        <v>8.9899444809750984E-2</v>
      </c>
    </row>
    <row r="42" spans="1:4">
      <c r="A42" s="614" t="s">
        <v>361</v>
      </c>
      <c r="B42" s="633">
        <v>4670</v>
      </c>
      <c r="C42" s="614" t="s">
        <v>41</v>
      </c>
      <c r="D42" s="634">
        <v>0.13808359775878487</v>
      </c>
    </row>
    <row r="43" spans="1:4">
      <c r="A43" s="614" t="s">
        <v>359</v>
      </c>
      <c r="B43" s="633">
        <v>4750</v>
      </c>
      <c r="C43" s="614" t="s">
        <v>54</v>
      </c>
      <c r="D43" s="634">
        <v>0.10942434791000899</v>
      </c>
    </row>
    <row r="44" spans="1:4">
      <c r="A44" s="614" t="s">
        <v>362</v>
      </c>
      <c r="B44" s="633">
        <v>4800</v>
      </c>
      <c r="C44" s="614" t="s">
        <v>49</v>
      </c>
      <c r="D44" s="634">
        <v>0.20216087885418488</v>
      </c>
    </row>
    <row r="45" spans="1:4">
      <c r="A45" s="614" t="s">
        <v>360</v>
      </c>
      <c r="B45" s="633">
        <v>4800</v>
      </c>
      <c r="C45" s="614" t="s">
        <v>53</v>
      </c>
      <c r="D45" s="634">
        <v>0.22358883971461974</v>
      </c>
    </row>
    <row r="46" spans="1:4">
      <c r="A46" s="614" t="s">
        <v>363</v>
      </c>
      <c r="B46" s="633">
        <v>4930</v>
      </c>
      <c r="C46" s="614" t="s">
        <v>46</v>
      </c>
      <c r="D46" s="634">
        <v>0.29718468401340736</v>
      </c>
    </row>
    <row r="47" spans="1:4">
      <c r="A47" s="614" t="s">
        <v>364</v>
      </c>
      <c r="B47" s="633">
        <v>5100</v>
      </c>
      <c r="C47" s="614" t="s">
        <v>81</v>
      </c>
      <c r="D47" s="634">
        <v>0.1768216255298205</v>
      </c>
    </row>
    <row r="48" spans="1:4">
      <c r="A48" s="614" t="s">
        <v>366</v>
      </c>
      <c r="B48" s="633">
        <v>5390</v>
      </c>
      <c r="C48" s="614" t="s">
        <v>66</v>
      </c>
      <c r="D48" s="634">
        <v>-2.9750119572290457E-3</v>
      </c>
    </row>
    <row r="49" spans="1:4">
      <c r="A49" s="614" t="s">
        <v>365</v>
      </c>
      <c r="B49" s="633">
        <v>5620</v>
      </c>
      <c r="C49" s="614" t="s">
        <v>60</v>
      </c>
      <c r="D49" s="634">
        <v>0.11677882271692819</v>
      </c>
    </row>
    <row r="50" spans="1:4">
      <c r="A50" s="614" t="s">
        <v>367</v>
      </c>
      <c r="B50" s="633">
        <v>6140</v>
      </c>
      <c r="C50" s="614" t="s">
        <v>52</v>
      </c>
      <c r="D50" s="634">
        <v>0.22291407881118319</v>
      </c>
    </row>
    <row r="51" spans="1:4">
      <c r="A51" s="614" t="s">
        <v>368</v>
      </c>
      <c r="B51" s="633">
        <v>6510</v>
      </c>
      <c r="C51" s="614" t="s">
        <v>38</v>
      </c>
      <c r="D51" s="634">
        <v>-5.1379949206909692E-2</v>
      </c>
    </row>
    <row r="52" spans="1:4">
      <c r="A52" s="618" t="s">
        <v>369</v>
      </c>
      <c r="B52" s="636">
        <v>7530</v>
      </c>
      <c r="C52" s="618" t="s">
        <v>43</v>
      </c>
      <c r="D52" s="635">
        <v>0.10058768258650597</v>
      </c>
    </row>
    <row r="53" spans="1:4" ht="30" customHeight="1">
      <c r="A53" s="459" t="s">
        <v>773</v>
      </c>
    </row>
    <row r="54" spans="1:4" ht="28.5" customHeight="1">
      <c r="A54" s="459" t="s">
        <v>188</v>
      </c>
    </row>
    <row r="55" spans="1:4" ht="28.5" customHeight="1">
      <c r="A55" s="59" t="s">
        <v>589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55"/>
  <sheetViews>
    <sheetView workbookViewId="0">
      <selection sqref="A1:D1"/>
    </sheetView>
  </sheetViews>
  <sheetFormatPr baseColWidth="10" defaultColWidth="8.83203125" defaultRowHeight="14" x14ac:dyDescent="0"/>
  <cols>
    <col min="1" max="1" width="12.5" style="459" customWidth="1"/>
    <col min="2" max="2" width="15" style="459" customWidth="1"/>
    <col min="3" max="3" width="15.5" style="331" customWidth="1"/>
    <col min="4" max="4" width="12.1640625" style="459" customWidth="1"/>
  </cols>
  <sheetData>
    <row r="1" spans="1:4" ht="51.75" customHeight="1">
      <c r="A1" s="733" t="s">
        <v>697</v>
      </c>
      <c r="B1" s="733"/>
      <c r="C1" s="733"/>
      <c r="D1" s="733"/>
    </row>
    <row r="2" spans="1:4" ht="24">
      <c r="A2" s="306" t="s">
        <v>318</v>
      </c>
      <c r="B2" s="326" t="s">
        <v>696</v>
      </c>
      <c r="C2" s="675" t="s">
        <v>89</v>
      </c>
      <c r="D2" s="494" t="s">
        <v>225</v>
      </c>
    </row>
    <row r="3" spans="1:4">
      <c r="A3" s="630" t="s">
        <v>327</v>
      </c>
      <c r="B3" s="631">
        <v>4890</v>
      </c>
      <c r="C3" s="630" t="s">
        <v>87</v>
      </c>
      <c r="D3" s="632">
        <v>0.13774891297873282</v>
      </c>
    </row>
    <row r="4" spans="1:4">
      <c r="A4" s="614" t="s">
        <v>332</v>
      </c>
      <c r="B4" s="633">
        <v>6350</v>
      </c>
      <c r="C4" s="614" t="s">
        <v>51</v>
      </c>
      <c r="D4" s="634">
        <v>3.3806765252257565E-2</v>
      </c>
    </row>
    <row r="5" spans="1:4">
      <c r="A5" s="614" t="s">
        <v>320</v>
      </c>
      <c r="B5" s="633">
        <v>6350</v>
      </c>
      <c r="C5" s="614" t="s">
        <v>79</v>
      </c>
      <c r="D5" s="634">
        <v>0.13199503475559204</v>
      </c>
    </row>
    <row r="6" spans="1:4">
      <c r="A6" s="614" t="s">
        <v>331</v>
      </c>
      <c r="B6" s="633">
        <v>6360</v>
      </c>
      <c r="C6" s="614" t="s">
        <v>63</v>
      </c>
      <c r="D6" s="634">
        <v>0.15415588919450851</v>
      </c>
    </row>
    <row r="7" spans="1:4">
      <c r="A7" s="614" t="s">
        <v>335</v>
      </c>
      <c r="B7" s="633">
        <v>6360</v>
      </c>
      <c r="C7" s="614" t="s">
        <v>57</v>
      </c>
      <c r="D7" s="634">
        <v>0.18232822925502989</v>
      </c>
    </row>
    <row r="8" spans="1:4">
      <c r="A8" s="614" t="s">
        <v>349</v>
      </c>
      <c r="B8" s="633">
        <v>6570</v>
      </c>
      <c r="C8" s="614" t="s">
        <v>88</v>
      </c>
      <c r="D8" s="634">
        <v>0.14102548983528629</v>
      </c>
    </row>
    <row r="9" spans="1:4">
      <c r="A9" s="614" t="s">
        <v>326</v>
      </c>
      <c r="B9" s="633">
        <v>6670</v>
      </c>
      <c r="C9" s="614" t="s">
        <v>64</v>
      </c>
      <c r="D9" s="634">
        <v>0.1452681189683529</v>
      </c>
    </row>
    <row r="10" spans="1:4">
      <c r="A10" s="614" t="s">
        <v>344</v>
      </c>
      <c r="B10" s="633">
        <v>6820</v>
      </c>
      <c r="C10" s="614" t="s">
        <v>56</v>
      </c>
      <c r="D10" s="634">
        <v>0.1686095633739455</v>
      </c>
    </row>
    <row r="11" spans="1:4">
      <c r="A11" s="614" t="s">
        <v>322</v>
      </c>
      <c r="B11" s="633">
        <v>6970</v>
      </c>
      <c r="C11" s="614" t="s">
        <v>83</v>
      </c>
      <c r="D11" s="634">
        <v>0.19667716675183633</v>
      </c>
    </row>
    <row r="12" spans="1:4">
      <c r="A12" s="614" t="s">
        <v>324</v>
      </c>
      <c r="B12" s="633">
        <v>7150</v>
      </c>
      <c r="C12" s="614" t="s">
        <v>70</v>
      </c>
      <c r="D12" s="634">
        <v>0.23329228805031588</v>
      </c>
    </row>
    <row r="13" spans="1:4">
      <c r="A13" s="614" t="s">
        <v>336</v>
      </c>
      <c r="B13" s="633">
        <v>7170</v>
      </c>
      <c r="C13" s="614" t="s">
        <v>59</v>
      </c>
      <c r="D13" s="634">
        <v>0.25356632530780554</v>
      </c>
    </row>
    <row r="14" spans="1:4">
      <c r="A14" s="614" t="s">
        <v>340</v>
      </c>
      <c r="B14" s="633">
        <v>7450</v>
      </c>
      <c r="C14" s="614" t="s">
        <v>69</v>
      </c>
      <c r="D14" s="634">
        <v>0.18353339228892107</v>
      </c>
    </row>
    <row r="15" spans="1:4">
      <c r="A15" s="614" t="s">
        <v>328</v>
      </c>
      <c r="B15" s="633">
        <v>7610</v>
      </c>
      <c r="C15" s="614" t="s">
        <v>80</v>
      </c>
      <c r="D15" s="634">
        <v>5.3014397123001045E-2</v>
      </c>
    </row>
    <row r="16" spans="1:4">
      <c r="A16" s="614" t="s">
        <v>364</v>
      </c>
      <c r="B16" s="633">
        <v>7640</v>
      </c>
      <c r="C16" s="614" t="s">
        <v>81</v>
      </c>
      <c r="D16" s="634">
        <v>0.20531304443349341</v>
      </c>
    </row>
    <row r="17" spans="1:4">
      <c r="A17" s="614" t="s">
        <v>352</v>
      </c>
      <c r="B17" s="633">
        <v>7690</v>
      </c>
      <c r="C17" s="614" t="s">
        <v>82</v>
      </c>
      <c r="D17" s="634">
        <v>6.9071504739284029E-2</v>
      </c>
    </row>
    <row r="18" spans="1:4">
      <c r="A18" s="614" t="s">
        <v>330</v>
      </c>
      <c r="B18" s="633">
        <v>7870</v>
      </c>
      <c r="C18" s="614" t="s">
        <v>68</v>
      </c>
      <c r="D18" s="634">
        <v>0.14003718138527366</v>
      </c>
    </row>
    <row r="19" spans="1:4">
      <c r="A19" s="614" t="s">
        <v>343</v>
      </c>
      <c r="B19" s="633">
        <v>7870</v>
      </c>
      <c r="C19" s="614" t="s">
        <v>58</v>
      </c>
      <c r="D19" s="634">
        <v>0.51915075820452516</v>
      </c>
    </row>
    <row r="20" spans="1:4">
      <c r="A20" s="614" t="s">
        <v>359</v>
      </c>
      <c r="B20" s="633">
        <v>7880</v>
      </c>
      <c r="C20" s="614" t="s">
        <v>54</v>
      </c>
      <c r="D20" s="634">
        <v>5.7264302902315656E-3</v>
      </c>
    </row>
    <row r="21" spans="1:4">
      <c r="A21" s="614" t="s">
        <v>367</v>
      </c>
      <c r="B21" s="633">
        <v>8050</v>
      </c>
      <c r="C21" s="614" t="s">
        <v>52</v>
      </c>
      <c r="D21" s="634">
        <v>0.16463787830083421</v>
      </c>
    </row>
    <row r="22" spans="1:4">
      <c r="A22" s="614" t="s">
        <v>342</v>
      </c>
      <c r="B22" s="633">
        <v>8450</v>
      </c>
      <c r="C22" s="614" t="s">
        <v>77</v>
      </c>
      <c r="D22" s="634">
        <v>0.31408710371477766</v>
      </c>
    </row>
    <row r="23" spans="1:4">
      <c r="A23" s="614" t="s">
        <v>325</v>
      </c>
      <c r="B23" s="633">
        <v>8530</v>
      </c>
      <c r="C23" s="614" t="s">
        <v>50</v>
      </c>
      <c r="D23" s="634">
        <v>0.17589052729045673</v>
      </c>
    </row>
    <row r="24" spans="1:4">
      <c r="A24" s="614" t="s">
        <v>329</v>
      </c>
      <c r="B24" s="633">
        <v>8560</v>
      </c>
      <c r="C24" s="614" t="s">
        <v>44</v>
      </c>
      <c r="D24" s="634">
        <v>7.5964068352645242E-2</v>
      </c>
    </row>
    <row r="25" spans="1:4">
      <c r="A25" s="614" t="s">
        <v>355</v>
      </c>
      <c r="B25" s="633">
        <v>8820</v>
      </c>
      <c r="C25" s="614" t="s">
        <v>695</v>
      </c>
      <c r="D25" s="634">
        <v>4.4321321662904367E-2</v>
      </c>
    </row>
    <row r="26" spans="1:4">
      <c r="A26" s="614" t="s">
        <v>351</v>
      </c>
      <c r="B26" s="633">
        <v>9120</v>
      </c>
      <c r="C26" s="614" t="s">
        <v>61</v>
      </c>
      <c r="D26" s="634">
        <v>4.2916971231891976E-2</v>
      </c>
    </row>
    <row r="27" spans="1:4">
      <c r="A27" s="614" t="s">
        <v>321</v>
      </c>
      <c r="B27" s="633">
        <v>9120</v>
      </c>
      <c r="C27" s="614" t="s">
        <v>71</v>
      </c>
      <c r="D27" s="634">
        <v>7.5433507444118364E-2</v>
      </c>
    </row>
    <row r="28" spans="1:4">
      <c r="A28" s="614" t="s">
        <v>350</v>
      </c>
      <c r="B28" s="633">
        <v>9160</v>
      </c>
      <c r="C28" s="614" t="s">
        <v>76</v>
      </c>
      <c r="D28" s="634">
        <v>8.1903681575943077E-2</v>
      </c>
    </row>
    <row r="29" spans="1:4">
      <c r="A29" s="614" t="s">
        <v>347</v>
      </c>
      <c r="B29" s="633">
        <v>9260</v>
      </c>
      <c r="C29" s="614" t="s">
        <v>78</v>
      </c>
      <c r="D29" s="634">
        <v>0.2974870179954936</v>
      </c>
    </row>
    <row r="30" spans="1:4">
      <c r="A30" s="614" t="s">
        <v>319</v>
      </c>
      <c r="B30" s="633">
        <v>9270</v>
      </c>
      <c r="C30" s="614" t="s">
        <v>75</v>
      </c>
      <c r="D30" s="634">
        <v>0.13133264936014832</v>
      </c>
    </row>
    <row r="31" spans="1:4">
      <c r="A31" s="614" t="s">
        <v>361</v>
      </c>
      <c r="B31" s="633">
        <v>9370</v>
      </c>
      <c r="C31" s="614" t="s">
        <v>41</v>
      </c>
      <c r="D31" s="634">
        <v>0.15156673420200972</v>
      </c>
    </row>
    <row r="32" spans="1:4">
      <c r="A32" s="614" t="s">
        <v>333</v>
      </c>
      <c r="B32" s="633">
        <v>9410</v>
      </c>
      <c r="C32" s="614" t="s">
        <v>65</v>
      </c>
      <c r="D32" s="634">
        <v>0.126811160340079</v>
      </c>
    </row>
    <row r="33" spans="1:4">
      <c r="A33" s="614" t="s">
        <v>338</v>
      </c>
      <c r="B33" s="633">
        <v>9570</v>
      </c>
      <c r="C33" s="614" t="s">
        <v>73</v>
      </c>
      <c r="D33" s="634">
        <v>-2.236673244775178E-2</v>
      </c>
    </row>
    <row r="34" spans="1:4">
      <c r="A34" s="614" t="s">
        <v>357</v>
      </c>
      <c r="B34" s="633">
        <v>9570</v>
      </c>
      <c r="C34" s="614" t="s">
        <v>67</v>
      </c>
      <c r="D34" s="634">
        <v>0.16227933033984199</v>
      </c>
    </row>
    <row r="35" spans="1:4">
      <c r="A35" s="614" t="s">
        <v>353</v>
      </c>
      <c r="B35" s="633">
        <v>9750</v>
      </c>
      <c r="C35" s="614" t="s">
        <v>72</v>
      </c>
      <c r="D35" s="634">
        <v>0.20814518010053895</v>
      </c>
    </row>
    <row r="36" spans="1:4">
      <c r="A36" s="614" t="s">
        <v>346</v>
      </c>
      <c r="B36" s="633">
        <v>9750</v>
      </c>
      <c r="C36" s="614" t="s">
        <v>39</v>
      </c>
      <c r="D36" s="634">
        <v>0.25812274674795033</v>
      </c>
    </row>
    <row r="37" spans="1:4">
      <c r="A37" s="614" t="s">
        <v>339</v>
      </c>
      <c r="B37" s="633">
        <v>10170</v>
      </c>
      <c r="C37" s="614" t="s">
        <v>86</v>
      </c>
      <c r="D37" s="634">
        <v>0.24626489640859583</v>
      </c>
    </row>
    <row r="38" spans="1:4">
      <c r="A38" s="614" t="s">
        <v>358</v>
      </c>
      <c r="B38" s="633">
        <v>10200</v>
      </c>
      <c r="C38" s="614" t="s">
        <v>47</v>
      </c>
      <c r="D38" s="634">
        <v>2.8486642197690815E-2</v>
      </c>
    </row>
    <row r="39" spans="1:4">
      <c r="A39" s="614" t="s">
        <v>354</v>
      </c>
      <c r="B39" s="633">
        <v>10290</v>
      </c>
      <c r="C39" s="614" t="s">
        <v>55</v>
      </c>
      <c r="D39" s="634">
        <v>0.14657005591138161</v>
      </c>
    </row>
    <row r="40" spans="1:4">
      <c r="A40" s="614" t="s">
        <v>323</v>
      </c>
      <c r="B40" s="633">
        <v>10650</v>
      </c>
      <c r="C40" s="614" t="s">
        <v>40</v>
      </c>
      <c r="D40" s="634">
        <v>0.20438399336840019</v>
      </c>
    </row>
    <row r="41" spans="1:4">
      <c r="A41" s="614" t="s">
        <v>366</v>
      </c>
      <c r="B41" s="633">
        <v>10830</v>
      </c>
      <c r="C41" s="614" t="s">
        <v>66</v>
      </c>
      <c r="D41" s="634">
        <v>5.4061330113592598E-2</v>
      </c>
    </row>
    <row r="42" spans="1:4">
      <c r="A42" s="614" t="s">
        <v>348</v>
      </c>
      <c r="B42" s="633">
        <v>11390</v>
      </c>
      <c r="C42" s="614" t="s">
        <v>48</v>
      </c>
      <c r="D42" s="634">
        <v>0.11652542199431881</v>
      </c>
    </row>
    <row r="43" spans="1:4">
      <c r="A43" s="614" t="s">
        <v>345</v>
      </c>
      <c r="B43" s="633">
        <v>11400</v>
      </c>
      <c r="C43" s="614" t="s">
        <v>85</v>
      </c>
      <c r="D43" s="634">
        <v>0.1597966147255474</v>
      </c>
    </row>
    <row r="44" spans="1:4">
      <c r="A44" s="614" t="s">
        <v>365</v>
      </c>
      <c r="B44" s="633">
        <v>11590</v>
      </c>
      <c r="C44" s="614" t="s">
        <v>60</v>
      </c>
      <c r="D44" s="634">
        <v>0.11570196329449645</v>
      </c>
    </row>
    <row r="45" spans="1:4">
      <c r="A45" s="614" t="s">
        <v>337</v>
      </c>
      <c r="B45" s="633">
        <v>11680</v>
      </c>
      <c r="C45" s="614" t="s">
        <v>62</v>
      </c>
      <c r="D45" s="634">
        <v>0.10841222951571194</v>
      </c>
    </row>
    <row r="46" spans="1:4">
      <c r="A46" s="614" t="s">
        <v>362</v>
      </c>
      <c r="B46" s="633">
        <v>11820</v>
      </c>
      <c r="C46" s="614" t="s">
        <v>49</v>
      </c>
      <c r="D46" s="634">
        <v>7.2639168600214798E-2</v>
      </c>
    </row>
    <row r="47" spans="1:4">
      <c r="A47" s="614" t="s">
        <v>360</v>
      </c>
      <c r="B47" s="633">
        <v>11820</v>
      </c>
      <c r="C47" s="614" t="s">
        <v>53</v>
      </c>
      <c r="D47" s="634">
        <v>0.22561064799016717</v>
      </c>
    </row>
    <row r="48" spans="1:4">
      <c r="A48" s="614" t="s">
        <v>334</v>
      </c>
      <c r="B48" s="633">
        <v>11990</v>
      </c>
      <c r="C48" s="614" t="s">
        <v>42</v>
      </c>
      <c r="D48" s="634">
        <v>8.0747530440118176E-2</v>
      </c>
    </row>
    <row r="49" spans="1:4">
      <c r="A49" s="614" t="s">
        <v>341</v>
      </c>
      <c r="B49" s="633">
        <v>13190</v>
      </c>
      <c r="C49" s="614" t="s">
        <v>107</v>
      </c>
      <c r="D49" s="634">
        <v>9.8393213675538299E-2</v>
      </c>
    </row>
    <row r="50" spans="1:4">
      <c r="A50" s="614" t="s">
        <v>356</v>
      </c>
      <c r="B50" s="633">
        <v>13300</v>
      </c>
      <c r="C50" s="614" t="s">
        <v>74</v>
      </c>
      <c r="D50" s="634">
        <v>4.3240238130750619E-2</v>
      </c>
    </row>
    <row r="51" spans="1:4">
      <c r="A51" s="614" t="s">
        <v>363</v>
      </c>
      <c r="B51" s="633">
        <v>13390</v>
      </c>
      <c r="C51" s="614" t="s">
        <v>46</v>
      </c>
      <c r="D51" s="634">
        <v>7.9883623723741026E-2</v>
      </c>
    </row>
    <row r="52" spans="1:4">
      <c r="A52" s="614" t="s">
        <v>369</v>
      </c>
      <c r="B52" s="633">
        <v>14990</v>
      </c>
      <c r="C52" s="614" t="s">
        <v>43</v>
      </c>
      <c r="D52" s="634">
        <v>9.7977041033850298E-2</v>
      </c>
    </row>
    <row r="53" spans="1:4">
      <c r="A53" s="618" t="s">
        <v>368</v>
      </c>
      <c r="B53" s="636">
        <v>15160</v>
      </c>
      <c r="C53" s="618" t="s">
        <v>38</v>
      </c>
      <c r="D53" s="635">
        <v>0.15926674996733103</v>
      </c>
    </row>
    <row r="54" spans="1:4" ht="30" customHeight="1">
      <c r="A54" s="459" t="s">
        <v>188</v>
      </c>
      <c r="C54" s="459"/>
    </row>
    <row r="55" spans="1:4" ht="30" customHeight="1">
      <c r="A55" s="33" t="s">
        <v>589</v>
      </c>
      <c r="C55" s="459"/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55"/>
  <sheetViews>
    <sheetView workbookViewId="0">
      <selection sqref="A1:D1"/>
    </sheetView>
  </sheetViews>
  <sheetFormatPr baseColWidth="10" defaultColWidth="8.83203125" defaultRowHeight="14" x14ac:dyDescent="0"/>
  <cols>
    <col min="1" max="1" width="21.33203125" style="254" customWidth="1"/>
    <col min="2" max="2" width="19.5" style="336" customWidth="1"/>
    <col min="3" max="3" width="15.33203125" style="254" bestFit="1" customWidth="1"/>
    <col min="4" max="4" width="10.5" style="336" customWidth="1"/>
  </cols>
  <sheetData>
    <row r="1" spans="1:4" ht="55.5" customHeight="1">
      <c r="A1" s="720" t="s">
        <v>699</v>
      </c>
      <c r="B1" s="720"/>
      <c r="C1" s="720"/>
      <c r="D1" s="720"/>
    </row>
    <row r="2" spans="1:4" ht="24">
      <c r="A2" s="337" t="s">
        <v>700</v>
      </c>
      <c r="B2" s="332" t="s">
        <v>698</v>
      </c>
      <c r="C2" s="335" t="s">
        <v>89</v>
      </c>
      <c r="D2" s="338" t="s">
        <v>371</v>
      </c>
    </row>
    <row r="3" spans="1:4">
      <c r="A3" s="622" t="s">
        <v>367</v>
      </c>
      <c r="B3" s="623">
        <v>10510</v>
      </c>
      <c r="C3" s="624" t="s">
        <v>52</v>
      </c>
      <c r="D3" s="625">
        <v>0.22857030755729135</v>
      </c>
    </row>
    <row r="4" spans="1:4">
      <c r="A4" s="622" t="s">
        <v>327</v>
      </c>
      <c r="B4" s="623">
        <v>15630</v>
      </c>
      <c r="C4" s="624" t="s">
        <v>87</v>
      </c>
      <c r="D4" s="625">
        <v>0.16686722778745722</v>
      </c>
    </row>
    <row r="5" spans="1:4">
      <c r="A5" s="622" t="s">
        <v>330</v>
      </c>
      <c r="B5" s="623">
        <v>18150</v>
      </c>
      <c r="C5" s="624" t="s">
        <v>68</v>
      </c>
      <c r="D5" s="625">
        <v>0.2222165259692106</v>
      </c>
    </row>
    <row r="6" spans="1:4">
      <c r="A6" s="622" t="s">
        <v>366</v>
      </c>
      <c r="B6" s="623">
        <v>18420</v>
      </c>
      <c r="C6" s="624" t="s">
        <v>66</v>
      </c>
      <c r="D6" s="625">
        <v>0.24659288169354632</v>
      </c>
    </row>
    <row r="7" spans="1:4">
      <c r="A7" s="622" t="s">
        <v>352</v>
      </c>
      <c r="B7" s="623">
        <v>18580</v>
      </c>
      <c r="C7" s="624" t="s">
        <v>82</v>
      </c>
      <c r="D7" s="625">
        <v>7.4127277522536783E-2</v>
      </c>
    </row>
    <row r="8" spans="1:4">
      <c r="A8" s="622" t="s">
        <v>340</v>
      </c>
      <c r="B8" s="623">
        <v>18870</v>
      </c>
      <c r="C8" s="624" t="s">
        <v>69</v>
      </c>
      <c r="D8" s="625">
        <v>0.17611657876883768</v>
      </c>
    </row>
    <row r="9" spans="1:4">
      <c r="A9" s="622" t="s">
        <v>364</v>
      </c>
      <c r="B9" s="623">
        <v>19310</v>
      </c>
      <c r="C9" s="624" t="s">
        <v>81</v>
      </c>
      <c r="D9" s="625">
        <v>0.27240102885552853</v>
      </c>
    </row>
    <row r="10" spans="1:4">
      <c r="A10" s="622" t="s">
        <v>335</v>
      </c>
      <c r="B10" s="623">
        <v>19330</v>
      </c>
      <c r="C10" s="624" t="s">
        <v>57</v>
      </c>
      <c r="D10" s="625">
        <v>0.1579111929449053</v>
      </c>
    </row>
    <row r="11" spans="1:4">
      <c r="A11" s="622" t="s">
        <v>336</v>
      </c>
      <c r="B11" s="623">
        <v>19360</v>
      </c>
      <c r="C11" s="624" t="s">
        <v>59</v>
      </c>
      <c r="D11" s="625">
        <v>0.14903457302682499</v>
      </c>
    </row>
    <row r="12" spans="1:4">
      <c r="A12" s="622" t="s">
        <v>320</v>
      </c>
      <c r="B12" s="623">
        <v>19410</v>
      </c>
      <c r="C12" s="624" t="s">
        <v>79</v>
      </c>
      <c r="D12" s="625">
        <v>0.13022795808802123</v>
      </c>
    </row>
    <row r="13" spans="1:4">
      <c r="A13" s="622" t="s">
        <v>328</v>
      </c>
      <c r="B13" s="623">
        <v>19440</v>
      </c>
      <c r="C13" s="624" t="s">
        <v>80</v>
      </c>
      <c r="D13" s="625">
        <v>9.5976291672860148E-2</v>
      </c>
    </row>
    <row r="14" spans="1:4">
      <c r="A14" s="622" t="s">
        <v>324</v>
      </c>
      <c r="B14" s="623">
        <v>19480</v>
      </c>
      <c r="C14" s="624" t="s">
        <v>70</v>
      </c>
      <c r="D14" s="625">
        <v>0.31778797812397674</v>
      </c>
    </row>
    <row r="15" spans="1:4">
      <c r="A15" s="622" t="s">
        <v>329</v>
      </c>
      <c r="B15" s="623">
        <v>19710</v>
      </c>
      <c r="C15" s="624" t="s">
        <v>44</v>
      </c>
      <c r="D15" s="625">
        <v>0.13169494913192414</v>
      </c>
    </row>
    <row r="16" spans="1:4">
      <c r="A16" s="622" t="s">
        <v>331</v>
      </c>
      <c r="B16" s="623">
        <v>20430</v>
      </c>
      <c r="C16" s="624" t="s">
        <v>63</v>
      </c>
      <c r="D16" s="625">
        <v>-1.2620455494244176E-2</v>
      </c>
    </row>
    <row r="17" spans="1:4">
      <c r="A17" s="622" t="s">
        <v>344</v>
      </c>
      <c r="B17" s="623">
        <v>20470</v>
      </c>
      <c r="C17" s="624" t="s">
        <v>56</v>
      </c>
      <c r="D17" s="625">
        <v>0.1729249904268706</v>
      </c>
    </row>
    <row r="18" spans="1:4">
      <c r="A18" s="622" t="s">
        <v>326</v>
      </c>
      <c r="B18" s="623">
        <v>20490</v>
      </c>
      <c r="C18" s="624" t="s">
        <v>64</v>
      </c>
      <c r="D18" s="625">
        <v>1.0838348038512358E-2</v>
      </c>
    </row>
    <row r="19" spans="1:4">
      <c r="A19" s="622" t="s">
        <v>349</v>
      </c>
      <c r="B19" s="623">
        <v>20550</v>
      </c>
      <c r="C19" s="624" t="s">
        <v>88</v>
      </c>
      <c r="D19" s="625">
        <v>0.18805662664454847</v>
      </c>
    </row>
    <row r="20" spans="1:4">
      <c r="A20" s="622" t="s">
        <v>355</v>
      </c>
      <c r="B20" s="623">
        <v>20710</v>
      </c>
      <c r="C20" s="624" t="s">
        <v>695</v>
      </c>
      <c r="D20" s="625">
        <v>2.1354508925614191E-2</v>
      </c>
    </row>
    <row r="21" spans="1:4">
      <c r="A21" s="622" t="s">
        <v>325</v>
      </c>
      <c r="B21" s="623">
        <v>20970</v>
      </c>
      <c r="C21" s="624" t="s">
        <v>50</v>
      </c>
      <c r="D21" s="625">
        <v>8.925072731539152E-2</v>
      </c>
    </row>
    <row r="22" spans="1:4">
      <c r="A22" s="622" t="s">
        <v>332</v>
      </c>
      <c r="B22" s="623">
        <v>21290</v>
      </c>
      <c r="C22" s="624" t="s">
        <v>51</v>
      </c>
      <c r="D22" s="625">
        <v>7.6359815107906792E-2</v>
      </c>
    </row>
    <row r="23" spans="1:4">
      <c r="A23" s="622" t="s">
        <v>343</v>
      </c>
      <c r="B23" s="623">
        <v>21650</v>
      </c>
      <c r="C23" s="624" t="s">
        <v>58</v>
      </c>
      <c r="D23" s="625">
        <v>0.48817440393227596</v>
      </c>
    </row>
    <row r="24" spans="1:4">
      <c r="A24" s="622" t="s">
        <v>350</v>
      </c>
      <c r="B24" s="623">
        <v>21750</v>
      </c>
      <c r="C24" s="624" t="s">
        <v>76</v>
      </c>
      <c r="D24" s="625">
        <v>2.2195883905697933E-3</v>
      </c>
    </row>
    <row r="25" spans="1:4">
      <c r="A25" s="622" t="s">
        <v>357</v>
      </c>
      <c r="B25" s="623">
        <v>21960</v>
      </c>
      <c r="C25" s="624" t="s">
        <v>67</v>
      </c>
      <c r="D25" s="625">
        <v>0.16673995074302939</v>
      </c>
    </row>
    <row r="26" spans="1:4">
      <c r="A26" s="622" t="s">
        <v>341</v>
      </c>
      <c r="B26" s="623">
        <v>22730</v>
      </c>
      <c r="C26" s="624" t="s">
        <v>107</v>
      </c>
      <c r="D26" s="625">
        <v>2.5769734694227608E-2</v>
      </c>
    </row>
    <row r="27" spans="1:4">
      <c r="A27" s="622" t="s">
        <v>358</v>
      </c>
      <c r="B27" s="623">
        <v>22880</v>
      </c>
      <c r="C27" s="624" t="s">
        <v>47</v>
      </c>
      <c r="D27" s="625">
        <v>1.859557635269371E-2</v>
      </c>
    </row>
    <row r="28" spans="1:4">
      <c r="A28" s="622" t="s">
        <v>322</v>
      </c>
      <c r="B28" s="623">
        <v>23010</v>
      </c>
      <c r="C28" s="624" t="s">
        <v>83</v>
      </c>
      <c r="D28" s="625">
        <v>0.18116406020066589</v>
      </c>
    </row>
    <row r="29" spans="1:4">
      <c r="A29" s="622" t="s">
        <v>321</v>
      </c>
      <c r="B29" s="623">
        <v>23100</v>
      </c>
      <c r="C29" s="624" t="s">
        <v>71</v>
      </c>
      <c r="D29" s="625">
        <v>0.15387561213043344</v>
      </c>
    </row>
    <row r="30" spans="1:4">
      <c r="A30" s="622" t="s">
        <v>353</v>
      </c>
      <c r="B30" s="623">
        <v>23370</v>
      </c>
      <c r="C30" s="624" t="s">
        <v>72</v>
      </c>
      <c r="D30" s="625">
        <v>0.23159158879464203</v>
      </c>
    </row>
    <row r="31" spans="1:4">
      <c r="A31" s="622" t="s">
        <v>347</v>
      </c>
      <c r="B31" s="623">
        <v>23430</v>
      </c>
      <c r="C31" s="624" t="s">
        <v>78</v>
      </c>
      <c r="D31" s="625">
        <v>6.1474177829078602E-2</v>
      </c>
    </row>
    <row r="32" spans="1:4">
      <c r="A32" s="622" t="s">
        <v>359</v>
      </c>
      <c r="B32" s="623">
        <v>23740</v>
      </c>
      <c r="C32" s="624" t="s">
        <v>54</v>
      </c>
      <c r="D32" s="625">
        <v>3.0638944833813353E-2</v>
      </c>
    </row>
    <row r="33" spans="1:4">
      <c r="A33" s="622" t="s">
        <v>333</v>
      </c>
      <c r="B33" s="623">
        <v>23890</v>
      </c>
      <c r="C33" s="624" t="s">
        <v>333</v>
      </c>
      <c r="D33" s="625">
        <v>0.11795922994326147</v>
      </c>
    </row>
    <row r="34" spans="1:4">
      <c r="A34" s="622" t="s">
        <v>363</v>
      </c>
      <c r="B34" s="623">
        <v>24110</v>
      </c>
      <c r="C34" s="624" t="s">
        <v>46</v>
      </c>
      <c r="D34" s="625">
        <v>7.1057375256574851E-2</v>
      </c>
    </row>
    <row r="35" spans="1:4">
      <c r="A35" s="622" t="s">
        <v>338</v>
      </c>
      <c r="B35" s="623">
        <v>24940</v>
      </c>
      <c r="C35" s="624" t="s">
        <v>73</v>
      </c>
      <c r="D35" s="625">
        <v>5.7147926157188556E-2</v>
      </c>
    </row>
    <row r="36" spans="1:4">
      <c r="A36" s="622" t="s">
        <v>342</v>
      </c>
      <c r="B36" s="623">
        <v>25310</v>
      </c>
      <c r="C36" s="624" t="s">
        <v>77</v>
      </c>
      <c r="D36" s="625">
        <v>8.412437587037136E-2</v>
      </c>
    </row>
    <row r="37" spans="1:4">
      <c r="A37" s="622" t="s">
        <v>365</v>
      </c>
      <c r="B37" s="623">
        <v>25480</v>
      </c>
      <c r="C37" s="624" t="s">
        <v>60</v>
      </c>
      <c r="D37" s="625">
        <v>0.14387208663174067</v>
      </c>
    </row>
    <row r="38" spans="1:4">
      <c r="A38" s="622" t="s">
        <v>356</v>
      </c>
      <c r="B38" s="623">
        <v>25960</v>
      </c>
      <c r="C38" s="624" t="s">
        <v>74</v>
      </c>
      <c r="D38" s="625">
        <v>0.10935071571955635</v>
      </c>
    </row>
    <row r="39" spans="1:4">
      <c r="A39" s="622" t="s">
        <v>368</v>
      </c>
      <c r="B39" s="623">
        <v>26320</v>
      </c>
      <c r="C39" s="624" t="s">
        <v>38</v>
      </c>
      <c r="D39" s="625">
        <v>3.2381622675407895E-2</v>
      </c>
    </row>
    <row r="40" spans="1:4">
      <c r="A40" s="622" t="s">
        <v>348</v>
      </c>
      <c r="B40" s="623">
        <v>26790</v>
      </c>
      <c r="C40" s="624" t="s">
        <v>48</v>
      </c>
      <c r="D40" s="625">
        <v>-1.8052800486178078E-2</v>
      </c>
    </row>
    <row r="41" spans="1:4">
      <c r="A41" s="622" t="s">
        <v>319</v>
      </c>
      <c r="B41" s="623">
        <v>26920</v>
      </c>
      <c r="C41" s="624" t="s">
        <v>75</v>
      </c>
      <c r="D41" s="625">
        <v>1.1291827012331224E-2</v>
      </c>
    </row>
    <row r="42" spans="1:4">
      <c r="A42" s="622" t="s">
        <v>323</v>
      </c>
      <c r="B42" s="623">
        <v>27490</v>
      </c>
      <c r="C42" s="624" t="s">
        <v>40</v>
      </c>
      <c r="D42" s="625">
        <v>0.13925453740490767</v>
      </c>
    </row>
    <row r="43" spans="1:4">
      <c r="A43" s="622" t="s">
        <v>351</v>
      </c>
      <c r="B43" s="623">
        <v>27590</v>
      </c>
      <c r="C43" s="624" t="s">
        <v>61</v>
      </c>
      <c r="D43" s="625">
        <v>4.0074821599688004E-2</v>
      </c>
    </row>
    <row r="44" spans="1:4">
      <c r="A44" s="622" t="s">
        <v>346</v>
      </c>
      <c r="B44" s="623">
        <v>27850</v>
      </c>
      <c r="C44" s="624" t="s">
        <v>39</v>
      </c>
      <c r="D44" s="625">
        <v>6.8027139951505111E-2</v>
      </c>
    </row>
    <row r="45" spans="1:4">
      <c r="A45" s="622" t="s">
        <v>361</v>
      </c>
      <c r="B45" s="623">
        <v>28400</v>
      </c>
      <c r="C45" s="624" t="s">
        <v>41</v>
      </c>
      <c r="D45" s="625">
        <v>0.16475495819609476</v>
      </c>
    </row>
    <row r="46" spans="1:4">
      <c r="A46" s="622" t="s">
        <v>339</v>
      </c>
      <c r="B46" s="623">
        <v>28780</v>
      </c>
      <c r="C46" s="624" t="s">
        <v>86</v>
      </c>
      <c r="D46" s="625">
        <v>0.30954929024770106</v>
      </c>
    </row>
    <row r="47" spans="1:4">
      <c r="A47" s="622" t="s">
        <v>354</v>
      </c>
      <c r="B47" s="623">
        <v>28830</v>
      </c>
      <c r="C47" s="624" t="s">
        <v>55</v>
      </c>
      <c r="D47" s="625">
        <v>0.21074582776672424</v>
      </c>
    </row>
    <row r="48" spans="1:4">
      <c r="A48" s="622" t="s">
        <v>362</v>
      </c>
      <c r="B48" s="623">
        <v>28850</v>
      </c>
      <c r="C48" s="624" t="s">
        <v>49</v>
      </c>
      <c r="D48" s="625">
        <v>0.11895716913842169</v>
      </c>
    </row>
    <row r="49" spans="1:4">
      <c r="A49" s="622" t="s">
        <v>337</v>
      </c>
      <c r="B49" s="623">
        <v>29250</v>
      </c>
      <c r="C49" s="624" t="s">
        <v>62</v>
      </c>
      <c r="D49" s="625">
        <v>0.12463940283246777</v>
      </c>
    </row>
    <row r="50" spans="1:4">
      <c r="A50" s="622" t="s">
        <v>360</v>
      </c>
      <c r="B50" s="623">
        <v>30400</v>
      </c>
      <c r="C50" s="624" t="s">
        <v>53</v>
      </c>
      <c r="D50" s="625">
        <v>0.16303356911402922</v>
      </c>
    </row>
    <row r="51" spans="1:4">
      <c r="A51" s="622" t="s">
        <v>345</v>
      </c>
      <c r="B51" s="623">
        <v>30700</v>
      </c>
      <c r="C51" s="624" t="s">
        <v>85</v>
      </c>
      <c r="D51" s="625">
        <v>0.19248099550765607</v>
      </c>
    </row>
    <row r="52" spans="1:4">
      <c r="A52" s="622" t="s">
        <v>334</v>
      </c>
      <c r="B52" s="623">
        <v>33080</v>
      </c>
      <c r="C52" s="624" t="s">
        <v>42</v>
      </c>
      <c r="D52" s="625">
        <v>0.10357356344697122</v>
      </c>
    </row>
    <row r="53" spans="1:4">
      <c r="A53" s="626" t="s">
        <v>369</v>
      </c>
      <c r="B53" s="627">
        <v>35710</v>
      </c>
      <c r="C53" s="628" t="s">
        <v>43</v>
      </c>
      <c r="D53" s="629">
        <v>0.11257920143944</v>
      </c>
    </row>
    <row r="54" spans="1:4" ht="30" customHeight="1">
      <c r="A54" s="644" t="s">
        <v>188</v>
      </c>
    </row>
    <row r="55" spans="1:4" ht="30" customHeight="1">
      <c r="A55" s="39" t="s">
        <v>589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54"/>
  <sheetViews>
    <sheetView workbookViewId="0">
      <selection sqref="A1:E1"/>
    </sheetView>
  </sheetViews>
  <sheetFormatPr baseColWidth="10" defaultColWidth="8.83203125" defaultRowHeight="14" x14ac:dyDescent="0"/>
  <cols>
    <col min="1" max="1" width="57.6640625" style="333" customWidth="1"/>
    <col min="2" max="2" width="13.6640625" style="333" customWidth="1"/>
    <col min="3" max="3" width="11.5" style="333" customWidth="1"/>
    <col min="4" max="4" width="13.33203125" style="608" customWidth="1"/>
    <col min="5" max="5" width="9.6640625" style="333" customWidth="1"/>
  </cols>
  <sheetData>
    <row r="1" spans="1:5" ht="44.25" customHeight="1">
      <c r="A1" s="734" t="s">
        <v>921</v>
      </c>
      <c r="B1" s="734"/>
      <c r="C1" s="734"/>
      <c r="D1" s="734"/>
      <c r="E1" s="734"/>
    </row>
    <row r="2" spans="1:5" ht="44">
      <c r="A2" s="339" t="s">
        <v>228</v>
      </c>
      <c r="B2" s="609" t="s">
        <v>696</v>
      </c>
      <c r="C2" s="609" t="s">
        <v>701</v>
      </c>
      <c r="D2" s="606" t="s">
        <v>698</v>
      </c>
      <c r="E2" s="605" t="s">
        <v>230</v>
      </c>
    </row>
    <row r="3" spans="1:5">
      <c r="A3" s="610" t="s">
        <v>231</v>
      </c>
      <c r="B3" s="611">
        <v>4891</v>
      </c>
      <c r="C3" s="611">
        <v>10740</v>
      </c>
      <c r="D3" s="612">
        <v>15631</v>
      </c>
      <c r="E3" s="613">
        <v>0.13774896922170421</v>
      </c>
    </row>
    <row r="4" spans="1:5">
      <c r="A4" s="614" t="s">
        <v>232</v>
      </c>
      <c r="B4" s="615">
        <v>6158</v>
      </c>
      <c r="C4" s="615">
        <v>16890</v>
      </c>
      <c r="D4" s="616">
        <v>23048</v>
      </c>
      <c r="E4" s="617">
        <v>2.727314345122922E-2</v>
      </c>
    </row>
    <row r="5" spans="1:5">
      <c r="A5" s="614" t="s">
        <v>234</v>
      </c>
      <c r="B5" s="615">
        <v>6381</v>
      </c>
      <c r="C5" s="615">
        <v>22277</v>
      </c>
      <c r="D5" s="616">
        <v>28658</v>
      </c>
      <c r="E5" s="617">
        <v>0.15541303609225054</v>
      </c>
    </row>
    <row r="6" spans="1:5">
      <c r="A6" s="614" t="s">
        <v>235</v>
      </c>
      <c r="B6" s="615">
        <v>6664</v>
      </c>
      <c r="C6" s="615">
        <v>14640</v>
      </c>
      <c r="D6" s="616">
        <v>21304</v>
      </c>
      <c r="E6" s="617">
        <v>0.10562657903868167</v>
      </c>
    </row>
    <row r="7" spans="1:5">
      <c r="A7" s="614" t="s">
        <v>233</v>
      </c>
      <c r="B7" s="615">
        <v>6804</v>
      </c>
      <c r="C7" s="615">
        <v>13980</v>
      </c>
      <c r="D7" s="616">
        <v>20784</v>
      </c>
      <c r="E7" s="617">
        <v>0.16920057922289189</v>
      </c>
    </row>
    <row r="8" spans="1:5">
      <c r="A8" s="614" t="s">
        <v>236</v>
      </c>
      <c r="B8" s="615">
        <v>6882</v>
      </c>
      <c r="C8" s="615">
        <v>13910</v>
      </c>
      <c r="D8" s="616">
        <v>20792</v>
      </c>
      <c r="E8" s="617">
        <v>0.13050233155377255</v>
      </c>
    </row>
    <row r="9" spans="1:5">
      <c r="A9" s="614" t="s">
        <v>237</v>
      </c>
      <c r="B9" s="615">
        <v>7020</v>
      </c>
      <c r="C9" s="615">
        <v>14004</v>
      </c>
      <c r="D9" s="616">
        <v>21024</v>
      </c>
      <c r="E9" s="617">
        <v>0.18711343871663666</v>
      </c>
    </row>
    <row r="10" spans="1:5">
      <c r="A10" s="614" t="s">
        <v>239</v>
      </c>
      <c r="B10" s="615">
        <v>7444</v>
      </c>
      <c r="C10" s="615">
        <v>13230</v>
      </c>
      <c r="D10" s="616">
        <v>20674</v>
      </c>
      <c r="E10" s="617">
        <v>0.25025037882025103</v>
      </c>
    </row>
    <row r="11" spans="1:5">
      <c r="A11" s="614" t="s">
        <v>238</v>
      </c>
      <c r="B11" s="615">
        <v>7632</v>
      </c>
      <c r="C11" s="615">
        <v>13800</v>
      </c>
      <c r="D11" s="616">
        <v>21432</v>
      </c>
      <c r="E11" s="617">
        <v>0.28965043659070311</v>
      </c>
    </row>
    <row r="12" spans="1:5">
      <c r="A12" s="614" t="s">
        <v>240</v>
      </c>
      <c r="B12" s="615">
        <v>7965</v>
      </c>
      <c r="C12" s="615">
        <v>10934</v>
      </c>
      <c r="D12" s="616">
        <v>18899</v>
      </c>
      <c r="E12" s="617">
        <v>4.9328894857250116E-2</v>
      </c>
    </row>
    <row r="13" spans="1:5">
      <c r="A13" s="614" t="s">
        <v>243</v>
      </c>
      <c r="B13" s="615">
        <v>8104</v>
      </c>
      <c r="C13" s="615">
        <v>19786</v>
      </c>
      <c r="D13" s="616">
        <v>27890</v>
      </c>
      <c r="E13" s="617">
        <v>-1.8844021154781343E-3</v>
      </c>
    </row>
    <row r="14" spans="1:5">
      <c r="A14" s="614" t="s">
        <v>241</v>
      </c>
      <c r="B14" s="615">
        <v>8197</v>
      </c>
      <c r="C14" s="615">
        <v>17825</v>
      </c>
      <c r="D14" s="616">
        <v>26022</v>
      </c>
      <c r="E14" s="617">
        <v>0.19349364233661337</v>
      </c>
    </row>
    <row r="15" spans="1:5">
      <c r="A15" s="614" t="s">
        <v>244</v>
      </c>
      <c r="B15" s="615">
        <v>8279</v>
      </c>
      <c r="C15" s="615">
        <v>14167</v>
      </c>
      <c r="D15" s="616">
        <v>22446</v>
      </c>
      <c r="E15" s="617">
        <v>4.6911172233096377E-2</v>
      </c>
    </row>
    <row r="16" spans="1:5">
      <c r="A16" s="614" t="s">
        <v>242</v>
      </c>
      <c r="B16" s="615">
        <v>8457</v>
      </c>
      <c r="C16" s="615">
        <v>2880</v>
      </c>
      <c r="D16" s="616">
        <v>11337</v>
      </c>
      <c r="E16" s="617">
        <v>0.1424859115782362</v>
      </c>
    </row>
    <row r="17" spans="1:5">
      <c r="A17" s="614" t="s">
        <v>245</v>
      </c>
      <c r="B17" s="615">
        <v>8522</v>
      </c>
      <c r="C17" s="615">
        <v>13304</v>
      </c>
      <c r="D17" s="616">
        <v>21826</v>
      </c>
      <c r="E17" s="617">
        <v>0.15024636371307087</v>
      </c>
    </row>
    <row r="18" spans="1:5">
      <c r="A18" s="614" t="s">
        <v>246</v>
      </c>
      <c r="B18" s="615">
        <v>8591</v>
      </c>
      <c r="C18" s="615">
        <v>25082</v>
      </c>
      <c r="D18" s="616">
        <v>33673</v>
      </c>
      <c r="E18" s="617">
        <v>0.17642018508446022</v>
      </c>
    </row>
    <row r="19" spans="1:5">
      <c r="A19" s="614" t="s">
        <v>247</v>
      </c>
      <c r="B19" s="615">
        <v>8827</v>
      </c>
      <c r="C19" s="615">
        <v>17409</v>
      </c>
      <c r="D19" s="616">
        <v>26236</v>
      </c>
      <c r="E19" s="617">
        <v>0.39893921223950612</v>
      </c>
    </row>
    <row r="20" spans="1:5">
      <c r="A20" s="614" t="s">
        <v>517</v>
      </c>
      <c r="B20" s="615">
        <v>9461</v>
      </c>
      <c r="C20" s="615">
        <v>15080</v>
      </c>
      <c r="D20" s="616">
        <v>24541</v>
      </c>
      <c r="E20" s="617">
        <v>0.21113314689566343</v>
      </c>
    </row>
    <row r="21" spans="1:5">
      <c r="A21" s="614" t="s">
        <v>251</v>
      </c>
      <c r="B21" s="615">
        <v>9830</v>
      </c>
      <c r="C21" s="615">
        <v>25006</v>
      </c>
      <c r="D21" s="616">
        <v>34836</v>
      </c>
      <c r="E21" s="617">
        <v>-4.633299499667054E-2</v>
      </c>
    </row>
    <row r="22" spans="1:5">
      <c r="A22" s="614" t="s">
        <v>249</v>
      </c>
      <c r="B22" s="615">
        <v>9996</v>
      </c>
      <c r="C22" s="615">
        <v>21148</v>
      </c>
      <c r="D22" s="616">
        <v>31144</v>
      </c>
      <c r="E22" s="617">
        <v>8.500117826526532E-2</v>
      </c>
    </row>
    <row r="23" spans="1:5">
      <c r="A23" s="614" t="s">
        <v>254</v>
      </c>
      <c r="B23" s="615">
        <v>10037</v>
      </c>
      <c r="C23" s="615">
        <v>17328</v>
      </c>
      <c r="D23" s="616">
        <v>27365</v>
      </c>
      <c r="E23" s="617">
        <v>-2.6664170448358671E-2</v>
      </c>
    </row>
    <row r="24" spans="1:5">
      <c r="A24" s="614" t="s">
        <v>248</v>
      </c>
      <c r="B24" s="615">
        <v>10090</v>
      </c>
      <c r="C24" s="615">
        <v>13386</v>
      </c>
      <c r="D24" s="616">
        <v>23476</v>
      </c>
      <c r="E24" s="617">
        <v>0.17208025701722662</v>
      </c>
    </row>
    <row r="25" spans="1:5">
      <c r="A25" s="614" t="s">
        <v>252</v>
      </c>
      <c r="B25" s="615">
        <v>10170</v>
      </c>
      <c r="C25" s="615">
        <v>15780</v>
      </c>
      <c r="D25" s="616">
        <v>25950</v>
      </c>
      <c r="E25" s="617">
        <v>0.17598978893547801</v>
      </c>
    </row>
    <row r="26" spans="1:5">
      <c r="A26" s="614" t="s">
        <v>253</v>
      </c>
      <c r="B26" s="615">
        <v>10289</v>
      </c>
      <c r="C26" s="615">
        <v>21735</v>
      </c>
      <c r="D26" s="616">
        <v>32024</v>
      </c>
      <c r="E26" s="617">
        <v>0.1476222365455313</v>
      </c>
    </row>
    <row r="27" spans="1:5">
      <c r="A27" s="614" t="s">
        <v>257</v>
      </c>
      <c r="B27" s="615">
        <v>10388</v>
      </c>
      <c r="C27" s="615">
        <v>23353</v>
      </c>
      <c r="D27" s="616">
        <v>33741</v>
      </c>
      <c r="E27" s="617">
        <v>5.11146271792009E-2</v>
      </c>
    </row>
    <row r="28" spans="1:5">
      <c r="A28" s="614" t="s">
        <v>258</v>
      </c>
      <c r="B28" s="615">
        <v>10415</v>
      </c>
      <c r="C28" s="615">
        <v>19250</v>
      </c>
      <c r="D28" s="616">
        <v>29665</v>
      </c>
      <c r="E28" s="617">
        <v>5.9125839783326528E-2</v>
      </c>
    </row>
    <row r="29" spans="1:5">
      <c r="A29" s="614" t="s">
        <v>256</v>
      </c>
      <c r="B29" s="615">
        <v>10586</v>
      </c>
      <c r="C29" s="615">
        <v>15462</v>
      </c>
      <c r="D29" s="616">
        <v>26048</v>
      </c>
      <c r="E29" s="617">
        <v>0.13755279707159995</v>
      </c>
    </row>
    <row r="30" spans="1:5">
      <c r="A30" s="614" t="s">
        <v>260</v>
      </c>
      <c r="B30" s="615">
        <v>10610</v>
      </c>
      <c r="C30" s="615">
        <v>18270</v>
      </c>
      <c r="D30" s="616">
        <v>28880</v>
      </c>
      <c r="E30" s="617">
        <v>-4.4344272793560124E-2</v>
      </c>
    </row>
    <row r="31" spans="1:5">
      <c r="A31" s="614" t="s">
        <v>250</v>
      </c>
      <c r="B31" s="615">
        <v>10802</v>
      </c>
      <c r="C31" s="615">
        <v>15838</v>
      </c>
      <c r="D31" s="616">
        <v>26640</v>
      </c>
      <c r="E31" s="617">
        <v>0.12992704050200943</v>
      </c>
    </row>
    <row r="32" spans="1:5">
      <c r="A32" s="614" t="s">
        <v>259</v>
      </c>
      <c r="B32" s="615">
        <v>10936</v>
      </c>
      <c r="C32" s="615">
        <v>13332</v>
      </c>
      <c r="D32" s="616">
        <v>24268</v>
      </c>
      <c r="E32" s="617">
        <v>0.16028596577357135</v>
      </c>
    </row>
    <row r="33" spans="1:5">
      <c r="A33" s="614" t="s">
        <v>518</v>
      </c>
      <c r="B33" s="615">
        <v>11091</v>
      </c>
      <c r="C33" s="615">
        <v>23034</v>
      </c>
      <c r="D33" s="616">
        <v>34125</v>
      </c>
      <c r="E33" s="617">
        <v>0.19041887394679091</v>
      </c>
    </row>
    <row r="34" spans="1:5">
      <c r="A34" s="614" t="s">
        <v>261</v>
      </c>
      <c r="B34" s="615">
        <v>11164</v>
      </c>
      <c r="C34" s="615">
        <v>20352</v>
      </c>
      <c r="D34" s="616">
        <v>31516</v>
      </c>
      <c r="E34" s="617">
        <v>0.25967647119810366</v>
      </c>
    </row>
    <row r="35" spans="1:5">
      <c r="A35" s="614" t="s">
        <v>263</v>
      </c>
      <c r="B35" s="615">
        <v>11400</v>
      </c>
      <c r="C35" s="615">
        <v>21200</v>
      </c>
      <c r="D35" s="616">
        <v>32600</v>
      </c>
      <c r="E35" s="617">
        <v>0.26428642411920933</v>
      </c>
    </row>
    <row r="36" spans="1:5">
      <c r="A36" s="614" t="s">
        <v>519</v>
      </c>
      <c r="B36" s="615">
        <v>11482</v>
      </c>
      <c r="C36" s="615">
        <v>18816</v>
      </c>
      <c r="D36" s="616">
        <v>30298</v>
      </c>
      <c r="E36" s="617">
        <v>7.1820403807674627E-2</v>
      </c>
    </row>
    <row r="37" spans="1:5">
      <c r="A37" s="614" t="s">
        <v>262</v>
      </c>
      <c r="B37" s="615">
        <v>11622</v>
      </c>
      <c r="C37" s="615">
        <v>18210</v>
      </c>
      <c r="D37" s="616">
        <v>29832</v>
      </c>
      <c r="E37" s="617">
        <v>0.44681450076639617</v>
      </c>
    </row>
    <row r="38" spans="1:5">
      <c r="A38" s="614" t="s">
        <v>265</v>
      </c>
      <c r="B38" s="615">
        <v>11839</v>
      </c>
      <c r="C38" s="615">
        <v>22304</v>
      </c>
      <c r="D38" s="616">
        <v>34143</v>
      </c>
      <c r="E38" s="617">
        <v>0.20527747975200916</v>
      </c>
    </row>
    <row r="39" spans="1:5">
      <c r="A39" s="614" t="s">
        <v>255</v>
      </c>
      <c r="B39" s="615">
        <v>12436</v>
      </c>
      <c r="C39" s="615">
        <v>18190</v>
      </c>
      <c r="D39" s="616">
        <v>30626</v>
      </c>
      <c r="E39" s="617">
        <v>0.53892112627852495</v>
      </c>
    </row>
    <row r="40" spans="1:5">
      <c r="A40" s="614" t="s">
        <v>264</v>
      </c>
      <c r="B40" s="615">
        <v>12520</v>
      </c>
      <c r="C40" s="615">
        <v>18900</v>
      </c>
      <c r="D40" s="616">
        <v>31420</v>
      </c>
      <c r="E40" s="617">
        <v>0.12040066175207853</v>
      </c>
    </row>
    <row r="41" spans="1:5">
      <c r="A41" s="614" t="s">
        <v>266</v>
      </c>
      <c r="B41" s="615">
        <v>12862</v>
      </c>
      <c r="C41" s="615">
        <v>15990</v>
      </c>
      <c r="D41" s="616">
        <v>28852</v>
      </c>
      <c r="E41" s="617">
        <v>0.12156049765457388</v>
      </c>
    </row>
    <row r="42" spans="1:5">
      <c r="A42" s="614" t="s">
        <v>267</v>
      </c>
      <c r="B42" s="615">
        <v>13364</v>
      </c>
      <c r="C42" s="615">
        <v>21544</v>
      </c>
      <c r="D42" s="616">
        <v>34908</v>
      </c>
      <c r="E42" s="617">
        <v>0.17204742458784827</v>
      </c>
    </row>
    <row r="43" spans="1:5">
      <c r="A43" s="614" t="s">
        <v>268</v>
      </c>
      <c r="B43" s="615">
        <v>13431</v>
      </c>
      <c r="C43" s="615">
        <v>24708</v>
      </c>
      <c r="D43" s="616">
        <v>38139</v>
      </c>
      <c r="E43" s="617">
        <v>0.12150371433365881</v>
      </c>
    </row>
    <row r="44" spans="1:5">
      <c r="A44" s="614" t="s">
        <v>271</v>
      </c>
      <c r="B44" s="615">
        <v>13790</v>
      </c>
      <c r="C44" s="615">
        <v>8420</v>
      </c>
      <c r="D44" s="616">
        <v>22210</v>
      </c>
      <c r="E44" s="617">
        <v>3.2303367511945513E-2</v>
      </c>
    </row>
    <row r="45" spans="1:5">
      <c r="A45" s="614" t="s">
        <v>274</v>
      </c>
      <c r="B45" s="615">
        <v>13856</v>
      </c>
      <c r="C45" s="615">
        <v>29620</v>
      </c>
      <c r="D45" s="616">
        <v>43476</v>
      </c>
      <c r="E45" s="617">
        <v>6.9315633324227965E-2</v>
      </c>
    </row>
    <row r="46" spans="1:5">
      <c r="A46" s="614" t="s">
        <v>272</v>
      </c>
      <c r="B46" s="615">
        <v>14131</v>
      </c>
      <c r="C46" s="615">
        <v>15390</v>
      </c>
      <c r="D46" s="616">
        <v>29521</v>
      </c>
      <c r="E46" s="617">
        <v>2.5965848801445146E-2</v>
      </c>
    </row>
    <row r="47" spans="1:5">
      <c r="A47" s="614" t="s">
        <v>270</v>
      </c>
      <c r="B47" s="615">
        <v>14356</v>
      </c>
      <c r="C47" s="615">
        <v>16333</v>
      </c>
      <c r="D47" s="616">
        <v>30689</v>
      </c>
      <c r="E47" s="617">
        <v>0.10046491129910451</v>
      </c>
    </row>
    <row r="48" spans="1:5">
      <c r="A48" s="614" t="s">
        <v>269</v>
      </c>
      <c r="B48" s="615">
        <v>14468</v>
      </c>
      <c r="C48" s="615">
        <v>28614</v>
      </c>
      <c r="D48" s="616">
        <v>43082</v>
      </c>
      <c r="E48" s="617">
        <v>0.24355971169749302</v>
      </c>
    </row>
    <row r="49" spans="1:5">
      <c r="A49" s="614" t="s">
        <v>273</v>
      </c>
      <c r="B49" s="615">
        <v>15626</v>
      </c>
      <c r="C49" s="615">
        <v>15160</v>
      </c>
      <c r="D49" s="616">
        <v>30786</v>
      </c>
      <c r="E49" s="617">
        <v>8.9980786998662202E-2</v>
      </c>
    </row>
    <row r="50" spans="1:5">
      <c r="A50" s="614" t="s">
        <v>275</v>
      </c>
      <c r="B50" s="615">
        <v>16738</v>
      </c>
      <c r="C50" s="615">
        <v>22392</v>
      </c>
      <c r="D50" s="616">
        <v>39130</v>
      </c>
      <c r="E50" s="617">
        <v>8.7032777412845874E-2</v>
      </c>
    </row>
    <row r="51" spans="1:5">
      <c r="A51" s="614" t="s">
        <v>276</v>
      </c>
      <c r="B51" s="615">
        <v>16986</v>
      </c>
      <c r="C51" s="615">
        <v>13270</v>
      </c>
      <c r="D51" s="616">
        <v>30256</v>
      </c>
      <c r="E51" s="617">
        <v>0.1349291720633552</v>
      </c>
    </row>
    <row r="52" spans="1:5">
      <c r="A52" s="618" t="s">
        <v>277</v>
      </c>
      <c r="B52" s="619">
        <v>17514</v>
      </c>
      <c r="C52" s="619">
        <v>13832</v>
      </c>
      <c r="D52" s="620">
        <v>31346</v>
      </c>
      <c r="E52" s="621">
        <v>4.9120059261319016E-2</v>
      </c>
    </row>
    <row r="53" spans="1:5" ht="29.25" customHeight="1">
      <c r="A53" s="459" t="s">
        <v>188</v>
      </c>
      <c r="B53"/>
      <c r="C53"/>
      <c r="D53" s="607"/>
      <c r="E53"/>
    </row>
    <row r="54" spans="1:5" ht="29.25" customHeight="1">
      <c r="A54" s="39" t="s">
        <v>589</v>
      </c>
      <c r="B54"/>
      <c r="C54"/>
      <c r="D54" s="607"/>
      <c r="E54"/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V13"/>
  <sheetViews>
    <sheetView workbookViewId="0">
      <selection sqref="A1:U1"/>
    </sheetView>
  </sheetViews>
  <sheetFormatPr baseColWidth="10" defaultColWidth="8.83203125" defaultRowHeight="14" x14ac:dyDescent="0"/>
  <cols>
    <col min="1" max="1" width="52.33203125" style="59" bestFit="1" customWidth="1"/>
    <col min="2" max="21" width="9.1640625" style="459" customWidth="1"/>
    <col min="22" max="22" width="8.83203125" style="459"/>
  </cols>
  <sheetData>
    <row r="1" spans="1:22" ht="25.5" customHeight="1">
      <c r="A1" s="735" t="s">
        <v>702</v>
      </c>
      <c r="B1" s="735"/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  <c r="P1" s="735"/>
      <c r="Q1" s="735"/>
      <c r="R1" s="735"/>
      <c r="S1" s="735"/>
      <c r="T1" s="735"/>
      <c r="U1" s="735"/>
      <c r="V1" s="600"/>
    </row>
    <row r="2" spans="1:22">
      <c r="A2" s="319"/>
      <c r="B2" s="343" t="s">
        <v>208</v>
      </c>
      <c r="C2" s="343" t="s">
        <v>209</v>
      </c>
      <c r="D2" s="343" t="s">
        <v>210</v>
      </c>
      <c r="E2" s="343" t="s">
        <v>211</v>
      </c>
      <c r="F2" s="343" t="s">
        <v>212</v>
      </c>
      <c r="G2" s="343" t="s">
        <v>213</v>
      </c>
      <c r="H2" s="343" t="s">
        <v>113</v>
      </c>
      <c r="I2" s="343" t="s">
        <v>214</v>
      </c>
      <c r="J2" s="343" t="s">
        <v>215</v>
      </c>
      <c r="K2" s="343" t="s">
        <v>216</v>
      </c>
      <c r="L2" s="343" t="s">
        <v>217</v>
      </c>
      <c r="M2" s="343" t="s">
        <v>114</v>
      </c>
      <c r="N2" s="343" t="s">
        <v>218</v>
      </c>
      <c r="O2" s="343" t="s">
        <v>219</v>
      </c>
      <c r="P2" s="343" t="s">
        <v>220</v>
      </c>
      <c r="Q2" s="343" t="s">
        <v>221</v>
      </c>
      <c r="R2" s="343" t="s">
        <v>115</v>
      </c>
      <c r="S2" s="343" t="s">
        <v>222</v>
      </c>
      <c r="T2" s="343" t="s">
        <v>223</v>
      </c>
      <c r="U2" s="343" t="s">
        <v>224</v>
      </c>
      <c r="V2" s="536" t="s">
        <v>593</v>
      </c>
    </row>
    <row r="3" spans="1:22">
      <c r="A3" s="340" t="s">
        <v>372</v>
      </c>
      <c r="B3" s="604">
        <v>8650</v>
      </c>
      <c r="C3" s="604">
        <v>8990</v>
      </c>
      <c r="D3" s="604">
        <v>9250</v>
      </c>
      <c r="E3" s="604">
        <v>9340</v>
      </c>
      <c r="F3" s="604">
        <v>9580</v>
      </c>
      <c r="G3" s="604">
        <v>9670</v>
      </c>
      <c r="H3" s="604">
        <v>9460</v>
      </c>
      <c r="I3" s="604">
        <v>9780</v>
      </c>
      <c r="J3" s="604">
        <v>9780</v>
      </c>
      <c r="K3" s="604">
        <v>9970</v>
      </c>
      <c r="L3" s="604">
        <v>9960</v>
      </c>
      <c r="M3" s="604">
        <v>10330</v>
      </c>
      <c r="N3" s="604">
        <v>10550</v>
      </c>
      <c r="O3" s="604">
        <v>10310</v>
      </c>
      <c r="P3" s="604">
        <v>10770</v>
      </c>
      <c r="Q3" s="604">
        <v>11080</v>
      </c>
      <c r="R3" s="604">
        <v>10890</v>
      </c>
      <c r="S3" s="604">
        <v>10930</v>
      </c>
      <c r="T3" s="604">
        <v>11020</v>
      </c>
      <c r="U3" s="604">
        <v>11210</v>
      </c>
      <c r="V3" s="604">
        <v>11440</v>
      </c>
    </row>
    <row r="4" spans="1:22">
      <c r="A4" s="340" t="s">
        <v>373</v>
      </c>
      <c r="B4" s="604">
        <v>7340</v>
      </c>
      <c r="C4" s="604">
        <v>7590</v>
      </c>
      <c r="D4" s="604">
        <v>7530</v>
      </c>
      <c r="E4" s="604">
        <v>7170</v>
      </c>
      <c r="F4" s="604">
        <v>7300</v>
      </c>
      <c r="G4" s="604">
        <v>7350</v>
      </c>
      <c r="H4" s="604">
        <v>7040</v>
      </c>
      <c r="I4" s="604">
        <v>7300</v>
      </c>
      <c r="J4" s="604">
        <v>7230</v>
      </c>
      <c r="K4" s="604">
        <v>7490</v>
      </c>
      <c r="L4" s="604">
        <v>7590</v>
      </c>
      <c r="M4" s="604">
        <v>8080</v>
      </c>
      <c r="N4" s="604">
        <v>8290</v>
      </c>
      <c r="O4" s="604">
        <v>7680</v>
      </c>
      <c r="P4" s="604">
        <v>7200</v>
      </c>
      <c r="Q4" s="604">
        <v>6960</v>
      </c>
      <c r="R4" s="604">
        <v>6670</v>
      </c>
      <c r="S4" s="604">
        <v>6780</v>
      </c>
      <c r="T4" s="604">
        <v>6770</v>
      </c>
      <c r="U4" s="604">
        <v>6930</v>
      </c>
      <c r="V4" s="604">
        <v>7160</v>
      </c>
    </row>
    <row r="5" spans="1:22">
      <c r="A5" s="340" t="s">
        <v>374</v>
      </c>
      <c r="B5" s="604">
        <v>2080</v>
      </c>
      <c r="C5" s="604">
        <v>2230</v>
      </c>
      <c r="D5" s="604">
        <v>2330</v>
      </c>
      <c r="E5" s="604">
        <v>2270</v>
      </c>
      <c r="F5" s="604">
        <v>2360</v>
      </c>
      <c r="G5" s="604">
        <v>2270</v>
      </c>
      <c r="H5" s="604">
        <v>2160</v>
      </c>
      <c r="I5" s="604">
        <v>2220</v>
      </c>
      <c r="J5" s="604">
        <v>2480</v>
      </c>
      <c r="K5" s="604">
        <v>2620</v>
      </c>
      <c r="L5" s="604">
        <v>2670</v>
      </c>
      <c r="M5" s="604">
        <v>2660</v>
      </c>
      <c r="N5" s="604">
        <v>2630</v>
      </c>
      <c r="O5" s="604">
        <v>2580</v>
      </c>
      <c r="P5" s="604">
        <v>2850</v>
      </c>
      <c r="Q5" s="604">
        <v>3000</v>
      </c>
      <c r="R5" s="604">
        <v>3140</v>
      </c>
      <c r="S5" s="604">
        <v>3290</v>
      </c>
      <c r="T5" s="604">
        <v>3310</v>
      </c>
      <c r="U5" s="604">
        <v>3340</v>
      </c>
      <c r="V5" s="604">
        <v>3440</v>
      </c>
    </row>
    <row r="6" spans="1:22">
      <c r="A6" s="341" t="s">
        <v>375</v>
      </c>
      <c r="B6" s="602">
        <v>770</v>
      </c>
      <c r="C6" s="602">
        <v>830</v>
      </c>
      <c r="D6" s="602">
        <v>610</v>
      </c>
      <c r="E6" s="602">
        <v>100</v>
      </c>
      <c r="F6" s="602">
        <v>80</v>
      </c>
      <c r="G6" s="602">
        <v>-50</v>
      </c>
      <c r="H6" s="602">
        <v>-260</v>
      </c>
      <c r="I6" s="602">
        <v>-260</v>
      </c>
      <c r="J6" s="602">
        <v>-70</v>
      </c>
      <c r="K6" s="602">
        <v>140</v>
      </c>
      <c r="L6" s="602">
        <v>300</v>
      </c>
      <c r="M6" s="602">
        <v>410</v>
      </c>
      <c r="N6" s="602">
        <v>370</v>
      </c>
      <c r="O6" s="602">
        <v>-50</v>
      </c>
      <c r="P6" s="602">
        <v>-720</v>
      </c>
      <c r="Q6" s="602">
        <v>-1120</v>
      </c>
      <c r="R6" s="602">
        <v>-1080</v>
      </c>
      <c r="S6" s="602">
        <v>-860</v>
      </c>
      <c r="T6" s="602">
        <v>-940</v>
      </c>
      <c r="U6" s="602">
        <v>-940</v>
      </c>
      <c r="V6" s="602">
        <v>-840</v>
      </c>
    </row>
    <row r="7" spans="1:22" ht="30" customHeight="1">
      <c r="A7" s="459" t="s">
        <v>774</v>
      </c>
    </row>
    <row r="8" spans="1:22">
      <c r="A8" s="459" t="s">
        <v>775</v>
      </c>
    </row>
    <row r="9" spans="1:22">
      <c r="A9" s="459" t="s">
        <v>776</v>
      </c>
    </row>
    <row r="10" spans="1:22">
      <c r="A10" s="459" t="s">
        <v>777</v>
      </c>
    </row>
    <row r="11" spans="1:22">
      <c r="A11" s="459" t="s">
        <v>778</v>
      </c>
    </row>
    <row r="12" spans="1:22" ht="29.25" customHeight="1">
      <c r="A12" s="459" t="s">
        <v>779</v>
      </c>
    </row>
    <row r="13" spans="1:22" ht="27" customHeight="1">
      <c r="A13" s="59" t="s">
        <v>589</v>
      </c>
    </row>
  </sheetData>
  <mergeCells count="1">
    <mergeCell ref="A1:U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V11"/>
  <sheetViews>
    <sheetView workbookViewId="0">
      <selection sqref="A1:U1"/>
    </sheetView>
  </sheetViews>
  <sheetFormatPr baseColWidth="10" defaultColWidth="8.83203125" defaultRowHeight="14" x14ac:dyDescent="0"/>
  <cols>
    <col min="1" max="1" width="50.1640625" customWidth="1"/>
    <col min="2" max="22" width="8.83203125" style="459"/>
  </cols>
  <sheetData>
    <row r="1" spans="1:22" s="12" customFormat="1" ht="25.5" customHeight="1">
      <c r="A1" s="735" t="s">
        <v>703</v>
      </c>
      <c r="B1" s="735"/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  <c r="P1" s="735"/>
      <c r="Q1" s="735"/>
      <c r="R1" s="735"/>
      <c r="S1" s="735"/>
      <c r="T1" s="735"/>
      <c r="U1" s="735"/>
      <c r="V1" s="600"/>
    </row>
    <row r="2" spans="1:22" s="12" customFormat="1" ht="20.25" customHeight="1">
      <c r="A2" s="319"/>
      <c r="B2" s="343" t="s">
        <v>208</v>
      </c>
      <c r="C2" s="343" t="s">
        <v>209</v>
      </c>
      <c r="D2" s="343" t="s">
        <v>210</v>
      </c>
      <c r="E2" s="343" t="s">
        <v>211</v>
      </c>
      <c r="F2" s="343" t="s">
        <v>212</v>
      </c>
      <c r="G2" s="343" t="s">
        <v>213</v>
      </c>
      <c r="H2" s="343" t="s">
        <v>113</v>
      </c>
      <c r="I2" s="343" t="s">
        <v>214</v>
      </c>
      <c r="J2" s="343" t="s">
        <v>215</v>
      </c>
      <c r="K2" s="343" t="s">
        <v>216</v>
      </c>
      <c r="L2" s="343" t="s">
        <v>217</v>
      </c>
      <c r="M2" s="343" t="s">
        <v>114</v>
      </c>
      <c r="N2" s="343" t="s">
        <v>218</v>
      </c>
      <c r="O2" s="343" t="s">
        <v>219</v>
      </c>
      <c r="P2" s="343" t="s">
        <v>220</v>
      </c>
      <c r="Q2" s="343" t="s">
        <v>221</v>
      </c>
      <c r="R2" s="343" t="s">
        <v>115</v>
      </c>
      <c r="S2" s="343" t="s">
        <v>222</v>
      </c>
      <c r="T2" s="343" t="s">
        <v>223</v>
      </c>
      <c r="U2" s="343" t="s">
        <v>224</v>
      </c>
      <c r="V2" s="536" t="s">
        <v>593</v>
      </c>
    </row>
    <row r="3" spans="1:22" s="12" customFormat="1">
      <c r="A3" s="340" t="s">
        <v>372</v>
      </c>
      <c r="B3" s="603">
        <v>10550</v>
      </c>
      <c r="C3" s="603">
        <v>10860</v>
      </c>
      <c r="D3" s="603">
        <v>11110</v>
      </c>
      <c r="E3" s="603">
        <v>11360</v>
      </c>
      <c r="F3" s="603">
        <v>11570</v>
      </c>
      <c r="G3" s="603">
        <v>11660</v>
      </c>
      <c r="H3" s="603">
        <v>12140</v>
      </c>
      <c r="I3" s="603">
        <v>12820</v>
      </c>
      <c r="J3" s="603">
        <v>13670</v>
      </c>
      <c r="K3" s="603">
        <v>14330</v>
      </c>
      <c r="L3" s="603">
        <v>14800</v>
      </c>
      <c r="M3" s="603">
        <v>15050</v>
      </c>
      <c r="N3" s="603">
        <v>15530</v>
      </c>
      <c r="O3" s="603">
        <v>15590</v>
      </c>
      <c r="P3" s="603">
        <v>16880</v>
      </c>
      <c r="Q3" s="603">
        <v>17710</v>
      </c>
      <c r="R3" s="603">
        <v>18120</v>
      </c>
      <c r="S3" s="603">
        <v>18560</v>
      </c>
      <c r="T3" s="603">
        <v>18780</v>
      </c>
      <c r="U3" s="603">
        <v>18960</v>
      </c>
      <c r="V3" s="603">
        <v>19550</v>
      </c>
    </row>
    <row r="4" spans="1:22" s="12" customFormat="1">
      <c r="A4" s="340" t="s">
        <v>373</v>
      </c>
      <c r="B4" s="604">
        <v>8450</v>
      </c>
      <c r="C4" s="604">
        <v>8660</v>
      </c>
      <c r="D4" s="604">
        <v>8620</v>
      </c>
      <c r="E4" s="604">
        <v>8470</v>
      </c>
      <c r="F4" s="604">
        <v>8540</v>
      </c>
      <c r="G4" s="604">
        <v>8510</v>
      </c>
      <c r="H4" s="604">
        <v>8790</v>
      </c>
      <c r="I4" s="604">
        <v>9260</v>
      </c>
      <c r="J4" s="604">
        <v>9940</v>
      </c>
      <c r="K4" s="604">
        <v>10510</v>
      </c>
      <c r="L4" s="604">
        <v>10970</v>
      </c>
      <c r="M4" s="604">
        <v>11180</v>
      </c>
      <c r="N4" s="604">
        <v>11510</v>
      </c>
      <c r="O4" s="604">
        <v>11290</v>
      </c>
      <c r="P4" s="604">
        <v>11610</v>
      </c>
      <c r="Q4" s="604">
        <v>12040</v>
      </c>
      <c r="R4" s="604">
        <v>12760</v>
      </c>
      <c r="S4" s="604">
        <v>13200</v>
      </c>
      <c r="T4" s="604">
        <v>13320</v>
      </c>
      <c r="U4" s="604">
        <v>13530</v>
      </c>
      <c r="V4" s="604">
        <v>14120</v>
      </c>
    </row>
    <row r="5" spans="1:22" s="12" customFormat="1">
      <c r="A5" s="340" t="s">
        <v>374</v>
      </c>
      <c r="B5" s="604">
        <v>4400</v>
      </c>
      <c r="C5" s="604">
        <v>4520</v>
      </c>
      <c r="D5" s="604">
        <v>4630</v>
      </c>
      <c r="E5" s="604">
        <v>4750</v>
      </c>
      <c r="F5" s="604">
        <v>4810</v>
      </c>
      <c r="G5" s="604">
        <v>4840</v>
      </c>
      <c r="H5" s="604">
        <v>5060</v>
      </c>
      <c r="I5" s="604">
        <v>5430</v>
      </c>
      <c r="J5" s="604">
        <v>6030</v>
      </c>
      <c r="K5" s="604">
        <v>6460</v>
      </c>
      <c r="L5" s="604">
        <v>6710</v>
      </c>
      <c r="M5" s="604">
        <v>6810</v>
      </c>
      <c r="N5" s="604">
        <v>7090</v>
      </c>
      <c r="O5" s="604">
        <v>7160</v>
      </c>
      <c r="P5" s="604">
        <v>7840</v>
      </c>
      <c r="Q5" s="604">
        <v>8350</v>
      </c>
      <c r="R5" s="604">
        <v>8740</v>
      </c>
      <c r="S5" s="604">
        <v>9010</v>
      </c>
      <c r="T5" s="604">
        <v>9080</v>
      </c>
      <c r="U5" s="604">
        <v>9160</v>
      </c>
      <c r="V5" s="604">
        <v>9410</v>
      </c>
    </row>
    <row r="6" spans="1:22" s="12" customFormat="1">
      <c r="A6" s="341" t="s">
        <v>375</v>
      </c>
      <c r="B6" s="602">
        <v>2300</v>
      </c>
      <c r="C6" s="602">
        <v>2320</v>
      </c>
      <c r="D6" s="602">
        <v>2140</v>
      </c>
      <c r="E6" s="602">
        <v>1860</v>
      </c>
      <c r="F6" s="602">
        <v>1780</v>
      </c>
      <c r="G6" s="602">
        <v>1690</v>
      </c>
      <c r="H6" s="602">
        <v>1710</v>
      </c>
      <c r="I6" s="602">
        <v>1870</v>
      </c>
      <c r="J6" s="602">
        <v>2300</v>
      </c>
      <c r="K6" s="602">
        <v>2640</v>
      </c>
      <c r="L6" s="602">
        <v>2880</v>
      </c>
      <c r="M6" s="602">
        <v>2940</v>
      </c>
      <c r="N6" s="602">
        <v>3070</v>
      </c>
      <c r="O6" s="602">
        <v>2860</v>
      </c>
      <c r="P6" s="602">
        <v>2570</v>
      </c>
      <c r="Q6" s="602">
        <v>2680</v>
      </c>
      <c r="R6" s="602">
        <v>3380</v>
      </c>
      <c r="S6" s="602">
        <v>3650</v>
      </c>
      <c r="T6" s="602">
        <v>3620</v>
      </c>
      <c r="U6" s="602">
        <v>3730</v>
      </c>
      <c r="V6" s="602">
        <v>3980</v>
      </c>
    </row>
    <row r="7" spans="1:22" ht="29.25" customHeight="1">
      <c r="A7" s="459" t="s">
        <v>774</v>
      </c>
    </row>
    <row r="8" spans="1:22">
      <c r="A8" s="459" t="s">
        <v>780</v>
      </c>
    </row>
    <row r="9" spans="1:22">
      <c r="A9" s="459" t="s">
        <v>781</v>
      </c>
    </row>
    <row r="10" spans="1:22" s="506" customFormat="1" ht="29.25" customHeight="1">
      <c r="A10" s="459" t="s">
        <v>779</v>
      </c>
      <c r="B10" s="459"/>
      <c r="C10" s="459"/>
      <c r="D10" s="459"/>
      <c r="E10" s="459"/>
      <c r="F10" s="459"/>
      <c r="G10" s="459"/>
      <c r="H10" s="459"/>
      <c r="I10" s="459"/>
      <c r="J10" s="459"/>
      <c r="K10" s="459"/>
      <c r="L10" s="459"/>
      <c r="M10" s="459"/>
      <c r="N10" s="459"/>
      <c r="O10" s="459"/>
      <c r="P10" s="459"/>
      <c r="Q10" s="459"/>
      <c r="R10" s="459"/>
      <c r="S10" s="459"/>
      <c r="T10" s="459"/>
      <c r="U10" s="459"/>
      <c r="V10" s="459"/>
    </row>
    <row r="11" spans="1:22" ht="29.25" customHeight="1">
      <c r="A11" s="459" t="s">
        <v>589</v>
      </c>
    </row>
  </sheetData>
  <mergeCells count="1">
    <mergeCell ref="A1:U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V11"/>
  <sheetViews>
    <sheetView workbookViewId="0">
      <selection sqref="A1:U1"/>
    </sheetView>
  </sheetViews>
  <sheetFormatPr baseColWidth="10" defaultColWidth="8.83203125" defaultRowHeight="14" x14ac:dyDescent="0"/>
  <cols>
    <col min="1" max="1" width="52.33203125" style="459" bestFit="1" customWidth="1"/>
    <col min="2" max="22" width="8.83203125" style="459"/>
  </cols>
  <sheetData>
    <row r="1" spans="1:22" s="12" customFormat="1" ht="25.5" customHeight="1">
      <c r="A1" s="735" t="s">
        <v>704</v>
      </c>
      <c r="B1" s="735"/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  <c r="P1" s="735"/>
      <c r="Q1" s="735"/>
      <c r="R1" s="735"/>
      <c r="S1" s="735"/>
      <c r="T1" s="735"/>
      <c r="U1" s="735"/>
      <c r="V1" s="600"/>
    </row>
    <row r="2" spans="1:22" s="12" customFormat="1">
      <c r="A2" s="508"/>
      <c r="B2" s="343" t="s">
        <v>208</v>
      </c>
      <c r="C2" s="343" t="s">
        <v>209</v>
      </c>
      <c r="D2" s="343" t="s">
        <v>210</v>
      </c>
      <c r="E2" s="343" t="s">
        <v>211</v>
      </c>
      <c r="F2" s="343" t="s">
        <v>212</v>
      </c>
      <c r="G2" s="343" t="s">
        <v>213</v>
      </c>
      <c r="H2" s="343" t="s">
        <v>113</v>
      </c>
      <c r="I2" s="343" t="s">
        <v>214</v>
      </c>
      <c r="J2" s="343" t="s">
        <v>215</v>
      </c>
      <c r="K2" s="343" t="s">
        <v>216</v>
      </c>
      <c r="L2" s="343" t="s">
        <v>217</v>
      </c>
      <c r="M2" s="343" t="s">
        <v>114</v>
      </c>
      <c r="N2" s="343" t="s">
        <v>218</v>
      </c>
      <c r="O2" s="343" t="s">
        <v>219</v>
      </c>
      <c r="P2" s="343" t="s">
        <v>220</v>
      </c>
      <c r="Q2" s="343" t="s">
        <v>221</v>
      </c>
      <c r="R2" s="343" t="s">
        <v>115</v>
      </c>
      <c r="S2" s="343" t="s">
        <v>222</v>
      </c>
      <c r="T2" s="343" t="s">
        <v>223</v>
      </c>
      <c r="U2" s="343" t="s">
        <v>224</v>
      </c>
      <c r="V2" s="536" t="s">
        <v>593</v>
      </c>
    </row>
    <row r="3" spans="1:22" s="12" customFormat="1" ht="15" customHeight="1">
      <c r="A3" s="340" t="s">
        <v>372</v>
      </c>
      <c r="B3" s="601">
        <v>27200</v>
      </c>
      <c r="C3" s="601">
        <v>27900</v>
      </c>
      <c r="D3" s="601">
        <v>28790</v>
      </c>
      <c r="E3" s="601">
        <v>29920</v>
      </c>
      <c r="F3" s="601">
        <v>30740</v>
      </c>
      <c r="G3" s="601">
        <v>30720</v>
      </c>
      <c r="H3" s="601">
        <v>32080</v>
      </c>
      <c r="I3" s="601">
        <v>32950</v>
      </c>
      <c r="J3" s="601">
        <v>33820</v>
      </c>
      <c r="K3" s="601">
        <v>34610</v>
      </c>
      <c r="L3" s="601">
        <v>35110</v>
      </c>
      <c r="M3" s="601">
        <v>35770</v>
      </c>
      <c r="N3" s="601">
        <v>36660</v>
      </c>
      <c r="O3" s="601">
        <v>36670</v>
      </c>
      <c r="P3" s="601">
        <v>38860</v>
      </c>
      <c r="Q3" s="601">
        <v>39920</v>
      </c>
      <c r="R3" s="601">
        <v>40110</v>
      </c>
      <c r="S3" s="601">
        <v>41090</v>
      </c>
      <c r="T3" s="601">
        <v>41840</v>
      </c>
      <c r="U3" s="601">
        <v>42520</v>
      </c>
      <c r="V3" s="601">
        <v>43920</v>
      </c>
    </row>
    <row r="4" spans="1:22" s="12" customFormat="1" ht="15" customHeight="1">
      <c r="A4" s="340" t="s">
        <v>373</v>
      </c>
      <c r="B4" s="601">
        <v>19350</v>
      </c>
      <c r="C4" s="601">
        <v>19840</v>
      </c>
      <c r="D4" s="601">
        <v>20190</v>
      </c>
      <c r="E4" s="601">
        <v>20730</v>
      </c>
      <c r="F4" s="601">
        <v>21260</v>
      </c>
      <c r="G4" s="601">
        <v>21210</v>
      </c>
      <c r="H4" s="601">
        <v>22510</v>
      </c>
      <c r="I4" s="601">
        <v>23160</v>
      </c>
      <c r="J4" s="601">
        <v>23530</v>
      </c>
      <c r="K4" s="601">
        <v>24010</v>
      </c>
      <c r="L4" s="601">
        <v>24190</v>
      </c>
      <c r="M4" s="601">
        <v>24580</v>
      </c>
      <c r="N4" s="601">
        <v>24930</v>
      </c>
      <c r="O4" s="601">
        <v>24000</v>
      </c>
      <c r="P4" s="601">
        <v>23870</v>
      </c>
      <c r="Q4" s="601">
        <v>23640</v>
      </c>
      <c r="R4" s="601">
        <v>23490</v>
      </c>
      <c r="S4" s="601">
        <v>24090</v>
      </c>
      <c r="T4" s="601">
        <v>24490</v>
      </c>
      <c r="U4" s="601">
        <v>25000</v>
      </c>
      <c r="V4" s="601">
        <v>26400</v>
      </c>
    </row>
    <row r="5" spans="1:22" s="12" customFormat="1" ht="15" customHeight="1">
      <c r="A5" s="340" t="s">
        <v>374</v>
      </c>
      <c r="B5" s="601">
        <v>19120</v>
      </c>
      <c r="C5" s="601">
        <v>19750</v>
      </c>
      <c r="D5" s="601">
        <v>20500</v>
      </c>
      <c r="E5" s="601">
        <v>21510</v>
      </c>
      <c r="F5" s="601">
        <v>22220</v>
      </c>
      <c r="G5" s="601">
        <v>22200</v>
      </c>
      <c r="H5" s="601">
        <v>23360</v>
      </c>
      <c r="I5" s="601">
        <v>23930</v>
      </c>
      <c r="J5" s="601">
        <v>24590</v>
      </c>
      <c r="K5" s="601">
        <v>25260</v>
      </c>
      <c r="L5" s="601">
        <v>25620</v>
      </c>
      <c r="M5" s="601">
        <v>26160</v>
      </c>
      <c r="N5" s="601">
        <v>26830</v>
      </c>
      <c r="O5" s="601">
        <v>26930</v>
      </c>
      <c r="P5" s="601">
        <v>28520</v>
      </c>
      <c r="Q5" s="601">
        <v>29300</v>
      </c>
      <c r="R5" s="601">
        <v>29450</v>
      </c>
      <c r="S5" s="601">
        <v>30200</v>
      </c>
      <c r="T5" s="601">
        <v>30780</v>
      </c>
      <c r="U5" s="601">
        <v>31340</v>
      </c>
      <c r="V5" s="601">
        <v>32410</v>
      </c>
    </row>
    <row r="6" spans="1:22" s="12" customFormat="1" ht="15" customHeight="1">
      <c r="A6" s="341" t="s">
        <v>375</v>
      </c>
      <c r="B6" s="602">
        <v>11270</v>
      </c>
      <c r="C6" s="602">
        <v>11690</v>
      </c>
      <c r="D6" s="602">
        <v>11900</v>
      </c>
      <c r="E6" s="602">
        <v>12320</v>
      </c>
      <c r="F6" s="602">
        <v>12740</v>
      </c>
      <c r="G6" s="602">
        <v>12690</v>
      </c>
      <c r="H6" s="602">
        <v>13790</v>
      </c>
      <c r="I6" s="602">
        <v>14140</v>
      </c>
      <c r="J6" s="602">
        <v>14300</v>
      </c>
      <c r="K6" s="602">
        <v>14660</v>
      </c>
      <c r="L6" s="602">
        <v>14700</v>
      </c>
      <c r="M6" s="602">
        <v>14970</v>
      </c>
      <c r="N6" s="602">
        <v>15100</v>
      </c>
      <c r="O6" s="602">
        <v>14260</v>
      </c>
      <c r="P6" s="602">
        <v>13530</v>
      </c>
      <c r="Q6" s="602">
        <v>13020</v>
      </c>
      <c r="R6" s="602">
        <v>12830</v>
      </c>
      <c r="S6" s="602">
        <v>13200</v>
      </c>
      <c r="T6" s="602">
        <v>13430</v>
      </c>
      <c r="U6" s="602">
        <v>13820</v>
      </c>
      <c r="V6" s="602">
        <v>14890</v>
      </c>
    </row>
    <row r="7" spans="1:22" s="644" customFormat="1" ht="29.25" customHeight="1">
      <c r="A7" s="509" t="s">
        <v>774</v>
      </c>
      <c r="B7" s="509"/>
      <c r="C7" s="509"/>
      <c r="D7" s="509"/>
      <c r="E7" s="509"/>
      <c r="F7" s="509"/>
      <c r="G7" s="509"/>
      <c r="H7" s="509"/>
      <c r="I7" s="509"/>
      <c r="J7" s="509"/>
      <c r="K7" s="509"/>
      <c r="L7" s="509"/>
      <c r="M7" s="509"/>
      <c r="N7" s="509"/>
      <c r="O7" s="509"/>
      <c r="P7" s="509"/>
      <c r="Q7" s="509"/>
      <c r="R7" s="509"/>
      <c r="S7" s="509"/>
      <c r="T7" s="509"/>
      <c r="U7" s="509"/>
      <c r="V7" s="509"/>
    </row>
    <row r="8" spans="1:22">
      <c r="A8" s="459" t="s">
        <v>780</v>
      </c>
    </row>
    <row r="9" spans="1:22">
      <c r="A9" s="459" t="s">
        <v>781</v>
      </c>
    </row>
    <row r="10" spans="1:22" ht="29.25" customHeight="1">
      <c r="A10" s="459" t="s">
        <v>779</v>
      </c>
    </row>
    <row r="11" spans="1:22" ht="29.25" customHeight="1">
      <c r="A11" s="459" t="s">
        <v>589</v>
      </c>
    </row>
  </sheetData>
  <mergeCells count="1">
    <mergeCell ref="A1:U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M24"/>
  <sheetViews>
    <sheetView workbookViewId="0">
      <selection sqref="A1:G1"/>
    </sheetView>
  </sheetViews>
  <sheetFormatPr baseColWidth="10" defaultColWidth="8.83203125" defaultRowHeight="14" x14ac:dyDescent="0"/>
  <cols>
    <col min="1" max="1" width="16.1640625" style="459" customWidth="1"/>
    <col min="2" max="2" width="24.83203125" style="459" bestFit="1" customWidth="1"/>
    <col min="3" max="7" width="9.83203125" style="459" customWidth="1"/>
    <col min="9" max="9" width="9.1640625" style="506" customWidth="1"/>
    <col min="11" max="11" width="39.83203125" style="459" bestFit="1" customWidth="1"/>
    <col min="12" max="12" width="15.33203125" style="459" bestFit="1" customWidth="1"/>
    <col min="13" max="13" width="15.5" style="459" bestFit="1" customWidth="1"/>
  </cols>
  <sheetData>
    <row r="1" spans="1:13" ht="42" customHeight="1">
      <c r="A1" s="720" t="s">
        <v>878</v>
      </c>
      <c r="B1" s="720"/>
      <c r="C1" s="720"/>
      <c r="D1" s="720"/>
      <c r="E1" s="720"/>
      <c r="F1" s="720"/>
      <c r="G1" s="720"/>
      <c r="K1" s="676" t="s">
        <v>879</v>
      </c>
      <c r="L1" s="676"/>
      <c r="M1" s="676"/>
    </row>
    <row r="2" spans="1:13" ht="24">
      <c r="A2" s="646" t="s">
        <v>102</v>
      </c>
      <c r="B2" s="448"/>
      <c r="C2" s="444">
        <v>0</v>
      </c>
      <c r="D2" s="444" t="s">
        <v>632</v>
      </c>
      <c r="E2" s="444" t="s">
        <v>633</v>
      </c>
      <c r="F2" s="444" t="s">
        <v>634</v>
      </c>
      <c r="G2" s="444" t="s">
        <v>635</v>
      </c>
      <c r="K2" s="677"/>
      <c r="L2" s="678" t="s">
        <v>102</v>
      </c>
      <c r="M2" s="678" t="s">
        <v>99</v>
      </c>
    </row>
    <row r="3" spans="1:13" ht="37">
      <c r="A3" s="599" t="s">
        <v>636</v>
      </c>
      <c r="B3" s="299" t="s">
        <v>637</v>
      </c>
      <c r="C3" s="593">
        <v>0.84850999999999999</v>
      </c>
      <c r="D3" s="593">
        <v>5.3990000000000003E-2</v>
      </c>
      <c r="E3" s="593">
        <v>5.7640000000000004E-2</v>
      </c>
      <c r="F3" s="593">
        <v>3.0249999999999999E-2</v>
      </c>
      <c r="G3" s="593">
        <v>9.6100000000000005E-3</v>
      </c>
      <c r="K3" s="461" t="s">
        <v>404</v>
      </c>
      <c r="L3" s="679">
        <v>12100</v>
      </c>
      <c r="M3" s="680">
        <v>16300</v>
      </c>
    </row>
    <row r="4" spans="1:13">
      <c r="A4" s="460"/>
      <c r="B4" s="299" t="s">
        <v>638</v>
      </c>
      <c r="C4" s="593">
        <v>0.47276000000000001</v>
      </c>
      <c r="D4" s="593">
        <v>0.13306999999999999</v>
      </c>
      <c r="E4" s="593">
        <v>0.23754999999999998</v>
      </c>
      <c r="F4" s="593">
        <v>8.9619999999999991E-2</v>
      </c>
      <c r="G4" s="593">
        <v>6.7000000000000004E-2</v>
      </c>
      <c r="K4" s="461" t="s">
        <v>880</v>
      </c>
      <c r="L4" s="680">
        <v>11050</v>
      </c>
      <c r="M4" s="680">
        <v>18130</v>
      </c>
    </row>
    <row r="5" spans="1:13">
      <c r="A5" s="460"/>
      <c r="B5" s="299" t="s">
        <v>639</v>
      </c>
      <c r="C5" s="593">
        <v>0.14856</v>
      </c>
      <c r="D5" s="593">
        <v>0.13387000000000002</v>
      </c>
      <c r="E5" s="593">
        <v>0.37906000000000001</v>
      </c>
      <c r="F5" s="593">
        <v>0.20587</v>
      </c>
      <c r="G5" s="593">
        <v>0.13266</v>
      </c>
      <c r="K5" s="461" t="s">
        <v>881</v>
      </c>
      <c r="L5" s="680"/>
      <c r="M5" s="680"/>
    </row>
    <row r="6" spans="1:13">
      <c r="A6" s="460"/>
      <c r="B6" s="299" t="s">
        <v>640</v>
      </c>
      <c r="C6" s="593">
        <v>0.10916000000000001</v>
      </c>
      <c r="D6" s="593">
        <v>0.13996</v>
      </c>
      <c r="E6" s="593">
        <v>0.38469999999999999</v>
      </c>
      <c r="F6" s="593">
        <v>0.21745</v>
      </c>
      <c r="G6" s="593">
        <v>0.14873</v>
      </c>
      <c r="K6" s="681" t="s">
        <v>882</v>
      </c>
      <c r="L6" s="680">
        <v>8090</v>
      </c>
      <c r="M6" s="680">
        <v>12000</v>
      </c>
    </row>
    <row r="7" spans="1:13" ht="28.5" customHeight="1">
      <c r="A7" s="460" t="s">
        <v>641</v>
      </c>
      <c r="B7" s="299" t="s">
        <v>642</v>
      </c>
      <c r="C7" s="594">
        <v>0.46023999999999998</v>
      </c>
      <c r="D7" s="594">
        <v>0.10877000000000001</v>
      </c>
      <c r="E7" s="594">
        <v>0.23606000000000002</v>
      </c>
      <c r="F7" s="594">
        <v>0.11808</v>
      </c>
      <c r="G7" s="594">
        <v>7.6859999999999998E-2</v>
      </c>
      <c r="K7" s="681" t="s">
        <v>883</v>
      </c>
      <c r="L7" s="680">
        <v>11020</v>
      </c>
      <c r="M7" s="680">
        <v>15940</v>
      </c>
    </row>
    <row r="8" spans="1:13">
      <c r="A8" s="461"/>
      <c r="B8" s="300" t="s">
        <v>643</v>
      </c>
      <c r="C8" s="595">
        <v>0.65985000000000005</v>
      </c>
      <c r="D8" s="595">
        <v>8.9619999999999991E-2</v>
      </c>
      <c r="E8" s="595">
        <v>0.15228</v>
      </c>
      <c r="F8" s="595">
        <v>6.2910000000000008E-2</v>
      </c>
      <c r="G8" s="595">
        <v>3.5339999999999996E-2</v>
      </c>
      <c r="K8" s="681" t="s">
        <v>884</v>
      </c>
      <c r="L8" s="680">
        <v>13300</v>
      </c>
      <c r="M8" s="680">
        <v>20180</v>
      </c>
    </row>
    <row r="9" spans="1:13" ht="24">
      <c r="A9" s="647" t="s">
        <v>99</v>
      </c>
      <c r="B9" s="450"/>
      <c r="C9" s="446">
        <v>0</v>
      </c>
      <c r="D9" s="446" t="s">
        <v>644</v>
      </c>
      <c r="E9" s="446" t="s">
        <v>645</v>
      </c>
      <c r="F9" s="446" t="s">
        <v>646</v>
      </c>
      <c r="G9" s="446" t="s">
        <v>647</v>
      </c>
      <c r="K9" s="681" t="s">
        <v>885</v>
      </c>
      <c r="L9" s="680">
        <v>13800</v>
      </c>
      <c r="M9" s="680">
        <v>22650</v>
      </c>
    </row>
    <row r="10" spans="1:13" ht="37">
      <c r="A10" s="592" t="s">
        <v>636</v>
      </c>
      <c r="B10" s="460" t="s">
        <v>648</v>
      </c>
      <c r="C10" s="593">
        <v>0.61692000000000002</v>
      </c>
      <c r="D10" s="593">
        <v>0.27210000000000001</v>
      </c>
      <c r="E10" s="593">
        <v>4.3990000000000001E-2</v>
      </c>
      <c r="F10" s="593">
        <v>3.048E-2</v>
      </c>
      <c r="G10" s="593">
        <v>3.6520000000000004E-2</v>
      </c>
      <c r="K10" s="459" t="s">
        <v>886</v>
      </c>
    </row>
    <row r="11" spans="1:13">
      <c r="A11" s="224"/>
      <c r="B11" s="460" t="s">
        <v>649</v>
      </c>
      <c r="C11" s="593">
        <v>0.35098000000000001</v>
      </c>
      <c r="D11" s="593">
        <v>0.32316</v>
      </c>
      <c r="E11" s="593">
        <v>0.14868000000000001</v>
      </c>
      <c r="F11" s="593">
        <v>8.5190000000000002E-2</v>
      </c>
      <c r="G11" s="593">
        <v>9.1999999999999998E-2</v>
      </c>
      <c r="K11" s="459" t="s">
        <v>887</v>
      </c>
    </row>
    <row r="12" spans="1:13">
      <c r="A12" s="224"/>
      <c r="B12" s="460" t="s">
        <v>650</v>
      </c>
      <c r="C12" s="593">
        <v>0.11151</v>
      </c>
      <c r="D12" s="593">
        <v>0.24548999999999999</v>
      </c>
      <c r="E12" s="593">
        <v>0.26762000000000002</v>
      </c>
      <c r="F12" s="593">
        <v>0.17629</v>
      </c>
      <c r="G12" s="593">
        <v>0.1991</v>
      </c>
      <c r="K12" s="459" t="s">
        <v>888</v>
      </c>
    </row>
    <row r="13" spans="1:13">
      <c r="A13" s="224"/>
      <c r="B13" s="460" t="s">
        <v>651</v>
      </c>
      <c r="C13" s="593">
        <v>7.7519999999999992E-2</v>
      </c>
      <c r="D13" s="593">
        <v>0.18279000000000001</v>
      </c>
      <c r="E13" s="593">
        <v>0.24047000000000002</v>
      </c>
      <c r="F13" s="593">
        <v>0.18501999999999999</v>
      </c>
      <c r="G13" s="593">
        <v>0.31420000000000003</v>
      </c>
    </row>
    <row r="14" spans="1:13">
      <c r="A14" s="232" t="s">
        <v>641</v>
      </c>
      <c r="B14" s="460" t="s">
        <v>652</v>
      </c>
      <c r="C14" s="594">
        <v>0.26843</v>
      </c>
      <c r="D14" s="594">
        <v>0.25002999999999997</v>
      </c>
      <c r="E14" s="594">
        <v>0.18273</v>
      </c>
      <c r="F14" s="594">
        <v>0.12581000000000001</v>
      </c>
      <c r="G14" s="594">
        <v>0.17300000000000001</v>
      </c>
    </row>
    <row r="15" spans="1:13">
      <c r="A15" s="461"/>
      <c r="B15" s="461" t="s">
        <v>653</v>
      </c>
      <c r="C15" s="595">
        <v>0.37313000000000002</v>
      </c>
      <c r="D15" s="595">
        <v>0.37337000000000004</v>
      </c>
      <c r="E15" s="595">
        <v>0.13592000000000001</v>
      </c>
      <c r="F15" s="595">
        <v>7.0800000000000002E-2</v>
      </c>
      <c r="G15" s="595">
        <v>4.6780000000000002E-2</v>
      </c>
    </row>
    <row r="16" spans="1:13">
      <c r="A16" s="459" t="s">
        <v>782</v>
      </c>
    </row>
    <row r="17" spans="1:1" ht="30" customHeight="1">
      <c r="A17" s="459" t="s">
        <v>786</v>
      </c>
    </row>
    <row r="18" spans="1:1">
      <c r="A18" s="459" t="s">
        <v>787</v>
      </c>
    </row>
    <row r="19" spans="1:1">
      <c r="A19" s="459" t="s">
        <v>788</v>
      </c>
    </row>
    <row r="20" spans="1:1">
      <c r="A20" s="459" t="s">
        <v>783</v>
      </c>
    </row>
    <row r="21" spans="1:1">
      <c r="A21" s="459" t="s">
        <v>784</v>
      </c>
    </row>
    <row r="22" spans="1:1" ht="29.25" customHeight="1">
      <c r="A22" s="459" t="s">
        <v>785</v>
      </c>
    </row>
    <row r="23" spans="1:1">
      <c r="A23" s="459" t="s">
        <v>589</v>
      </c>
    </row>
    <row r="24" spans="1:1" ht="30" customHeight="1"/>
  </sheetData>
  <mergeCells count="1">
    <mergeCell ref="A1:G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M23"/>
  <sheetViews>
    <sheetView workbookViewId="0">
      <selection sqref="A1:G1"/>
    </sheetView>
  </sheetViews>
  <sheetFormatPr baseColWidth="10" defaultColWidth="8.83203125" defaultRowHeight="14" x14ac:dyDescent="0"/>
  <cols>
    <col min="1" max="1" width="20.6640625" customWidth="1"/>
    <col min="2" max="2" width="26.5" bestFit="1" customWidth="1"/>
    <col min="3" max="3" width="11.33203125" style="445" customWidth="1"/>
    <col min="4" max="4" width="9.83203125" style="445" customWidth="1"/>
    <col min="5" max="7" width="11.33203125" style="445" customWidth="1"/>
    <col min="11" max="11" width="39.83203125" style="459" customWidth="1"/>
    <col min="12" max="12" width="18.33203125" style="459" customWidth="1"/>
    <col min="13" max="13" width="17" style="459" customWidth="1"/>
  </cols>
  <sheetData>
    <row r="1" spans="1:13" ht="44.25" customHeight="1">
      <c r="A1" s="720" t="s">
        <v>889</v>
      </c>
      <c r="B1" s="720"/>
      <c r="C1" s="720"/>
      <c r="D1" s="720"/>
      <c r="E1" s="720"/>
      <c r="F1" s="720"/>
      <c r="G1" s="720"/>
      <c r="K1" s="676" t="s">
        <v>879</v>
      </c>
      <c r="L1" s="676"/>
      <c r="M1" s="676"/>
    </row>
    <row r="2" spans="1:13" ht="25">
      <c r="A2" s="647" t="s">
        <v>100</v>
      </c>
      <c r="B2" s="449"/>
      <c r="C2" s="450">
        <v>0</v>
      </c>
      <c r="D2" s="450" t="s">
        <v>654</v>
      </c>
      <c r="E2" s="450" t="s">
        <v>655</v>
      </c>
      <c r="F2" s="450" t="s">
        <v>656</v>
      </c>
      <c r="G2" s="450" t="s">
        <v>657</v>
      </c>
      <c r="K2" s="677"/>
      <c r="L2" s="678" t="s">
        <v>100</v>
      </c>
      <c r="M2" s="678" t="s">
        <v>92</v>
      </c>
    </row>
    <row r="3" spans="1:13" ht="25">
      <c r="A3" s="592" t="s">
        <v>636</v>
      </c>
      <c r="B3" s="460" t="s">
        <v>658</v>
      </c>
      <c r="C3" s="596">
        <v>0.31214999999999998</v>
      </c>
      <c r="D3" s="596">
        <v>0.29670000000000002</v>
      </c>
      <c r="E3" s="596">
        <v>0.22111</v>
      </c>
      <c r="F3" s="596">
        <v>0.11746000000000001</v>
      </c>
      <c r="G3" s="596">
        <v>5.2580000000000002E-2</v>
      </c>
      <c r="K3" s="461" t="s">
        <v>404</v>
      </c>
      <c r="L3" s="679">
        <v>24670</v>
      </c>
      <c r="M3" s="680">
        <v>24450</v>
      </c>
    </row>
    <row r="4" spans="1:13">
      <c r="A4" s="224"/>
      <c r="B4" s="460" t="s">
        <v>659</v>
      </c>
      <c r="C4" s="596">
        <v>0.19045000000000001</v>
      </c>
      <c r="D4" s="596">
        <v>0.2712</v>
      </c>
      <c r="E4" s="596">
        <v>0.28348000000000001</v>
      </c>
      <c r="F4" s="596">
        <v>0.20902000000000001</v>
      </c>
      <c r="G4" s="596">
        <v>4.5839999999999999E-2</v>
      </c>
      <c r="K4" s="461" t="s">
        <v>880</v>
      </c>
      <c r="L4" s="680">
        <v>28220</v>
      </c>
      <c r="M4" s="680">
        <v>27340</v>
      </c>
    </row>
    <row r="5" spans="1:13">
      <c r="A5" s="224"/>
      <c r="B5" s="460" t="s">
        <v>660</v>
      </c>
      <c r="C5" s="596">
        <v>0.11006000000000001</v>
      </c>
      <c r="D5" s="596">
        <v>0.15792999999999999</v>
      </c>
      <c r="E5" s="596">
        <v>0.31311</v>
      </c>
      <c r="F5" s="596">
        <v>0.30920000000000003</v>
      </c>
      <c r="G5" s="596">
        <v>0.10970000000000001</v>
      </c>
      <c r="K5" s="461" t="s">
        <v>881</v>
      </c>
      <c r="L5" s="680"/>
      <c r="M5" s="680"/>
    </row>
    <row r="6" spans="1:13">
      <c r="A6" s="224"/>
      <c r="B6" s="460" t="s">
        <v>661</v>
      </c>
      <c r="C6" s="596">
        <v>6.9599999999999995E-2</v>
      </c>
      <c r="D6" s="596">
        <v>0.10992</v>
      </c>
      <c r="E6" s="596">
        <v>0.18292999999999998</v>
      </c>
      <c r="F6" s="596">
        <v>0.38106000000000001</v>
      </c>
      <c r="G6" s="596">
        <v>0.25649</v>
      </c>
      <c r="K6" s="681" t="s">
        <v>882</v>
      </c>
      <c r="L6" s="680">
        <v>19520</v>
      </c>
      <c r="M6" s="680">
        <v>24270</v>
      </c>
    </row>
    <row r="7" spans="1:13" ht="30" customHeight="1">
      <c r="A7" s="232" t="s">
        <v>641</v>
      </c>
      <c r="B7" s="460" t="s">
        <v>662</v>
      </c>
      <c r="C7" s="230">
        <v>0.14693000000000001</v>
      </c>
      <c r="D7" s="230">
        <v>0.18844000000000002</v>
      </c>
      <c r="E7" s="230">
        <v>0.24565999999999999</v>
      </c>
      <c r="F7" s="230">
        <v>0.28089999999999998</v>
      </c>
      <c r="G7" s="230">
        <v>0.13805999999999999</v>
      </c>
      <c r="K7" s="681" t="s">
        <v>883</v>
      </c>
      <c r="L7" s="680">
        <v>22940</v>
      </c>
      <c r="M7" s="680">
        <v>27250</v>
      </c>
    </row>
    <row r="8" spans="1:13">
      <c r="A8" s="461"/>
      <c r="B8" s="461" t="s">
        <v>663</v>
      </c>
      <c r="C8" s="598">
        <v>0.13285</v>
      </c>
      <c r="D8" s="598">
        <v>0.28571000000000002</v>
      </c>
      <c r="E8" s="598">
        <v>0.26829999999999998</v>
      </c>
      <c r="F8" s="598">
        <v>0.25417000000000001</v>
      </c>
      <c r="G8" s="598">
        <v>5.8970000000000002E-2</v>
      </c>
      <c r="K8" s="681" t="s">
        <v>884</v>
      </c>
      <c r="L8" s="680">
        <v>28640</v>
      </c>
      <c r="M8" s="680">
        <v>32280</v>
      </c>
    </row>
    <row r="9" spans="1:13">
      <c r="A9" s="720"/>
      <c r="B9" s="720"/>
      <c r="C9" s="720"/>
      <c r="D9" s="720"/>
      <c r="E9" s="720"/>
      <c r="F9" s="720"/>
      <c r="G9" s="720"/>
      <c r="K9" s="681" t="s">
        <v>885</v>
      </c>
      <c r="L9" s="680">
        <v>35250</v>
      </c>
      <c r="M9" s="680">
        <v>33120</v>
      </c>
    </row>
    <row r="10" spans="1:13" ht="25">
      <c r="A10" s="647" t="s">
        <v>92</v>
      </c>
      <c r="B10" s="450"/>
      <c r="C10" s="450">
        <v>0</v>
      </c>
      <c r="D10" s="450" t="s">
        <v>654</v>
      </c>
      <c r="E10" s="450" t="s">
        <v>655</v>
      </c>
      <c r="F10" s="450" t="s">
        <v>656</v>
      </c>
      <c r="G10" s="450" t="s">
        <v>657</v>
      </c>
      <c r="K10" s="459" t="s">
        <v>886</v>
      </c>
    </row>
    <row r="11" spans="1:13" ht="25">
      <c r="A11" s="592" t="s">
        <v>636</v>
      </c>
      <c r="B11" s="460" t="s">
        <v>664</v>
      </c>
      <c r="C11" s="596">
        <v>3.5279999999999999E-2</v>
      </c>
      <c r="D11" s="596">
        <v>0.26307999999999998</v>
      </c>
      <c r="E11" s="596">
        <v>0.42765000000000003</v>
      </c>
      <c r="F11" s="596">
        <v>0.25786000000000003</v>
      </c>
      <c r="G11" s="596">
        <v>1.6129999999999999E-2</v>
      </c>
      <c r="K11" s="459" t="s">
        <v>887</v>
      </c>
    </row>
    <row r="12" spans="1:13">
      <c r="A12" s="230"/>
      <c r="B12" s="460" t="s">
        <v>665</v>
      </c>
      <c r="C12" s="596">
        <v>1.533E-2</v>
      </c>
      <c r="D12" s="596">
        <v>0.16111</v>
      </c>
      <c r="E12" s="596">
        <v>0.36688999999999999</v>
      </c>
      <c r="F12" s="596">
        <v>0.43289</v>
      </c>
      <c r="G12" s="596">
        <v>2.3780000000000003E-2</v>
      </c>
      <c r="K12" s="459" t="s">
        <v>888</v>
      </c>
    </row>
    <row r="13" spans="1:13">
      <c r="A13" s="230"/>
      <c r="B13" s="460" t="s">
        <v>666</v>
      </c>
      <c r="C13" s="596">
        <v>6.0000000000000001E-3</v>
      </c>
      <c r="D13" s="596">
        <v>4.6920000000000003E-2</v>
      </c>
      <c r="E13" s="596">
        <v>0.29038000000000003</v>
      </c>
      <c r="F13" s="596">
        <v>0.59179999999999999</v>
      </c>
      <c r="G13" s="596">
        <v>6.4850000000000005E-2</v>
      </c>
    </row>
    <row r="14" spans="1:13">
      <c r="A14" s="230"/>
      <c r="B14" s="460" t="s">
        <v>667</v>
      </c>
      <c r="C14" s="596">
        <v>3.4820000000000004E-2</v>
      </c>
      <c r="D14" s="596">
        <v>5.3330000000000002E-2</v>
      </c>
      <c r="E14" s="596">
        <v>0.19606000000000001</v>
      </c>
      <c r="F14" s="596">
        <v>0.65898000000000001</v>
      </c>
      <c r="G14" s="596">
        <v>5.6809999999999999E-2</v>
      </c>
    </row>
    <row r="15" spans="1:13">
      <c r="A15" s="232" t="s">
        <v>641</v>
      </c>
      <c r="B15" s="460" t="s">
        <v>668</v>
      </c>
      <c r="C15" s="230">
        <v>2.545E-2</v>
      </c>
      <c r="D15" s="230">
        <v>0.17800000000000002</v>
      </c>
      <c r="E15" s="230">
        <v>0.36316000000000004</v>
      </c>
      <c r="F15" s="230">
        <v>0.40279999999999999</v>
      </c>
      <c r="G15" s="230">
        <v>3.0600000000000002E-2</v>
      </c>
    </row>
    <row r="16" spans="1:13">
      <c r="A16" s="461"/>
      <c r="B16" s="461" t="s">
        <v>669</v>
      </c>
      <c r="C16" s="597">
        <v>2.3450000000000002E-2</v>
      </c>
      <c r="D16" s="597">
        <v>0.30462</v>
      </c>
      <c r="E16" s="597">
        <v>0.48570999999999998</v>
      </c>
      <c r="F16" s="597">
        <v>0.18451000000000001</v>
      </c>
      <c r="G16" s="597">
        <v>1.7100000000000001E-3</v>
      </c>
    </row>
    <row r="17" spans="1:7">
      <c r="A17" s="509" t="s">
        <v>789</v>
      </c>
      <c r="B17" s="506"/>
      <c r="C17" s="506"/>
      <c r="D17" s="506"/>
      <c r="E17" s="506"/>
      <c r="F17" s="506"/>
      <c r="G17" s="506"/>
    </row>
    <row r="18" spans="1:7">
      <c r="A18" s="509" t="s">
        <v>790</v>
      </c>
      <c r="B18" s="506"/>
      <c r="C18" s="506"/>
      <c r="D18" s="506"/>
      <c r="E18" s="506"/>
      <c r="F18" s="506"/>
      <c r="G18" s="506"/>
    </row>
    <row r="19" spans="1:7">
      <c r="A19" s="39" t="s">
        <v>791</v>
      </c>
      <c r="B19" s="506"/>
      <c r="C19" s="506"/>
      <c r="D19" s="506"/>
      <c r="E19" s="506"/>
      <c r="F19" s="506"/>
      <c r="G19" s="506"/>
    </row>
    <row r="20" spans="1:7">
      <c r="A20" s="509" t="s">
        <v>792</v>
      </c>
      <c r="B20" s="506"/>
      <c r="C20" s="506"/>
      <c r="D20" s="506"/>
      <c r="E20" s="506"/>
      <c r="F20" s="506"/>
      <c r="G20" s="506"/>
    </row>
    <row r="21" spans="1:7">
      <c r="A21" s="459" t="s">
        <v>784</v>
      </c>
      <c r="B21" s="506"/>
      <c r="C21" s="506"/>
      <c r="D21" s="506"/>
      <c r="E21" s="506"/>
      <c r="F21" s="506"/>
      <c r="G21" s="506"/>
    </row>
    <row r="22" spans="1:7">
      <c r="A22" s="459" t="s">
        <v>785</v>
      </c>
      <c r="B22" s="506"/>
      <c r="C22" s="506"/>
      <c r="D22" s="506"/>
      <c r="E22" s="506"/>
      <c r="F22" s="506"/>
      <c r="G22" s="506"/>
    </row>
    <row r="23" spans="1:7">
      <c r="A23" s="459" t="s">
        <v>589</v>
      </c>
      <c r="B23" s="506"/>
      <c r="C23" s="506"/>
      <c r="D23" s="506"/>
      <c r="E23" s="506"/>
      <c r="F23" s="506"/>
      <c r="G23" s="506"/>
    </row>
  </sheetData>
  <mergeCells count="2">
    <mergeCell ref="A1:G1"/>
    <mergeCell ref="A9:G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G27"/>
  <sheetViews>
    <sheetView workbookViewId="0">
      <selection sqref="A1:G1"/>
    </sheetView>
  </sheetViews>
  <sheetFormatPr baseColWidth="10" defaultColWidth="8.83203125" defaultRowHeight="14" x14ac:dyDescent="0"/>
  <cols>
    <col min="1" max="1" width="25.5" style="254" customWidth="1"/>
    <col min="2" max="3" width="9.5" style="59" customWidth="1"/>
    <col min="4" max="4" width="10.1640625" style="59" customWidth="1"/>
    <col min="5" max="7" width="10.6640625" style="59" customWidth="1"/>
  </cols>
  <sheetData>
    <row r="1" spans="1:7" ht="34.5" customHeight="1">
      <c r="A1" s="692" t="s">
        <v>737</v>
      </c>
      <c r="B1" s="692"/>
      <c r="C1" s="692"/>
      <c r="D1" s="692"/>
      <c r="E1" s="692"/>
      <c r="F1" s="692"/>
      <c r="G1" s="692"/>
    </row>
    <row r="2" spans="1:7" ht="42" customHeight="1">
      <c r="A2" s="275"/>
      <c r="B2" s="276" t="s">
        <v>496</v>
      </c>
      <c r="C2" s="276" t="s">
        <v>497</v>
      </c>
      <c r="D2" s="277" t="s">
        <v>534</v>
      </c>
      <c r="E2" s="276" t="s">
        <v>118</v>
      </c>
      <c r="F2" s="276" t="s">
        <v>119</v>
      </c>
      <c r="G2" s="276" t="s">
        <v>120</v>
      </c>
    </row>
    <row r="3" spans="1:7" ht="21" customHeight="1">
      <c r="A3" s="248" t="s">
        <v>2</v>
      </c>
      <c r="B3" s="249"/>
      <c r="C3" s="249"/>
      <c r="D3" s="270"/>
      <c r="E3" s="249"/>
      <c r="F3" s="249"/>
      <c r="G3" s="250"/>
    </row>
    <row r="4" spans="1:7">
      <c r="A4" s="251" t="s">
        <v>588</v>
      </c>
      <c r="B4" s="264">
        <v>10354</v>
      </c>
      <c r="C4" s="264">
        <v>8225</v>
      </c>
      <c r="D4" s="271">
        <v>7350</v>
      </c>
      <c r="E4" s="264">
        <v>40519</v>
      </c>
      <c r="F4" s="264">
        <v>28466</v>
      </c>
      <c r="G4" s="264">
        <v>30521</v>
      </c>
    </row>
    <row r="5" spans="1:7">
      <c r="A5" s="251" t="s">
        <v>181</v>
      </c>
      <c r="B5" s="264">
        <v>10079</v>
      </c>
      <c r="C5" s="264">
        <v>7964</v>
      </c>
      <c r="D5" s="271">
        <v>7142</v>
      </c>
      <c r="E5" s="264">
        <v>39074</v>
      </c>
      <c r="F5" s="264">
        <v>27495</v>
      </c>
      <c r="G5" s="264">
        <v>29526</v>
      </c>
    </row>
    <row r="6" spans="1:7">
      <c r="A6" s="252" t="s">
        <v>182</v>
      </c>
      <c r="B6" s="264">
        <v>275</v>
      </c>
      <c r="C6" s="264">
        <v>261</v>
      </c>
      <c r="D6" s="271">
        <v>208</v>
      </c>
      <c r="E6" s="264">
        <v>1445</v>
      </c>
      <c r="F6" s="264">
        <v>971</v>
      </c>
      <c r="G6" s="264">
        <v>995</v>
      </c>
    </row>
    <row r="7" spans="1:7">
      <c r="A7" s="252" t="s">
        <v>183</v>
      </c>
      <c r="B7" s="265">
        <v>2.7284452822700755E-2</v>
      </c>
      <c r="C7" s="265">
        <v>3.2772476142641782E-2</v>
      </c>
      <c r="D7" s="272">
        <v>2.912349481937837E-2</v>
      </c>
      <c r="E7" s="265">
        <v>3.698111276040339E-2</v>
      </c>
      <c r="F7" s="265">
        <v>3.5315511911256703E-2</v>
      </c>
      <c r="G7" s="265">
        <v>3.3699112646481177E-2</v>
      </c>
    </row>
    <row r="8" spans="1:7" ht="21.75" customHeight="1">
      <c r="A8" s="248" t="s">
        <v>184</v>
      </c>
      <c r="B8" s="266"/>
      <c r="C8" s="266"/>
      <c r="D8" s="273"/>
      <c r="E8" s="266"/>
      <c r="F8" s="266"/>
      <c r="G8" s="266"/>
    </row>
    <row r="9" spans="1:7">
      <c r="A9" s="251" t="s">
        <v>588</v>
      </c>
      <c r="B9" s="264">
        <v>10520</v>
      </c>
      <c r="C9" s="264">
        <v>9499</v>
      </c>
      <c r="D9" s="271">
        <v>9773</v>
      </c>
      <c r="E9" s="264">
        <v>13401</v>
      </c>
      <c r="F9" s="264">
        <v>11086</v>
      </c>
      <c r="G9" s="269">
        <v>10507</v>
      </c>
    </row>
    <row r="10" spans="1:7">
      <c r="A10" s="251" t="s">
        <v>181</v>
      </c>
      <c r="B10" s="264">
        <v>10197</v>
      </c>
      <c r="C10" s="264">
        <v>9088</v>
      </c>
      <c r="D10" s="271">
        <v>9515</v>
      </c>
      <c r="E10" s="264">
        <v>12987</v>
      </c>
      <c r="F10" s="264">
        <v>10763</v>
      </c>
      <c r="G10" s="269">
        <v>10168</v>
      </c>
    </row>
    <row r="11" spans="1:7">
      <c r="A11" s="252" t="s">
        <v>182</v>
      </c>
      <c r="B11" s="264">
        <v>323</v>
      </c>
      <c r="C11" s="264">
        <v>411</v>
      </c>
      <c r="D11" s="271">
        <v>258</v>
      </c>
      <c r="E11" s="264">
        <v>414</v>
      </c>
      <c r="F11" s="264">
        <v>323</v>
      </c>
      <c r="G11" s="269">
        <v>339</v>
      </c>
    </row>
    <row r="12" spans="1:7">
      <c r="A12" s="252" t="s">
        <v>183</v>
      </c>
      <c r="B12" s="265">
        <v>3.1675983132293917E-2</v>
      </c>
      <c r="C12" s="265">
        <v>4.5224471830985991E-2</v>
      </c>
      <c r="D12" s="272">
        <v>2.7115081450341583E-2</v>
      </c>
      <c r="E12" s="265">
        <v>3.1878031878031843E-2</v>
      </c>
      <c r="F12" s="265">
        <v>3.0010220198829263E-2</v>
      </c>
      <c r="G12" s="265">
        <v>3.3339889850511506E-2</v>
      </c>
    </row>
    <row r="13" spans="1:7" ht="31.5" customHeight="1">
      <c r="A13" s="255" t="s">
        <v>186</v>
      </c>
      <c r="B13" s="267"/>
      <c r="C13" s="267"/>
      <c r="D13" s="273"/>
      <c r="E13" s="266"/>
      <c r="F13" s="266"/>
      <c r="G13" s="266"/>
    </row>
    <row r="14" spans="1:7">
      <c r="A14" s="251" t="s">
        <v>588</v>
      </c>
      <c r="B14" s="268">
        <v>20874</v>
      </c>
      <c r="C14" s="268">
        <v>17724</v>
      </c>
      <c r="D14" s="274">
        <v>17123</v>
      </c>
      <c r="E14" s="268">
        <v>53920</v>
      </c>
      <c r="F14" s="268">
        <v>39552</v>
      </c>
      <c r="G14" s="269">
        <v>41028</v>
      </c>
    </row>
    <row r="15" spans="1:7">
      <c r="A15" s="251" t="s">
        <v>181</v>
      </c>
      <c r="B15" s="268">
        <v>20276</v>
      </c>
      <c r="C15" s="268">
        <v>17052</v>
      </c>
      <c r="D15" s="274">
        <v>16657</v>
      </c>
      <c r="E15" s="268">
        <v>52061</v>
      </c>
      <c r="F15" s="268">
        <v>38258</v>
      </c>
      <c r="G15" s="269">
        <v>39694</v>
      </c>
    </row>
    <row r="16" spans="1:7">
      <c r="A16" s="252" t="s">
        <v>182</v>
      </c>
      <c r="B16" s="264">
        <v>598</v>
      </c>
      <c r="C16" s="264">
        <v>672</v>
      </c>
      <c r="D16" s="271">
        <v>466</v>
      </c>
      <c r="E16" s="264">
        <v>1859</v>
      </c>
      <c r="F16" s="264">
        <v>1294</v>
      </c>
      <c r="G16" s="269">
        <v>1334</v>
      </c>
    </row>
    <row r="17" spans="1:7" s="12" customFormat="1">
      <c r="A17" s="252" t="s">
        <v>183</v>
      </c>
      <c r="B17" s="265">
        <v>2.9492996646281355E-2</v>
      </c>
      <c r="C17" s="265">
        <v>3.9408866995073843E-2</v>
      </c>
      <c r="D17" s="272">
        <v>2.7976226211202437E-2</v>
      </c>
      <c r="E17" s="265">
        <v>3.5708111638270479E-2</v>
      </c>
      <c r="F17" s="265">
        <v>3.3822991269799818E-2</v>
      </c>
      <c r="G17" s="265">
        <v>3.3607094271174587E-2</v>
      </c>
    </row>
    <row r="18" spans="1:7" s="12" customFormat="1" ht="24">
      <c r="A18" s="255" t="s">
        <v>535</v>
      </c>
      <c r="B18" s="264"/>
      <c r="C18" s="264"/>
      <c r="D18" s="271"/>
      <c r="E18" s="264"/>
      <c r="F18" s="264"/>
      <c r="G18" s="265"/>
    </row>
    <row r="19" spans="1:7">
      <c r="A19" s="253" t="s">
        <v>590</v>
      </c>
      <c r="B19" s="557">
        <v>0.57999999999999996</v>
      </c>
      <c r="C19" s="557">
        <v>0.36</v>
      </c>
      <c r="D19" s="558">
        <v>0.06</v>
      </c>
      <c r="E19" s="557">
        <v>0.28000000000000003</v>
      </c>
      <c r="F19" s="557">
        <v>0.38</v>
      </c>
      <c r="G19" s="557">
        <v>0.28999999999999998</v>
      </c>
    </row>
    <row r="20" spans="1:7" ht="30.75" customHeight="1">
      <c r="A20" s="459" t="s">
        <v>607</v>
      </c>
    </row>
    <row r="21" spans="1:7">
      <c r="A21" s="459" t="s">
        <v>738</v>
      </c>
    </row>
    <row r="22" spans="1:7">
      <c r="A22" s="459" t="s">
        <v>739</v>
      </c>
    </row>
    <row r="23" spans="1:7">
      <c r="A23" s="459" t="s">
        <v>740</v>
      </c>
    </row>
    <row r="24" spans="1:7">
      <c r="A24" s="459" t="s">
        <v>741</v>
      </c>
    </row>
    <row r="25" spans="1:7">
      <c r="A25" s="459" t="s">
        <v>742</v>
      </c>
    </row>
    <row r="26" spans="1:7" ht="30" customHeight="1">
      <c r="A26" s="459" t="s">
        <v>188</v>
      </c>
    </row>
    <row r="27" spans="1:7" ht="30" customHeight="1">
      <c r="A27" s="459" t="s">
        <v>589</v>
      </c>
    </row>
  </sheetData>
  <mergeCells count="1">
    <mergeCell ref="A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42"/>
  <sheetViews>
    <sheetView workbookViewId="0">
      <selection sqref="A1:C1"/>
    </sheetView>
  </sheetViews>
  <sheetFormatPr baseColWidth="10" defaultColWidth="8.83203125" defaultRowHeight="14" x14ac:dyDescent="0"/>
  <cols>
    <col min="1" max="1" width="13.5" customWidth="1"/>
    <col min="2" max="2" width="18.5" customWidth="1"/>
    <col min="3" max="3" width="20.5" customWidth="1"/>
  </cols>
  <sheetData>
    <row r="1" spans="1:3" ht="63.75" customHeight="1">
      <c r="A1" s="733" t="s">
        <v>616</v>
      </c>
      <c r="B1" s="733"/>
      <c r="C1" s="733"/>
    </row>
    <row r="2" spans="1:3" ht="32.25" customHeight="1">
      <c r="A2" s="297" t="s">
        <v>0</v>
      </c>
      <c r="B2" s="370" t="s">
        <v>1</v>
      </c>
      <c r="C2" s="370" t="s">
        <v>2</v>
      </c>
    </row>
    <row r="3" spans="1:3">
      <c r="A3" s="1" t="s">
        <v>3</v>
      </c>
      <c r="B3" s="371">
        <v>9.5812898591858806E-2</v>
      </c>
      <c r="C3" s="371">
        <v>4.3742814286415355E-2</v>
      </c>
    </row>
    <row r="4" spans="1:3">
      <c r="A4" s="1" t="s">
        <v>4</v>
      </c>
      <c r="B4" s="371">
        <v>3.2879396606019295E-2</v>
      </c>
      <c r="C4" s="371">
        <v>4.2737607958561824E-2</v>
      </c>
    </row>
    <row r="5" spans="1:3">
      <c r="A5" s="1" t="s">
        <v>5</v>
      </c>
      <c r="B5" s="371">
        <v>2.0808407311140368E-2</v>
      </c>
      <c r="C5" s="371">
        <v>4.5461773911788302E-2</v>
      </c>
    </row>
    <row r="6" spans="1:3">
      <c r="A6" s="1" t="s">
        <v>6</v>
      </c>
      <c r="B6" s="371">
        <v>3.7179923580631666E-3</v>
      </c>
      <c r="C6" s="371">
        <v>2.4648245125098139E-2</v>
      </c>
    </row>
    <row r="7" spans="1:3">
      <c r="A7" s="1" t="s">
        <v>7</v>
      </c>
      <c r="B7" s="371">
        <v>-3.6602382964749268E-3</v>
      </c>
      <c r="C7" s="371">
        <v>2.5261413701927533E-2</v>
      </c>
    </row>
    <row r="8" spans="1:3">
      <c r="A8" s="1" t="s">
        <v>8</v>
      </c>
      <c r="B8" s="371">
        <v>-1.4849333057825717E-2</v>
      </c>
      <c r="C8" s="371">
        <v>1.3878567373728817E-2</v>
      </c>
    </row>
    <row r="9" spans="1:3">
      <c r="A9" s="1" t="s">
        <v>9</v>
      </c>
      <c r="B9" s="371">
        <v>-5.4591917454361663E-2</v>
      </c>
      <c r="C9" s="371">
        <v>6.3170945686195121E-2</v>
      </c>
    </row>
    <row r="10" spans="1:3">
      <c r="A10" s="1" t="s">
        <v>10</v>
      </c>
      <c r="B10" s="371">
        <v>-7.4501390030492332E-2</v>
      </c>
      <c r="C10" s="371">
        <v>8.6870598904383561E-2</v>
      </c>
    </row>
    <row r="11" spans="1:3">
      <c r="A11" s="1" t="s">
        <v>11</v>
      </c>
      <c r="B11" s="371">
        <v>-4.4857436308766305E-2</v>
      </c>
      <c r="C11" s="371">
        <v>3.2140252368605245E-2</v>
      </c>
    </row>
    <row r="12" spans="1:3">
      <c r="A12" s="1" t="s">
        <v>12</v>
      </c>
      <c r="B12" s="371">
        <v>1.9258515756010994E-2</v>
      </c>
      <c r="C12" s="371">
        <v>6.6028973705554925E-2</v>
      </c>
    </row>
    <row r="13" spans="1:3">
      <c r="A13" s="1" t="s">
        <v>13</v>
      </c>
      <c r="B13" s="371">
        <v>1.8514512037897394E-2</v>
      </c>
      <c r="C13" s="371">
        <v>3.4899806986939834E-2</v>
      </c>
    </row>
    <row r="14" spans="1:3">
      <c r="A14" s="1" t="s">
        <v>14</v>
      </c>
      <c r="B14" s="371">
        <v>1.2598871373142912E-2</v>
      </c>
      <c r="C14" s="371">
        <v>8.1195897758766667E-3</v>
      </c>
    </row>
    <row r="15" spans="1:3">
      <c r="A15" s="1" t="s">
        <v>15</v>
      </c>
      <c r="B15" s="371">
        <v>1.52709080358537E-2</v>
      </c>
      <c r="C15" s="371">
        <v>3.6238222691089172E-2</v>
      </c>
    </row>
    <row r="16" spans="1:3">
      <c r="A16" s="1" t="s">
        <v>16</v>
      </c>
      <c r="B16" s="371">
        <v>2.9128139110286336E-2</v>
      </c>
      <c r="C16" s="371">
        <v>2.8558818506939684E-2</v>
      </c>
    </row>
    <row r="17" spans="1:3">
      <c r="A17" s="1" t="s">
        <v>17</v>
      </c>
      <c r="B17" s="371">
        <v>4.7258436968486146E-2</v>
      </c>
      <c r="C17" s="371">
        <v>1.8149464880692273E-2</v>
      </c>
    </row>
    <row r="18" spans="1:3">
      <c r="A18" s="1" t="s">
        <v>18</v>
      </c>
      <c r="B18" s="371">
        <v>2.9384401839667316E-2</v>
      </c>
      <c r="C18" s="371">
        <v>1.705336516643241E-2</v>
      </c>
    </row>
    <row r="19" spans="1:3">
      <c r="A19" s="1" t="s">
        <v>19</v>
      </c>
      <c r="B19" s="371">
        <v>3.188264382024466E-3</v>
      </c>
      <c r="C19" s="371">
        <v>-8.4173081122099931E-3</v>
      </c>
    </row>
    <row r="20" spans="1:3">
      <c r="A20" s="1" t="s">
        <v>20</v>
      </c>
      <c r="B20" s="371">
        <v>-3.6711952646119921E-2</v>
      </c>
      <c r="C20" s="371">
        <v>1.8777179048980318E-2</v>
      </c>
    </row>
    <row r="21" spans="1:3">
      <c r="A21" s="1" t="s">
        <v>21</v>
      </c>
      <c r="B21" s="371">
        <v>-6.4418608051382692E-2</v>
      </c>
      <c r="C21" s="371">
        <v>5.8423519088448519E-2</v>
      </c>
    </row>
    <row r="22" spans="1:3">
      <c r="A22" s="1" t="s">
        <v>22</v>
      </c>
      <c r="B22" s="371">
        <v>-6.5576453403281693E-2</v>
      </c>
      <c r="C22" s="371">
        <v>0.11564850976407647</v>
      </c>
    </row>
    <row r="23" spans="1:3">
      <c r="A23" s="1" t="s">
        <v>23</v>
      </c>
      <c r="B23" s="371">
        <v>2.9250615235751481E-2</v>
      </c>
      <c r="C23" s="371">
        <v>7.0130787360791827E-2</v>
      </c>
    </row>
    <row r="24" spans="1:3">
      <c r="A24" s="1" t="s">
        <v>24</v>
      </c>
      <c r="B24" s="371">
        <v>4.1101121959183529E-2</v>
      </c>
      <c r="C24" s="371">
        <v>3.947227602016555E-2</v>
      </c>
    </row>
    <row r="25" spans="1:3">
      <c r="A25" s="1" t="s">
        <v>25</v>
      </c>
      <c r="B25" s="371">
        <v>1.7538723527090426E-2</v>
      </c>
      <c r="C25" s="371">
        <v>1.3506482671731632E-2</v>
      </c>
    </row>
    <row r="26" spans="1:3">
      <c r="A26" s="1" t="s">
        <v>26</v>
      </c>
      <c r="B26" s="371">
        <v>2.0342002371156916E-2</v>
      </c>
      <c r="C26" s="371">
        <v>3.3779869054341258E-2</v>
      </c>
    </row>
    <row r="27" spans="1:3">
      <c r="A27" s="1" t="s">
        <v>27</v>
      </c>
      <c r="B27" s="371">
        <v>-9.7229346826016749E-2</v>
      </c>
      <c r="C27" s="371">
        <v>-3.313270179627382E-7</v>
      </c>
    </row>
    <row r="28" spans="1:3">
      <c r="A28" s="1" t="s">
        <v>28</v>
      </c>
      <c r="B28" s="371">
        <v>-5.7360233850607102E-2</v>
      </c>
      <c r="C28" s="371">
        <v>8.6815306880129395E-2</v>
      </c>
    </row>
    <row r="29" spans="1:3">
      <c r="A29" s="1" t="s">
        <v>29</v>
      </c>
      <c r="B29" s="371">
        <v>-3.6011562773911862E-2</v>
      </c>
      <c r="C29" s="371">
        <v>6.5053069199501976E-2</v>
      </c>
    </row>
    <row r="30" spans="1:3">
      <c r="A30" s="1" t="s">
        <v>30</v>
      </c>
      <c r="B30" s="371">
        <v>-0.10163732751551378</v>
      </c>
      <c r="C30" s="371">
        <v>5.8247830919518316E-2</v>
      </c>
    </row>
    <row r="31" spans="1:3">
      <c r="A31" s="2" t="s">
        <v>31</v>
      </c>
      <c r="B31" s="371">
        <v>-3.189551194131242E-3</v>
      </c>
      <c r="C31" s="371">
        <v>4.3978802297175594E-2</v>
      </c>
    </row>
    <row r="32" spans="1:3">
      <c r="A32" s="2" t="s">
        <v>32</v>
      </c>
      <c r="B32" s="371">
        <v>5.0431206581263731E-2</v>
      </c>
      <c r="C32" s="371">
        <v>5.2173488774037565E-3</v>
      </c>
    </row>
    <row r="33" spans="1:3">
      <c r="A33" s="369" t="s">
        <v>181</v>
      </c>
      <c r="B33" s="372">
        <v>3.1726439261654353E-2</v>
      </c>
      <c r="C33" s="372">
        <v>9.4944262352437102E-3</v>
      </c>
    </row>
    <row r="34" spans="1:3" ht="30.75" customHeight="1">
      <c r="A34" s="459" t="s">
        <v>793</v>
      </c>
    </row>
    <row r="35" spans="1:3">
      <c r="A35" s="459" t="s">
        <v>794</v>
      </c>
    </row>
    <row r="36" spans="1:3">
      <c r="A36" s="459" t="s">
        <v>795</v>
      </c>
    </row>
    <row r="37" spans="1:3">
      <c r="A37" s="459" t="s">
        <v>796</v>
      </c>
    </row>
    <row r="38" spans="1:3">
      <c r="A38" s="459" t="s">
        <v>797</v>
      </c>
    </row>
    <row r="39" spans="1:3" ht="30" customHeight="1">
      <c r="A39" s="459" t="s">
        <v>798</v>
      </c>
    </row>
    <row r="40" spans="1:3">
      <c r="A40" s="459" t="s">
        <v>799</v>
      </c>
    </row>
    <row r="41" spans="1:3">
      <c r="A41" s="459" t="s">
        <v>800</v>
      </c>
    </row>
    <row r="42" spans="1:3" ht="29.25" customHeight="1">
      <c r="A42" s="459" t="s">
        <v>589</v>
      </c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42"/>
  <sheetViews>
    <sheetView workbookViewId="0">
      <selection sqref="A1:D1"/>
    </sheetView>
  </sheetViews>
  <sheetFormatPr baseColWidth="10" defaultColWidth="8.83203125" defaultRowHeight="14" x14ac:dyDescent="0"/>
  <cols>
    <col min="1" max="1" width="11.1640625" customWidth="1"/>
    <col min="2" max="2" width="13.33203125" customWidth="1"/>
    <col min="3" max="3" width="14.33203125" customWidth="1"/>
    <col min="4" max="4" width="13.33203125" customWidth="1"/>
  </cols>
  <sheetData>
    <row r="1" spans="1:4" ht="57.75" customHeight="1">
      <c r="A1" s="733" t="s">
        <v>801</v>
      </c>
      <c r="B1" s="733"/>
      <c r="C1" s="733"/>
      <c r="D1" s="733"/>
    </row>
    <row r="2" spans="1:4" ht="36">
      <c r="A2" s="306" t="s">
        <v>0</v>
      </c>
      <c r="B2" s="376" t="s">
        <v>33</v>
      </c>
      <c r="C2" s="376" t="s">
        <v>34</v>
      </c>
      <c r="D2" s="323" t="s">
        <v>35</v>
      </c>
    </row>
    <row r="3" spans="1:4">
      <c r="A3" s="1" t="s">
        <v>3</v>
      </c>
      <c r="B3" s="3">
        <v>9.8071950624917186</v>
      </c>
      <c r="C3" s="373">
        <v>65.557803775216129</v>
      </c>
      <c r="D3" s="374">
        <v>6.6846639999999997</v>
      </c>
    </row>
    <row r="4" spans="1:4">
      <c r="A4" s="1" t="s">
        <v>4</v>
      </c>
      <c r="B4" s="3">
        <v>10.129649718543979</v>
      </c>
      <c r="C4" s="373">
        <v>67.542285929962887</v>
      </c>
      <c r="D4" s="374">
        <v>6.6677809999999997</v>
      </c>
    </row>
    <row r="5" spans="1:4">
      <c r="A5" s="1" t="s">
        <v>5</v>
      </c>
      <c r="B5" s="3">
        <v>10.340431595806621</v>
      </c>
      <c r="C5" s="373">
        <v>70.08791067579908</v>
      </c>
      <c r="D5" s="374">
        <v>6.7780449999999997</v>
      </c>
    </row>
    <row r="6" spans="1:4">
      <c r="A6" s="1" t="s">
        <v>6</v>
      </c>
      <c r="B6" s="3">
        <v>10.378877241458904</v>
      </c>
      <c r="C6" s="373">
        <v>72.005432849297023</v>
      </c>
      <c r="D6" s="374">
        <v>6.9376899999999999</v>
      </c>
    </row>
    <row r="7" spans="1:4">
      <c r="A7" s="1" t="s">
        <v>7</v>
      </c>
      <c r="B7" s="3">
        <v>10.340888077505303</v>
      </c>
      <c r="C7" s="373">
        <v>73.388300301687778</v>
      </c>
      <c r="D7" s="374">
        <v>7.0969049999999996</v>
      </c>
    </row>
    <row r="8" spans="1:4">
      <c r="A8" s="1" t="s">
        <v>8</v>
      </c>
      <c r="B8" s="3">
        <v>10.187332786328728</v>
      </c>
      <c r="C8" s="373">
        <v>75.096840494372998</v>
      </c>
      <c r="D8" s="374">
        <v>7.3715900000000003</v>
      </c>
    </row>
    <row r="9" spans="1:4">
      <c r="A9" s="1" t="s">
        <v>9</v>
      </c>
      <c r="B9" s="3">
        <v>9.6311867557773585</v>
      </c>
      <c r="C9" s="373">
        <v>72.792336138803677</v>
      </c>
      <c r="D9" s="374">
        <v>7.557982</v>
      </c>
    </row>
    <row r="10" spans="1:4">
      <c r="A10" s="1" t="s">
        <v>10</v>
      </c>
      <c r="B10" s="3">
        <v>8.9136499548286778</v>
      </c>
      <c r="C10" s="373">
        <v>70.086647979074897</v>
      </c>
      <c r="D10" s="374">
        <v>7.8628450000000001</v>
      </c>
    </row>
    <row r="11" spans="1:4">
      <c r="A11" s="1" t="s">
        <v>11</v>
      </c>
      <c r="B11" s="3">
        <v>8.5138064697013132</v>
      </c>
      <c r="C11" s="373">
        <v>67.358691160142342</v>
      </c>
      <c r="D11" s="374">
        <v>7.9117009999999999</v>
      </c>
    </row>
    <row r="12" spans="1:4">
      <c r="A12" s="1" t="s">
        <v>12</v>
      </c>
      <c r="B12" s="3">
        <v>8.6777697457416831</v>
      </c>
      <c r="C12" s="373">
        <v>67.794156295013849</v>
      </c>
      <c r="D12" s="374">
        <v>7.8123940000000003</v>
      </c>
    </row>
    <row r="13" spans="1:4">
      <c r="A13" s="1" t="s">
        <v>13</v>
      </c>
      <c r="B13" s="3">
        <v>8.8384344181613201</v>
      </c>
      <c r="C13" s="373">
        <v>68.801873530997312</v>
      </c>
      <c r="D13" s="374">
        <v>7.7843960000000001</v>
      </c>
    </row>
    <row r="14" spans="1:4">
      <c r="A14" s="1" t="s">
        <v>14</v>
      </c>
      <c r="B14" s="3">
        <v>8.9497887165356929</v>
      </c>
      <c r="C14" s="373">
        <v>69.377106419672131</v>
      </c>
      <c r="D14" s="374">
        <v>7.7518149999999997</v>
      </c>
    </row>
    <row r="15" spans="1:4">
      <c r="A15" s="1" t="s">
        <v>15</v>
      </c>
      <c r="B15" s="3">
        <v>9.0864601169662311</v>
      </c>
      <c r="C15" s="373">
        <v>70.828002533439488</v>
      </c>
      <c r="D15" s="374">
        <v>7.7948950000000004</v>
      </c>
    </row>
    <row r="16" spans="1:4">
      <c r="A16" s="1" t="s">
        <v>16</v>
      </c>
      <c r="B16" s="3">
        <v>9.3511317912732927</v>
      </c>
      <c r="C16" s="373">
        <v>73.591200330218086</v>
      </c>
      <c r="D16" s="374">
        <v>7.869764</v>
      </c>
    </row>
    <row r="17" spans="1:4">
      <c r="A17" s="1" t="s">
        <v>17</v>
      </c>
      <c r="B17" s="3">
        <v>9.7930516636151879</v>
      </c>
      <c r="C17" s="373">
        <v>77.170569171262258</v>
      </c>
      <c r="D17" s="374">
        <v>7.8801350000000001</v>
      </c>
    </row>
    <row r="18" spans="1:4">
      <c r="A18" s="1" t="s">
        <v>18</v>
      </c>
      <c r="B18" s="3">
        <v>10.08081462893548</v>
      </c>
      <c r="C18" s="373">
        <v>81.24370449010199</v>
      </c>
      <c r="D18" s="374">
        <v>8.0592399999999991</v>
      </c>
    </row>
    <row r="19" spans="1:4">
      <c r="A19" s="1" t="s">
        <v>19</v>
      </c>
      <c r="B19" s="3">
        <v>10.112954931158706</v>
      </c>
      <c r="C19" s="373">
        <v>83.603110734953702</v>
      </c>
      <c r="D19" s="374">
        <v>8.2669320000000006</v>
      </c>
    </row>
    <row r="20" spans="1:4">
      <c r="A20" s="1" t="s">
        <v>20</v>
      </c>
      <c r="B20" s="3">
        <v>9.7416886086136625</v>
      </c>
      <c r="C20" s="373">
        <v>84.159948109859144</v>
      </c>
      <c r="D20" s="374">
        <v>8.6391540000000013</v>
      </c>
    </row>
    <row r="21" spans="1:4">
      <c r="A21" s="1" t="s">
        <v>21</v>
      </c>
      <c r="B21" s="3">
        <v>9.1141425883767582</v>
      </c>
      <c r="C21" s="373">
        <v>82.586991905885611</v>
      </c>
      <c r="D21" s="374">
        <v>9.0614109999999997</v>
      </c>
    </row>
    <row r="22" spans="1:4">
      <c r="A22" s="1" t="s">
        <v>22</v>
      </c>
      <c r="B22" s="3">
        <v>8.5164694416192059</v>
      </c>
      <c r="C22" s="373">
        <v>78.698343564437195</v>
      </c>
      <c r="D22" s="374">
        <v>9.2407240000000002</v>
      </c>
    </row>
    <row r="23" spans="1:4">
      <c r="A23" s="1" t="s">
        <v>23</v>
      </c>
      <c r="B23" s="3">
        <v>8.7655814124230442</v>
      </c>
      <c r="C23" s="373">
        <v>81.941365055425024</v>
      </c>
      <c r="D23" s="374">
        <v>9.3480810000000005</v>
      </c>
    </row>
    <row r="24" spans="1:4">
      <c r="A24" s="1" t="s">
        <v>24</v>
      </c>
      <c r="B24" s="3">
        <v>9.1258566430981958</v>
      </c>
      <c r="C24" s="373">
        <v>85.693765063726957</v>
      </c>
      <c r="D24" s="374">
        <v>9.3902160000000006</v>
      </c>
    </row>
    <row r="25" spans="1:4">
      <c r="A25" s="1" t="s">
        <v>25</v>
      </c>
      <c r="B25" s="3">
        <v>9.2859125197093562</v>
      </c>
      <c r="C25" s="373">
        <v>88.249208213984005</v>
      </c>
      <c r="D25" s="374">
        <v>9.5035580000000017</v>
      </c>
    </row>
    <row r="26" spans="1:4">
      <c r="A26" s="1" t="s">
        <v>26</v>
      </c>
      <c r="B26" s="3">
        <v>9.4748065742036403</v>
      </c>
      <c r="C26" s="373">
        <v>92.281858864030369</v>
      </c>
      <c r="D26" s="374">
        <v>9.7397090000000013</v>
      </c>
    </row>
    <row r="27" spans="1:4">
      <c r="A27" s="1" t="s">
        <v>27</v>
      </c>
      <c r="B27" s="3">
        <v>8.5535773196909712</v>
      </c>
      <c r="C27" s="373">
        <v>86.064486918194433</v>
      </c>
      <c r="D27" s="374">
        <v>10.061812</v>
      </c>
    </row>
    <row r="28" spans="1:4">
      <c r="A28" s="1" t="s">
        <v>28</v>
      </c>
      <c r="B28" s="3">
        <v>8.0629421243742474</v>
      </c>
      <c r="C28" s="373">
        <v>86.677692145383588</v>
      </c>
      <c r="D28" s="374">
        <v>10.750131999999999</v>
      </c>
    </row>
    <row r="29" spans="1:4">
      <c r="A29" s="1" t="s">
        <v>29</v>
      </c>
      <c r="B29" s="3">
        <v>7.7725829779199254</v>
      </c>
      <c r="C29" s="373">
        <v>85.659709399076959</v>
      </c>
      <c r="D29" s="374">
        <v>11.020752</v>
      </c>
    </row>
    <row r="30" spans="1:4">
      <c r="A30" s="1" t="s">
        <v>30</v>
      </c>
      <c r="B30" s="3">
        <v>6.9825984161515704</v>
      </c>
      <c r="C30" s="373">
        <v>76.449272028368952</v>
      </c>
      <c r="D30" s="374">
        <v>10.948542</v>
      </c>
    </row>
    <row r="31" spans="1:4">
      <c r="A31" s="2" t="s">
        <v>31</v>
      </c>
      <c r="B31" s="3">
        <v>6.9603270610351959</v>
      </c>
      <c r="C31" s="373">
        <v>75.037539002928128</v>
      </c>
      <c r="D31" s="374">
        <v>10.780749</v>
      </c>
    </row>
    <row r="32" spans="1:4">
      <c r="A32" s="2" t="s">
        <v>32</v>
      </c>
      <c r="B32" s="3">
        <v>7.3113447529234215</v>
      </c>
      <c r="C32" s="373">
        <v>78.483615627566962</v>
      </c>
      <c r="D32" s="374">
        <v>10.734498</v>
      </c>
    </row>
    <row r="33" spans="1:4">
      <c r="A33" s="369" t="s">
        <v>181</v>
      </c>
      <c r="B33" s="377">
        <v>7.5433076881480616</v>
      </c>
      <c r="C33" s="378">
        <v>80.973621291809991</v>
      </c>
      <c r="D33" s="379">
        <v>10.734498</v>
      </c>
    </row>
    <row r="34" spans="1:4" ht="29.25" customHeight="1">
      <c r="A34" s="459" t="s">
        <v>793</v>
      </c>
    </row>
    <row r="35" spans="1:4">
      <c r="A35" s="459" t="s">
        <v>794</v>
      </c>
    </row>
    <row r="36" spans="1:4">
      <c r="A36" s="459" t="s">
        <v>795</v>
      </c>
    </row>
    <row r="37" spans="1:4">
      <c r="A37" s="459" t="s">
        <v>796</v>
      </c>
    </row>
    <row r="38" spans="1:4">
      <c r="A38" s="459" t="s">
        <v>797</v>
      </c>
    </row>
    <row r="39" spans="1:4" ht="29.25" customHeight="1">
      <c r="A39" s="459" t="s">
        <v>798</v>
      </c>
    </row>
    <row r="40" spans="1:4">
      <c r="A40" s="459" t="s">
        <v>799</v>
      </c>
    </row>
    <row r="41" spans="1:4">
      <c r="A41" s="459" t="s">
        <v>800</v>
      </c>
    </row>
    <row r="42" spans="1:4" ht="30" customHeight="1">
      <c r="A42" s="459" t="s">
        <v>589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32"/>
  <sheetViews>
    <sheetView workbookViewId="0">
      <selection sqref="A1:B1"/>
    </sheetView>
  </sheetViews>
  <sheetFormatPr baseColWidth="10" defaultColWidth="8.83203125" defaultRowHeight="14" x14ac:dyDescent="0"/>
  <cols>
    <col min="1" max="1" width="15.6640625" customWidth="1"/>
    <col min="2" max="2" width="19.5" customWidth="1"/>
  </cols>
  <sheetData>
    <row r="1" spans="1:2" ht="51" customHeight="1">
      <c r="A1" s="733" t="s">
        <v>617</v>
      </c>
      <c r="B1" s="733"/>
    </row>
    <row r="2" spans="1:2">
      <c r="A2" s="5" t="s">
        <v>8</v>
      </c>
      <c r="B2" s="381">
        <v>9.74</v>
      </c>
    </row>
    <row r="3" spans="1:2">
      <c r="A3" s="380" t="s">
        <v>9</v>
      </c>
      <c r="B3" s="382">
        <v>8.2241677060149261</v>
      </c>
    </row>
    <row r="4" spans="1:2">
      <c r="A4" s="380" t="s">
        <v>10</v>
      </c>
      <c r="B4" s="382">
        <v>8.0039016358663631</v>
      </c>
    </row>
    <row r="5" spans="1:2">
      <c r="A5" s="380" t="s">
        <v>11</v>
      </c>
      <c r="B5" s="382">
        <v>7.4839410788544347</v>
      </c>
    </row>
    <row r="6" spans="1:2">
      <c r="A6" s="380" t="s">
        <v>12</v>
      </c>
      <c r="B6" s="382">
        <v>7.4279482139990538</v>
      </c>
    </row>
    <row r="7" spans="1:2">
      <c r="A7" s="380" t="s">
        <v>13</v>
      </c>
      <c r="B7" s="382">
        <v>7.3826728029623734</v>
      </c>
    </row>
    <row r="8" spans="1:2">
      <c r="A8" s="380" t="s">
        <v>14</v>
      </c>
      <c r="B8" s="382">
        <v>7.2660349727813127</v>
      </c>
    </row>
    <row r="9" spans="1:2">
      <c r="A9" s="380" t="s">
        <v>15</v>
      </c>
      <c r="B9" s="382">
        <v>7.1999955263862221</v>
      </c>
    </row>
    <row r="10" spans="1:2">
      <c r="A10" s="380" t="s">
        <v>16</v>
      </c>
      <c r="B10" s="382">
        <v>7.2488077812133955</v>
      </c>
    </row>
    <row r="11" spans="1:2">
      <c r="A11" s="380" t="s">
        <v>17</v>
      </c>
      <c r="B11" s="382">
        <v>7.1736819870695383</v>
      </c>
    </row>
    <row r="12" spans="1:2">
      <c r="A12" s="380" t="s">
        <v>18</v>
      </c>
      <c r="B12" s="382">
        <v>7.3608604868434941</v>
      </c>
    </row>
    <row r="13" spans="1:2">
      <c r="A13" s="380" t="s">
        <v>19</v>
      </c>
      <c r="B13" s="382">
        <v>7.2474451051545872</v>
      </c>
    </row>
    <row r="14" spans="1:2">
      <c r="A14" s="380" t="s">
        <v>20</v>
      </c>
      <c r="B14" s="382">
        <v>7.195568528135488</v>
      </c>
    </row>
    <row r="15" spans="1:2">
      <c r="A15" s="380" t="s">
        <v>21</v>
      </c>
      <c r="B15" s="382">
        <v>7.0332210246307438</v>
      </c>
    </row>
    <row r="16" spans="1:2">
      <c r="A16" s="380" t="s">
        <v>22</v>
      </c>
      <c r="B16" s="382">
        <v>6.83</v>
      </c>
    </row>
    <row r="17" spans="1:2">
      <c r="A17" s="380" t="s">
        <v>23</v>
      </c>
      <c r="B17" s="382">
        <v>6.59</v>
      </c>
    </row>
    <row r="18" spans="1:2">
      <c r="A18" s="380" t="s">
        <v>24</v>
      </c>
      <c r="B18" s="382">
        <v>6.66</v>
      </c>
    </row>
    <row r="19" spans="1:2">
      <c r="A19" s="380" t="s">
        <v>25</v>
      </c>
      <c r="B19" s="382">
        <v>6.71</v>
      </c>
    </row>
    <row r="20" spans="1:2">
      <c r="A20" s="380" t="s">
        <v>26</v>
      </c>
      <c r="B20" s="382">
        <v>6.59</v>
      </c>
    </row>
    <row r="21" spans="1:2">
      <c r="A21" s="380" t="s">
        <v>27</v>
      </c>
      <c r="B21" s="382">
        <v>6.56</v>
      </c>
    </row>
    <row r="22" spans="1:2">
      <c r="A22" s="5" t="s">
        <v>28</v>
      </c>
      <c r="B22" s="382">
        <v>6.5457789851604504</v>
      </c>
    </row>
    <row r="23" spans="1:2">
      <c r="A23" s="5" t="s">
        <v>29</v>
      </c>
      <c r="B23" s="382">
        <v>6.39</v>
      </c>
    </row>
    <row r="24" spans="1:2">
      <c r="A24" s="5" t="s">
        <v>30</v>
      </c>
      <c r="B24" s="382">
        <v>5.61</v>
      </c>
    </row>
    <row r="25" spans="1:2">
      <c r="A25" s="5" t="s">
        <v>31</v>
      </c>
      <c r="B25" s="382">
        <v>5.31</v>
      </c>
    </row>
    <row r="26" spans="1:2">
      <c r="A26" s="5" t="s">
        <v>32</v>
      </c>
      <c r="B26" s="382">
        <v>5.47</v>
      </c>
    </row>
    <row r="27" spans="1:2" ht="15.5" customHeight="1">
      <c r="A27" s="383" t="s">
        <v>181</v>
      </c>
      <c r="B27" s="384">
        <v>5.55</v>
      </c>
    </row>
    <row r="28" spans="1:2" ht="30" customHeight="1">
      <c r="A28" s="509" t="s">
        <v>802</v>
      </c>
    </row>
    <row r="29" spans="1:2">
      <c r="A29" s="509" t="s">
        <v>803</v>
      </c>
    </row>
    <row r="30" spans="1:2">
      <c r="A30" s="509" t="s">
        <v>804</v>
      </c>
    </row>
    <row r="31" spans="1:2" ht="30" customHeight="1">
      <c r="A31" s="509" t="s">
        <v>805</v>
      </c>
    </row>
    <row r="32" spans="1:2" ht="29.25" customHeight="1">
      <c r="A32" s="39" t="s">
        <v>589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55"/>
  <sheetViews>
    <sheetView workbookViewId="0">
      <selection sqref="A1:C1"/>
    </sheetView>
  </sheetViews>
  <sheetFormatPr baseColWidth="10" defaultColWidth="8.83203125" defaultRowHeight="14" x14ac:dyDescent="0"/>
  <cols>
    <col min="1" max="1" width="12" bestFit="1" customWidth="1"/>
    <col min="2" max="3" width="12.5" customWidth="1"/>
  </cols>
  <sheetData>
    <row r="1" spans="1:3" ht="55.5" customHeight="1">
      <c r="A1" s="733" t="s">
        <v>806</v>
      </c>
      <c r="B1" s="733"/>
      <c r="C1" s="733"/>
    </row>
    <row r="2" spans="1:3" ht="48">
      <c r="A2" s="306" t="s">
        <v>89</v>
      </c>
      <c r="B2" s="388" t="s">
        <v>36</v>
      </c>
      <c r="C2" s="389" t="s">
        <v>37</v>
      </c>
    </row>
    <row r="3" spans="1:3">
      <c r="A3" s="385" t="s">
        <v>38</v>
      </c>
      <c r="B3" s="222">
        <v>3658.3590779467681</v>
      </c>
      <c r="C3" s="387">
        <v>1.7457403679868455</v>
      </c>
    </row>
    <row r="4" spans="1:3">
      <c r="A4" s="385" t="s">
        <v>40</v>
      </c>
      <c r="B4" s="222">
        <v>3809.4240336777652</v>
      </c>
      <c r="C4" s="387">
        <v>3.6158009863031007</v>
      </c>
    </row>
    <row r="5" spans="1:3">
      <c r="A5" s="385" t="s">
        <v>39</v>
      </c>
      <c r="B5" s="222">
        <v>4010.2088759803696</v>
      </c>
      <c r="C5" s="387">
        <v>2.9986346714414989</v>
      </c>
    </row>
    <row r="6" spans="1:3">
      <c r="A6" s="385" t="s">
        <v>43</v>
      </c>
      <c r="B6" s="222">
        <v>4521.7273759005229</v>
      </c>
      <c r="C6" s="387">
        <v>3.107192696324427</v>
      </c>
    </row>
    <row r="7" spans="1:3">
      <c r="A7" s="385" t="s">
        <v>41</v>
      </c>
      <c r="B7" s="222">
        <v>4548.0755118615652</v>
      </c>
      <c r="C7" s="387">
        <v>4.2419291312608047</v>
      </c>
    </row>
    <row r="8" spans="1:3">
      <c r="A8" s="385" t="s">
        <v>42</v>
      </c>
      <c r="B8" s="222">
        <v>4625.321909551647</v>
      </c>
      <c r="C8" s="387">
        <v>4.4470125519675383</v>
      </c>
    </row>
    <row r="9" spans="1:3">
      <c r="A9" s="385" t="s">
        <v>46</v>
      </c>
      <c r="B9" s="222">
        <v>4969.6457724855836</v>
      </c>
      <c r="C9" s="387">
        <v>2.7300331423343129</v>
      </c>
    </row>
    <row r="10" spans="1:3">
      <c r="A10" s="385" t="s">
        <v>44</v>
      </c>
      <c r="B10" s="222">
        <v>5348.2710562727043</v>
      </c>
      <c r="C10" s="387">
        <v>4.0930609044652169</v>
      </c>
    </row>
    <row r="11" spans="1:3">
      <c r="A11" s="385" t="s">
        <v>45</v>
      </c>
      <c r="B11" s="222">
        <v>5467.9089793657258</v>
      </c>
      <c r="C11" s="387">
        <v>4.6649913208888476</v>
      </c>
    </row>
    <row r="12" spans="1:3">
      <c r="A12" s="385" t="s">
        <v>47</v>
      </c>
      <c r="B12" s="222">
        <v>5509.7656690945423</v>
      </c>
      <c r="C12" s="387">
        <v>4.3460399621192831</v>
      </c>
    </row>
    <row r="13" spans="1:3">
      <c r="A13" s="385" t="s">
        <v>48</v>
      </c>
      <c r="B13" s="222">
        <v>5669.4487808004105</v>
      </c>
      <c r="C13" s="387">
        <v>3.4530517944614663</v>
      </c>
    </row>
    <row r="14" spans="1:3">
      <c r="A14" s="385" t="s">
        <v>50</v>
      </c>
      <c r="B14" s="222">
        <v>5934.3857419421583</v>
      </c>
      <c r="C14" s="387">
        <v>6.0752071529611111</v>
      </c>
    </row>
    <row r="15" spans="1:3">
      <c r="A15" s="385" t="s">
        <v>49</v>
      </c>
      <c r="B15" s="222">
        <v>6017.5744676892164</v>
      </c>
      <c r="C15" s="387">
        <v>5.4494776369222473</v>
      </c>
    </row>
    <row r="16" spans="1:3">
      <c r="A16" s="385" t="s">
        <v>53</v>
      </c>
      <c r="B16" s="222">
        <v>6045.7064935411818</v>
      </c>
      <c r="C16" s="387">
        <v>4.3815927451260324</v>
      </c>
    </row>
    <row r="17" spans="1:3">
      <c r="A17" s="385" t="s">
        <v>51</v>
      </c>
      <c r="B17" s="222">
        <v>6152.8803942597415</v>
      </c>
      <c r="C17" s="387">
        <v>5.8010713821412239</v>
      </c>
    </row>
    <row r="18" spans="1:3">
      <c r="A18" s="385" t="s">
        <v>52</v>
      </c>
      <c r="B18" s="222">
        <v>6285.9306197964852</v>
      </c>
      <c r="C18" s="387">
        <v>5.4635270232920421</v>
      </c>
    </row>
    <row r="19" spans="1:3">
      <c r="A19" s="385" t="s">
        <v>55</v>
      </c>
      <c r="B19" s="222">
        <v>6452.3305127985341</v>
      </c>
      <c r="C19" s="387">
        <v>4.5397368776259821</v>
      </c>
    </row>
    <row r="20" spans="1:3">
      <c r="A20" s="385" t="s">
        <v>59</v>
      </c>
      <c r="B20" s="222">
        <v>6668.3327879235721</v>
      </c>
      <c r="C20" s="387">
        <v>7.4683435107735052</v>
      </c>
    </row>
    <row r="21" spans="1:3">
      <c r="A21" s="385" t="s">
        <v>54</v>
      </c>
      <c r="B21" s="222">
        <v>6686.8706784353626</v>
      </c>
      <c r="C21" s="387">
        <v>6.0134165915942539</v>
      </c>
    </row>
    <row r="22" spans="1:3">
      <c r="A22" s="385" t="s">
        <v>58</v>
      </c>
      <c r="B22" s="222">
        <v>6724.4708623877204</v>
      </c>
      <c r="C22" s="387">
        <v>5.7605887169876659</v>
      </c>
    </row>
    <row r="23" spans="1:3">
      <c r="A23" s="385" t="s">
        <v>62</v>
      </c>
      <c r="B23" s="222">
        <v>6741.0632474564172</v>
      </c>
      <c r="C23" s="387">
        <v>5.2849935860058306</v>
      </c>
    </row>
    <row r="24" spans="1:3">
      <c r="A24" s="385" t="s">
        <v>61</v>
      </c>
      <c r="B24" s="222">
        <v>6756.1508218462404</v>
      </c>
      <c r="C24" s="387">
        <v>6.4781049246657165</v>
      </c>
    </row>
    <row r="25" spans="1:3">
      <c r="A25" s="385" t="s">
        <v>64</v>
      </c>
      <c r="B25" s="222">
        <v>7104.9748536493926</v>
      </c>
      <c r="C25" s="387">
        <v>4.3594594981952017</v>
      </c>
    </row>
    <row r="26" spans="1:3">
      <c r="A26" s="385" t="s">
        <v>67</v>
      </c>
      <c r="B26" s="222">
        <v>7190.0162078534413</v>
      </c>
      <c r="C26" s="387">
        <v>7.0957024883519439</v>
      </c>
    </row>
    <row r="27" spans="1:3">
      <c r="A27" s="385" t="s">
        <v>56</v>
      </c>
      <c r="B27" s="222">
        <v>7251.9671953466523</v>
      </c>
      <c r="C27" s="387">
        <v>6.528775410635876</v>
      </c>
    </row>
    <row r="28" spans="1:3">
      <c r="A28" s="386" t="s">
        <v>65</v>
      </c>
      <c r="B28" s="438">
        <v>7376.2456062252104</v>
      </c>
      <c r="C28" s="439">
        <v>5.5474234710951533</v>
      </c>
    </row>
    <row r="29" spans="1:3">
      <c r="A29" s="385" t="s">
        <v>57</v>
      </c>
      <c r="B29" s="222">
        <v>7465.8882002203363</v>
      </c>
      <c r="C29" s="387">
        <v>8.0203208990956636</v>
      </c>
    </row>
    <row r="30" spans="1:3">
      <c r="A30" s="385" t="s">
        <v>71</v>
      </c>
      <c r="B30" s="222">
        <v>7471.0224954785708</v>
      </c>
      <c r="C30" s="387">
        <v>5.6049512508028494</v>
      </c>
    </row>
    <row r="31" spans="1:3">
      <c r="A31" s="385" t="s">
        <v>69</v>
      </c>
      <c r="B31" s="222">
        <v>7500.4053343243477</v>
      </c>
      <c r="C31" s="387">
        <v>6.2940376267669409</v>
      </c>
    </row>
    <row r="32" spans="1:3">
      <c r="A32" s="385" t="s">
        <v>63</v>
      </c>
      <c r="B32" s="222">
        <v>7511.4079430466354</v>
      </c>
      <c r="C32" s="387">
        <v>4.9987219318817493</v>
      </c>
    </row>
    <row r="33" spans="1:3">
      <c r="A33" s="385" t="s">
        <v>72</v>
      </c>
      <c r="B33" s="222">
        <v>7526.0862279692701</v>
      </c>
      <c r="C33" s="387">
        <v>8.0915846432456018</v>
      </c>
    </row>
    <row r="34" spans="1:3">
      <c r="A34" s="385" t="s">
        <v>66</v>
      </c>
      <c r="B34" s="222">
        <v>7526.5988182930323</v>
      </c>
      <c r="C34" s="387">
        <v>5.4728255520815194</v>
      </c>
    </row>
    <row r="35" spans="1:3">
      <c r="A35" s="385" t="s">
        <v>73</v>
      </c>
      <c r="B35" s="222">
        <v>7576.8989173694026</v>
      </c>
      <c r="C35" s="387">
        <v>4.864568122933977</v>
      </c>
    </row>
    <row r="36" spans="1:3">
      <c r="A36" s="385" t="s">
        <v>70</v>
      </c>
      <c r="B36" s="222">
        <v>7607.1126403859198</v>
      </c>
      <c r="C36" s="387">
        <v>9.7757207450672716</v>
      </c>
    </row>
    <row r="37" spans="1:3">
      <c r="A37" s="385" t="s">
        <v>74</v>
      </c>
      <c r="B37" s="222">
        <v>7846.6126550812069</v>
      </c>
      <c r="C37" s="387">
        <v>4.1032208716605307</v>
      </c>
    </row>
    <row r="38" spans="1:3">
      <c r="A38" s="385" t="s">
        <v>75</v>
      </c>
      <c r="B38" s="222">
        <v>8182.0716571722969</v>
      </c>
      <c r="C38" s="387">
        <v>6.0482339202377764</v>
      </c>
    </row>
    <row r="39" spans="1:3">
      <c r="A39" s="385" t="s">
        <v>68</v>
      </c>
      <c r="B39" s="222">
        <v>8507.0252500986662</v>
      </c>
      <c r="C39" s="387">
        <v>8.8701921686854774</v>
      </c>
    </row>
    <row r="40" spans="1:3">
      <c r="A40" s="385" t="s">
        <v>78</v>
      </c>
      <c r="B40" s="222">
        <v>8909.1671706458455</v>
      </c>
      <c r="C40" s="387">
        <v>5.9498952064110435</v>
      </c>
    </row>
    <row r="41" spans="1:3">
      <c r="A41" s="385" t="s">
        <v>76</v>
      </c>
      <c r="B41" s="222">
        <v>8910.1452805800145</v>
      </c>
      <c r="C41" s="387">
        <v>5.5790377777574935</v>
      </c>
    </row>
    <row r="42" spans="1:3">
      <c r="A42" s="385" t="s">
        <v>60</v>
      </c>
      <c r="B42" s="222">
        <v>8932.6418867014327</v>
      </c>
      <c r="C42" s="387">
        <v>3.7008586617400394</v>
      </c>
    </row>
    <row r="43" spans="1:3">
      <c r="A43" s="385" t="s">
        <v>77</v>
      </c>
      <c r="B43" s="222">
        <v>9162.1616940277745</v>
      </c>
      <c r="C43" s="387">
        <v>7.3669620219051586</v>
      </c>
    </row>
    <row r="44" spans="1:3">
      <c r="A44" s="385" t="s">
        <v>79</v>
      </c>
      <c r="B44" s="222">
        <v>9196.4252873563219</v>
      </c>
      <c r="C44" s="387">
        <v>11.597735855869798</v>
      </c>
    </row>
    <row r="45" spans="1:3">
      <c r="A45" s="385" t="s">
        <v>80</v>
      </c>
      <c r="B45" s="222">
        <v>9362.0433902907043</v>
      </c>
      <c r="C45" s="387">
        <v>8.0505355214565544</v>
      </c>
    </row>
    <row r="46" spans="1:3">
      <c r="A46" s="385" t="s">
        <v>81</v>
      </c>
      <c r="B46" s="222">
        <v>9701.936081098349</v>
      </c>
      <c r="C46" s="387">
        <v>4.9522831992448406</v>
      </c>
    </row>
    <row r="47" spans="1:3">
      <c r="A47" s="385" t="s">
        <v>82</v>
      </c>
      <c r="B47" s="222">
        <v>10449.502384778229</v>
      </c>
      <c r="C47" s="387">
        <v>10.075342202985516</v>
      </c>
    </row>
    <row r="48" spans="1:3">
      <c r="A48" s="385" t="s">
        <v>83</v>
      </c>
      <c r="B48" s="222">
        <v>10926.70683456402</v>
      </c>
      <c r="C48" s="387">
        <v>9.4944460316530037</v>
      </c>
    </row>
    <row r="49" spans="1:3">
      <c r="A49" s="385" t="s">
        <v>85</v>
      </c>
      <c r="B49" s="222">
        <v>12567.896613266133</v>
      </c>
      <c r="C49" s="387">
        <v>4.9727364731228745</v>
      </c>
    </row>
    <row r="50" spans="1:3">
      <c r="A50" s="385" t="s">
        <v>84</v>
      </c>
      <c r="B50" s="222">
        <v>13186.164951423678</v>
      </c>
      <c r="C50" s="387">
        <v>7.9868130305664442</v>
      </c>
    </row>
    <row r="51" spans="1:3">
      <c r="A51" s="385" t="s">
        <v>86</v>
      </c>
      <c r="B51" s="222">
        <v>13742.090761750405</v>
      </c>
      <c r="C51" s="387">
        <v>8.6530942407579481</v>
      </c>
    </row>
    <row r="52" spans="1:3">
      <c r="A52" s="385" t="s">
        <v>87</v>
      </c>
      <c r="B52" s="222">
        <v>15159.710705596108</v>
      </c>
      <c r="C52" s="387">
        <v>11.678437599575146</v>
      </c>
    </row>
    <row r="53" spans="1:3">
      <c r="A53" s="390" t="s">
        <v>88</v>
      </c>
      <c r="B53" s="134">
        <v>18558.754184252699</v>
      </c>
      <c r="C53" s="391">
        <v>9.7947000537675706</v>
      </c>
    </row>
    <row r="54" spans="1:3" ht="30" customHeight="1">
      <c r="A54" s="509" t="s">
        <v>805</v>
      </c>
    </row>
    <row r="55" spans="1:3" ht="30" customHeight="1">
      <c r="A55" s="39" t="s">
        <v>589</v>
      </c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Q20"/>
  <sheetViews>
    <sheetView workbookViewId="0">
      <selection sqref="A1:E1"/>
    </sheetView>
  </sheetViews>
  <sheetFormatPr baseColWidth="10" defaultColWidth="8.83203125" defaultRowHeight="14" x14ac:dyDescent="0"/>
  <cols>
    <col min="1" max="1" width="23.6640625" customWidth="1"/>
    <col min="2" max="2" width="10.83203125" customWidth="1"/>
    <col min="3" max="3" width="9.1640625" customWidth="1"/>
    <col min="4" max="4" width="15.5" customWidth="1"/>
    <col min="5" max="5" width="17.5" customWidth="1"/>
    <col min="9" max="9" width="27.83203125" style="459" customWidth="1"/>
    <col min="10" max="10" width="8.83203125" style="459"/>
    <col min="11" max="11" width="8.83203125" style="459" bestFit="1" customWidth="1"/>
    <col min="12" max="12" width="8.5" style="459" bestFit="1" customWidth="1"/>
    <col min="13" max="13" width="10" style="459" bestFit="1" customWidth="1"/>
    <col min="14" max="14" width="9.33203125" style="459" bestFit="1" customWidth="1"/>
    <col min="15" max="15" width="8.83203125" style="459" bestFit="1" customWidth="1"/>
    <col min="16" max="16" width="8.5" style="459" bestFit="1" customWidth="1"/>
    <col min="17" max="17" width="10" style="459" bestFit="1" customWidth="1"/>
  </cols>
  <sheetData>
    <row r="1" spans="1:17" ht="51" customHeight="1">
      <c r="A1" s="733" t="s">
        <v>807</v>
      </c>
      <c r="B1" s="733"/>
      <c r="C1" s="733"/>
      <c r="D1" s="733"/>
      <c r="E1" s="733"/>
      <c r="I1" s="676" t="s">
        <v>894</v>
      </c>
      <c r="J1" s="676"/>
      <c r="K1" s="676"/>
      <c r="L1" s="676"/>
      <c r="M1" s="676"/>
      <c r="N1" s="676"/>
      <c r="O1" s="676"/>
      <c r="P1" s="676"/>
      <c r="Q1" s="676"/>
    </row>
    <row r="2" spans="1:17" ht="64.5" customHeight="1">
      <c r="A2" s="306" t="s">
        <v>105</v>
      </c>
      <c r="B2" s="423" t="s">
        <v>0</v>
      </c>
      <c r="C2" s="388" t="s">
        <v>109</v>
      </c>
      <c r="D2" s="388" t="s">
        <v>110</v>
      </c>
      <c r="E2" s="388" t="s">
        <v>111</v>
      </c>
      <c r="I2" s="682"/>
      <c r="J2" s="682"/>
      <c r="K2" s="736" t="s">
        <v>90</v>
      </c>
      <c r="L2" s="737"/>
      <c r="M2" s="737"/>
      <c r="N2" s="738"/>
      <c r="O2" s="736" t="s">
        <v>91</v>
      </c>
      <c r="P2" s="737"/>
      <c r="Q2" s="737"/>
    </row>
    <row r="3" spans="1:17" ht="15" customHeight="1">
      <c r="A3" s="416" t="s">
        <v>118</v>
      </c>
      <c r="B3" s="424" t="s">
        <v>214</v>
      </c>
      <c r="C3" s="334">
        <v>19610</v>
      </c>
      <c r="D3" s="334">
        <v>1170</v>
      </c>
      <c r="E3" s="334">
        <v>13540</v>
      </c>
      <c r="I3" s="682" t="s">
        <v>890</v>
      </c>
      <c r="J3" s="682"/>
      <c r="K3" s="683" t="s">
        <v>891</v>
      </c>
      <c r="L3" s="684" t="s">
        <v>892</v>
      </c>
      <c r="M3" s="684" t="s">
        <v>95</v>
      </c>
      <c r="N3" s="684" t="s">
        <v>893</v>
      </c>
      <c r="O3" s="683" t="s">
        <v>891</v>
      </c>
      <c r="P3" s="684" t="s">
        <v>892</v>
      </c>
      <c r="Q3" s="684" t="s">
        <v>95</v>
      </c>
    </row>
    <row r="4" spans="1:17" ht="15" customHeight="1">
      <c r="A4" s="416"/>
      <c r="B4" s="425" t="s">
        <v>218</v>
      </c>
      <c r="C4" s="334">
        <v>21700</v>
      </c>
      <c r="D4" s="334">
        <v>1150</v>
      </c>
      <c r="E4" s="334">
        <v>13800</v>
      </c>
      <c r="I4" s="460"/>
      <c r="J4" s="685" t="s">
        <v>21</v>
      </c>
      <c r="K4" s="686">
        <v>0.26</v>
      </c>
      <c r="L4" s="687">
        <v>0.35</v>
      </c>
      <c r="M4" s="687">
        <v>0.35</v>
      </c>
      <c r="N4" s="687">
        <v>0.24</v>
      </c>
      <c r="O4" s="686">
        <v>0.56999999999999995</v>
      </c>
      <c r="P4" s="687">
        <v>0.9</v>
      </c>
      <c r="Q4" s="687">
        <v>0.88</v>
      </c>
    </row>
    <row r="5" spans="1:17" ht="15" customHeight="1">
      <c r="A5" s="422"/>
      <c r="B5" s="426" t="s">
        <v>222</v>
      </c>
      <c r="C5" s="342">
        <v>22950</v>
      </c>
      <c r="D5" s="342">
        <v>260</v>
      </c>
      <c r="E5" s="342">
        <v>13100</v>
      </c>
      <c r="F5" s="506"/>
      <c r="I5" s="460" t="s">
        <v>109</v>
      </c>
      <c r="J5" s="685" t="s">
        <v>26</v>
      </c>
      <c r="K5" s="686">
        <v>0.3</v>
      </c>
      <c r="L5" s="687">
        <v>0.4</v>
      </c>
      <c r="M5" s="687">
        <v>0.38</v>
      </c>
      <c r="N5" s="687">
        <v>0.25</v>
      </c>
      <c r="O5" s="686">
        <v>0.59</v>
      </c>
      <c r="P5" s="687">
        <v>0.92</v>
      </c>
      <c r="Q5" s="687">
        <v>0.9</v>
      </c>
    </row>
    <row r="6" spans="1:17" ht="15" customHeight="1">
      <c r="A6" s="416" t="s">
        <v>119</v>
      </c>
      <c r="B6" s="424" t="s">
        <v>214</v>
      </c>
      <c r="C6" s="334">
        <v>13010</v>
      </c>
      <c r="D6" s="334">
        <v>460</v>
      </c>
      <c r="E6" s="334">
        <v>960</v>
      </c>
      <c r="I6" s="461"/>
      <c r="J6" s="685" t="s">
        <v>31</v>
      </c>
      <c r="K6" s="686">
        <v>0.4</v>
      </c>
      <c r="L6" s="687">
        <v>0.53</v>
      </c>
      <c r="M6" s="687">
        <v>0.49</v>
      </c>
      <c r="N6" s="687">
        <v>0.35</v>
      </c>
      <c r="O6" s="686">
        <v>0.63</v>
      </c>
      <c r="P6" s="687">
        <v>0.96</v>
      </c>
      <c r="Q6" s="687">
        <v>0.95</v>
      </c>
    </row>
    <row r="7" spans="1:17">
      <c r="A7" s="416"/>
      <c r="B7" s="425" t="s">
        <v>218</v>
      </c>
      <c r="C7" s="334">
        <v>14270</v>
      </c>
      <c r="D7" s="334">
        <v>430</v>
      </c>
      <c r="E7" s="334">
        <v>780</v>
      </c>
      <c r="I7" s="460"/>
      <c r="J7" s="685" t="s">
        <v>21</v>
      </c>
      <c r="K7" s="686">
        <v>0.4</v>
      </c>
      <c r="L7" s="687">
        <v>0.52</v>
      </c>
      <c r="M7" s="687">
        <v>0.49</v>
      </c>
      <c r="N7" s="687">
        <v>0.6</v>
      </c>
      <c r="O7" s="686">
        <v>0.03</v>
      </c>
      <c r="P7" s="687">
        <v>0.03</v>
      </c>
      <c r="Q7" s="687">
        <v>0.03</v>
      </c>
    </row>
    <row r="8" spans="1:17" ht="15" customHeight="1">
      <c r="A8" s="422"/>
      <c r="B8" s="426" t="s">
        <v>222</v>
      </c>
      <c r="C8" s="342">
        <v>15210</v>
      </c>
      <c r="D8" s="342">
        <v>40</v>
      </c>
      <c r="E8" s="342">
        <v>590</v>
      </c>
      <c r="F8" s="506"/>
      <c r="I8" s="661" t="s">
        <v>110</v>
      </c>
      <c r="J8" s="685" t="s">
        <v>26</v>
      </c>
      <c r="K8" s="686">
        <v>0.37</v>
      </c>
      <c r="L8" s="687">
        <v>0.47</v>
      </c>
      <c r="M8" s="687">
        <v>0.47</v>
      </c>
      <c r="N8" s="687">
        <v>0.6</v>
      </c>
      <c r="O8" s="686">
        <v>0.03</v>
      </c>
      <c r="P8" s="687">
        <v>0.03</v>
      </c>
      <c r="Q8" s="687">
        <v>0.04</v>
      </c>
    </row>
    <row r="9" spans="1:17" ht="15" customHeight="1">
      <c r="A9" s="416" t="s">
        <v>120</v>
      </c>
      <c r="B9" s="424" t="s">
        <v>214</v>
      </c>
      <c r="C9" s="334">
        <v>13670</v>
      </c>
      <c r="D9" s="334">
        <v>450</v>
      </c>
      <c r="E9" s="334">
        <v>1370</v>
      </c>
      <c r="I9" s="461"/>
      <c r="J9" s="685" t="s">
        <v>31</v>
      </c>
      <c r="K9" s="686">
        <v>0.26</v>
      </c>
      <c r="L9" s="687">
        <v>0.35</v>
      </c>
      <c r="M9" s="687">
        <v>0.37</v>
      </c>
      <c r="N9" s="687">
        <v>0.51</v>
      </c>
      <c r="O9" s="686">
        <v>0.01</v>
      </c>
      <c r="P9" s="687">
        <v>0</v>
      </c>
      <c r="Q9" s="687">
        <v>0</v>
      </c>
    </row>
    <row r="10" spans="1:17">
      <c r="A10" s="416"/>
      <c r="B10" s="425" t="s">
        <v>218</v>
      </c>
      <c r="C10" s="334">
        <v>14790</v>
      </c>
      <c r="D10" s="334">
        <v>600</v>
      </c>
      <c r="E10" s="334">
        <v>1070</v>
      </c>
      <c r="I10" s="4"/>
      <c r="J10" s="685" t="s">
        <v>21</v>
      </c>
      <c r="K10" s="686">
        <v>0.34</v>
      </c>
      <c r="L10" s="687">
        <v>0.13</v>
      </c>
      <c r="M10" s="687">
        <v>0.16</v>
      </c>
      <c r="N10" s="687">
        <v>0.16</v>
      </c>
      <c r="O10" s="686">
        <v>0.39</v>
      </c>
      <c r="P10" s="687">
        <v>7.0000000000000007E-2</v>
      </c>
      <c r="Q10" s="687">
        <v>0.09</v>
      </c>
    </row>
    <row r="11" spans="1:17" ht="37">
      <c r="A11" s="422"/>
      <c r="B11" s="426" t="s">
        <v>222</v>
      </c>
      <c r="C11" s="342">
        <v>14920</v>
      </c>
      <c r="D11" s="342">
        <v>30</v>
      </c>
      <c r="E11" s="342">
        <v>700</v>
      </c>
      <c r="F11" s="506"/>
      <c r="I11" s="599" t="s">
        <v>111</v>
      </c>
      <c r="J11" s="685" t="s">
        <v>26</v>
      </c>
      <c r="K11" s="686">
        <v>0.33</v>
      </c>
      <c r="L11" s="687">
        <v>0.13</v>
      </c>
      <c r="M11" s="687">
        <v>0.15</v>
      </c>
      <c r="N11" s="687">
        <v>0.15</v>
      </c>
      <c r="O11" s="686">
        <v>0.38</v>
      </c>
      <c r="P11" s="687">
        <v>0.05</v>
      </c>
      <c r="Q11" s="687">
        <v>7.0000000000000007E-2</v>
      </c>
    </row>
    <row r="12" spans="1:17" ht="30" customHeight="1">
      <c r="A12" s="459" t="s">
        <v>808</v>
      </c>
      <c r="I12" s="461"/>
      <c r="J12" s="685" t="s">
        <v>31</v>
      </c>
      <c r="K12" s="686">
        <v>0.34</v>
      </c>
      <c r="L12" s="687">
        <v>0.12</v>
      </c>
      <c r="M12" s="687">
        <v>0.14000000000000001</v>
      </c>
      <c r="N12" s="687">
        <v>0.14000000000000001</v>
      </c>
      <c r="O12" s="686">
        <v>0.36</v>
      </c>
      <c r="P12" s="687">
        <v>0.04</v>
      </c>
      <c r="Q12" s="687">
        <v>0.04</v>
      </c>
    </row>
    <row r="13" spans="1:17">
      <c r="A13" s="459" t="s">
        <v>809</v>
      </c>
    </row>
    <row r="14" spans="1:17">
      <c r="A14" s="459" t="s">
        <v>810</v>
      </c>
    </row>
    <row r="15" spans="1:17">
      <c r="A15" s="459" t="s">
        <v>811</v>
      </c>
    </row>
    <row r="16" spans="1:17">
      <c r="A16" s="459" t="s">
        <v>812</v>
      </c>
    </row>
    <row r="17" spans="1:1">
      <c r="A17" s="459" t="s">
        <v>813</v>
      </c>
    </row>
    <row r="18" spans="1:1" ht="29.25" customHeight="1">
      <c r="A18" s="459" t="s">
        <v>814</v>
      </c>
    </row>
    <row r="19" spans="1:1">
      <c r="A19" s="459" t="s">
        <v>815</v>
      </c>
    </row>
    <row r="20" spans="1:1" ht="28.5" customHeight="1">
      <c r="A20" s="459" t="s">
        <v>589</v>
      </c>
    </row>
  </sheetData>
  <mergeCells count="3">
    <mergeCell ref="A1:E1"/>
    <mergeCell ref="K2:N2"/>
    <mergeCell ref="O2:Q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Q23"/>
  <sheetViews>
    <sheetView workbookViewId="0">
      <selection sqref="A1:E1"/>
    </sheetView>
  </sheetViews>
  <sheetFormatPr baseColWidth="10" defaultColWidth="8.83203125" defaultRowHeight="14" x14ac:dyDescent="0"/>
  <cols>
    <col min="1" max="1" width="25.33203125" customWidth="1"/>
    <col min="3" max="3" width="14.83203125" customWidth="1"/>
    <col min="4" max="4" width="14.6640625" customWidth="1"/>
    <col min="5" max="5" width="18.33203125" customWidth="1"/>
    <col min="9" max="9" width="32.5" style="459" customWidth="1"/>
    <col min="10" max="14" width="8.83203125" style="459"/>
    <col min="15" max="15" width="10" style="459" bestFit="1" customWidth="1"/>
    <col min="16" max="17" width="8.83203125" style="459"/>
  </cols>
  <sheetData>
    <row r="1" spans="1:17" ht="57" customHeight="1">
      <c r="A1" s="733" t="s">
        <v>816</v>
      </c>
      <c r="B1" s="733"/>
      <c r="C1" s="733"/>
      <c r="D1" s="733"/>
      <c r="E1" s="733"/>
      <c r="I1" s="676" t="s">
        <v>894</v>
      </c>
      <c r="J1" s="676"/>
      <c r="K1" s="676"/>
      <c r="L1" s="676"/>
      <c r="M1" s="676"/>
      <c r="N1" s="676"/>
      <c r="O1" s="676"/>
      <c r="P1" s="676"/>
      <c r="Q1" s="676"/>
    </row>
    <row r="2" spans="1:17" ht="96.75" customHeight="1">
      <c r="A2" s="306" t="s">
        <v>105</v>
      </c>
      <c r="B2" s="423" t="s">
        <v>0</v>
      </c>
      <c r="C2" s="388" t="s">
        <v>109</v>
      </c>
      <c r="D2" s="388" t="s">
        <v>110</v>
      </c>
      <c r="E2" s="388" t="s">
        <v>111</v>
      </c>
      <c r="I2" s="682"/>
      <c r="J2" s="682"/>
      <c r="K2" s="736" t="s">
        <v>90</v>
      </c>
      <c r="L2" s="737"/>
      <c r="M2" s="737"/>
      <c r="N2" s="738"/>
      <c r="O2" s="736" t="s">
        <v>91</v>
      </c>
      <c r="P2" s="737"/>
      <c r="Q2" s="737"/>
    </row>
    <row r="3" spans="1:17" ht="15" customHeight="1">
      <c r="A3" s="416" t="s">
        <v>112</v>
      </c>
      <c r="B3" s="427" t="s">
        <v>214</v>
      </c>
      <c r="C3" s="222">
        <v>6580</v>
      </c>
      <c r="D3" s="222">
        <v>10370</v>
      </c>
      <c r="E3" s="222">
        <v>8730</v>
      </c>
      <c r="I3" s="682" t="s">
        <v>890</v>
      </c>
      <c r="J3" s="682"/>
      <c r="K3" s="683" t="s">
        <v>891</v>
      </c>
      <c r="L3" s="684" t="s">
        <v>892</v>
      </c>
      <c r="M3" s="684" t="s">
        <v>95</v>
      </c>
      <c r="N3" s="684" t="s">
        <v>893</v>
      </c>
      <c r="O3" s="683" t="s">
        <v>891</v>
      </c>
      <c r="P3" s="684" t="s">
        <v>892</v>
      </c>
      <c r="Q3" s="684" t="s">
        <v>95</v>
      </c>
    </row>
    <row r="4" spans="1:17" ht="15" customHeight="1">
      <c r="A4" s="416"/>
      <c r="B4" s="427" t="s">
        <v>218</v>
      </c>
      <c r="C4" s="222">
        <v>8340</v>
      </c>
      <c r="D4" s="222">
        <v>10290</v>
      </c>
      <c r="E4" s="222">
        <v>9180</v>
      </c>
      <c r="I4" s="460"/>
      <c r="J4" s="685" t="s">
        <v>21</v>
      </c>
      <c r="K4" s="686">
        <v>0.26</v>
      </c>
      <c r="L4" s="687">
        <v>0.35</v>
      </c>
      <c r="M4" s="687">
        <v>0.35</v>
      </c>
      <c r="N4" s="687">
        <v>0.24</v>
      </c>
      <c r="O4" s="686">
        <v>0.56999999999999995</v>
      </c>
      <c r="P4" s="687">
        <v>0.9</v>
      </c>
      <c r="Q4" s="687">
        <v>0.88</v>
      </c>
    </row>
    <row r="5" spans="1:17" ht="15" customHeight="1">
      <c r="A5" s="422"/>
      <c r="B5" s="428" t="s">
        <v>222</v>
      </c>
      <c r="C5" s="134">
        <v>10580</v>
      </c>
      <c r="D5" s="134">
        <v>6950</v>
      </c>
      <c r="E5" s="134">
        <v>8950</v>
      </c>
      <c r="F5" s="506"/>
      <c r="I5" s="460" t="s">
        <v>109</v>
      </c>
      <c r="J5" s="685" t="s">
        <v>26</v>
      </c>
      <c r="K5" s="686">
        <v>0.3</v>
      </c>
      <c r="L5" s="687">
        <v>0.4</v>
      </c>
      <c r="M5" s="687">
        <v>0.38</v>
      </c>
      <c r="N5" s="687">
        <v>0.25</v>
      </c>
      <c r="O5" s="686">
        <v>0.59</v>
      </c>
      <c r="P5" s="687">
        <v>0.92</v>
      </c>
      <c r="Q5" s="687">
        <v>0.9</v>
      </c>
    </row>
    <row r="6" spans="1:17" ht="15" customHeight="1">
      <c r="A6" s="416" t="s">
        <v>116</v>
      </c>
      <c r="B6" s="427" t="s">
        <v>214</v>
      </c>
      <c r="C6" s="222">
        <v>4820</v>
      </c>
      <c r="D6" s="222">
        <v>7110</v>
      </c>
      <c r="E6" s="222">
        <v>1810</v>
      </c>
      <c r="F6" s="506"/>
      <c r="I6" s="461"/>
      <c r="J6" s="685" t="s">
        <v>31</v>
      </c>
      <c r="K6" s="686">
        <v>0.4</v>
      </c>
      <c r="L6" s="687">
        <v>0.53</v>
      </c>
      <c r="M6" s="687">
        <v>0.49</v>
      </c>
      <c r="N6" s="687">
        <v>0.35</v>
      </c>
      <c r="O6" s="686">
        <v>0.63</v>
      </c>
      <c r="P6" s="687">
        <v>0.96</v>
      </c>
      <c r="Q6" s="687">
        <v>0.95</v>
      </c>
    </row>
    <row r="7" spans="1:17" ht="15" customHeight="1">
      <c r="A7" s="416"/>
      <c r="B7" s="427" t="s">
        <v>218</v>
      </c>
      <c r="C7" s="222">
        <v>5980</v>
      </c>
      <c r="D7" s="222">
        <v>7030</v>
      </c>
      <c r="E7" s="222">
        <v>1970</v>
      </c>
      <c r="F7" s="506"/>
      <c r="I7" s="460"/>
      <c r="J7" s="685" t="s">
        <v>21</v>
      </c>
      <c r="K7" s="686">
        <v>0.4</v>
      </c>
      <c r="L7" s="687">
        <v>0.52</v>
      </c>
      <c r="M7" s="687">
        <v>0.49</v>
      </c>
      <c r="N7" s="687">
        <v>0.6</v>
      </c>
      <c r="O7" s="686">
        <v>0.03</v>
      </c>
      <c r="P7" s="687">
        <v>0.03</v>
      </c>
      <c r="Q7" s="687">
        <v>0.03</v>
      </c>
    </row>
    <row r="8" spans="1:17" ht="15" customHeight="1">
      <c r="A8" s="422"/>
      <c r="B8" s="428" t="s">
        <v>222</v>
      </c>
      <c r="C8" s="134">
        <v>7620</v>
      </c>
      <c r="D8" s="134">
        <v>4940</v>
      </c>
      <c r="E8" s="134">
        <v>1730</v>
      </c>
      <c r="F8" s="506"/>
      <c r="I8" s="661" t="s">
        <v>110</v>
      </c>
      <c r="J8" s="685" t="s">
        <v>26</v>
      </c>
      <c r="K8" s="686">
        <v>0.37</v>
      </c>
      <c r="L8" s="687">
        <v>0.47</v>
      </c>
      <c r="M8" s="687">
        <v>0.47</v>
      </c>
      <c r="N8" s="687">
        <v>0.6</v>
      </c>
      <c r="O8" s="686">
        <v>0.03</v>
      </c>
      <c r="P8" s="687">
        <v>0.03</v>
      </c>
      <c r="Q8" s="687">
        <v>0.04</v>
      </c>
    </row>
    <row r="9" spans="1:17" ht="15" customHeight="1">
      <c r="A9" s="416" t="s">
        <v>117</v>
      </c>
      <c r="B9" s="427" t="s">
        <v>214</v>
      </c>
      <c r="C9" s="222">
        <v>4390</v>
      </c>
      <c r="D9" s="222">
        <v>6280</v>
      </c>
      <c r="E9" s="222">
        <v>2030</v>
      </c>
      <c r="F9" s="506"/>
      <c r="I9" s="461"/>
      <c r="J9" s="685" t="s">
        <v>31</v>
      </c>
      <c r="K9" s="686">
        <v>0.26</v>
      </c>
      <c r="L9" s="687">
        <v>0.35</v>
      </c>
      <c r="M9" s="687">
        <v>0.37</v>
      </c>
      <c r="N9" s="687">
        <v>0.51</v>
      </c>
      <c r="O9" s="686">
        <v>0.01</v>
      </c>
      <c r="P9" s="687">
        <v>0</v>
      </c>
      <c r="Q9" s="687">
        <v>0</v>
      </c>
    </row>
    <row r="10" spans="1:17" ht="15" customHeight="1">
      <c r="A10" s="416"/>
      <c r="B10" s="427" t="s">
        <v>218</v>
      </c>
      <c r="C10" s="222">
        <v>5850</v>
      </c>
      <c r="D10" s="222">
        <v>7090</v>
      </c>
      <c r="E10" s="222">
        <v>2280</v>
      </c>
      <c r="F10" s="506"/>
      <c r="I10" s="4"/>
      <c r="J10" s="685" t="s">
        <v>21</v>
      </c>
      <c r="K10" s="686">
        <v>0.34</v>
      </c>
      <c r="L10" s="687">
        <v>0.13</v>
      </c>
      <c r="M10" s="687">
        <v>0.16</v>
      </c>
      <c r="N10" s="687">
        <v>0.16</v>
      </c>
      <c r="O10" s="686">
        <v>0.39</v>
      </c>
      <c r="P10" s="687">
        <v>7.0000000000000007E-2</v>
      </c>
      <c r="Q10" s="687">
        <v>0.09</v>
      </c>
    </row>
    <row r="11" spans="1:17" ht="15" customHeight="1">
      <c r="A11" s="422"/>
      <c r="B11" s="428" t="s">
        <v>222</v>
      </c>
      <c r="C11" s="134">
        <v>6700</v>
      </c>
      <c r="D11" s="134">
        <v>5010</v>
      </c>
      <c r="E11" s="134">
        <v>1970</v>
      </c>
      <c r="F11" s="506"/>
      <c r="I11" s="599" t="s">
        <v>111</v>
      </c>
      <c r="J11" s="685" t="s">
        <v>26</v>
      </c>
      <c r="K11" s="686">
        <v>0.33</v>
      </c>
      <c r="L11" s="687">
        <v>0.13</v>
      </c>
      <c r="M11" s="687">
        <v>0.15</v>
      </c>
      <c r="N11" s="687">
        <v>0.15</v>
      </c>
      <c r="O11" s="686">
        <v>0.38</v>
      </c>
      <c r="P11" s="687">
        <v>0.05</v>
      </c>
      <c r="Q11" s="687">
        <v>7.0000000000000007E-2</v>
      </c>
    </row>
    <row r="12" spans="1:17">
      <c r="A12" s="416" t="s">
        <v>102</v>
      </c>
      <c r="B12" s="427" t="s">
        <v>214</v>
      </c>
      <c r="C12" s="222">
        <v>2240</v>
      </c>
      <c r="D12" s="222">
        <v>5700</v>
      </c>
      <c r="E12" s="222">
        <v>1540</v>
      </c>
      <c r="I12" s="461"/>
      <c r="J12" s="685" t="s">
        <v>31</v>
      </c>
      <c r="K12" s="686">
        <v>0.34</v>
      </c>
      <c r="L12" s="687">
        <v>0.12</v>
      </c>
      <c r="M12" s="687">
        <v>0.14000000000000001</v>
      </c>
      <c r="N12" s="687">
        <v>0.14000000000000001</v>
      </c>
      <c r="O12" s="686">
        <v>0.36</v>
      </c>
      <c r="P12" s="687">
        <v>0.04</v>
      </c>
      <c r="Q12" s="687">
        <v>0.04</v>
      </c>
    </row>
    <row r="13" spans="1:17">
      <c r="A13" s="416"/>
      <c r="B13" s="427" t="s">
        <v>218</v>
      </c>
      <c r="C13" s="222">
        <v>2650</v>
      </c>
      <c r="D13" s="222">
        <v>6280</v>
      </c>
      <c r="E13" s="222">
        <v>1530</v>
      </c>
    </row>
    <row r="14" spans="1:17">
      <c r="A14" s="422"/>
      <c r="B14" s="428" t="s">
        <v>222</v>
      </c>
      <c r="C14" s="134">
        <v>3350</v>
      </c>
      <c r="D14" s="134">
        <v>4810</v>
      </c>
      <c r="E14" s="134">
        <v>1280</v>
      </c>
      <c r="F14" s="506"/>
    </row>
    <row r="15" spans="1:17" ht="29.25" customHeight="1">
      <c r="A15" s="459" t="s">
        <v>808</v>
      </c>
    </row>
    <row r="16" spans="1:17">
      <c r="A16" s="459" t="s">
        <v>809</v>
      </c>
    </row>
    <row r="17" spans="1:1">
      <c r="A17" s="459" t="s">
        <v>810</v>
      </c>
    </row>
    <row r="18" spans="1:1">
      <c r="A18" s="459" t="s">
        <v>811</v>
      </c>
    </row>
    <row r="19" spans="1:1">
      <c r="A19" s="459" t="s">
        <v>812</v>
      </c>
    </row>
    <row r="20" spans="1:1">
      <c r="A20" s="459" t="s">
        <v>813</v>
      </c>
    </row>
    <row r="21" spans="1:1" ht="29.25" customHeight="1">
      <c r="A21" s="459" t="s">
        <v>814</v>
      </c>
    </row>
    <row r="22" spans="1:1">
      <c r="A22" s="459" t="s">
        <v>815</v>
      </c>
    </row>
    <row r="23" spans="1:1" ht="29.25" customHeight="1">
      <c r="A23" s="459" t="s">
        <v>589</v>
      </c>
    </row>
  </sheetData>
  <mergeCells count="3">
    <mergeCell ref="A1:E1"/>
    <mergeCell ref="K2:N2"/>
    <mergeCell ref="O2:Q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M21"/>
  <sheetViews>
    <sheetView workbookViewId="0">
      <selection sqref="A1:E1"/>
    </sheetView>
  </sheetViews>
  <sheetFormatPr baseColWidth="10" defaultColWidth="8.83203125" defaultRowHeight="14" x14ac:dyDescent="0"/>
  <cols>
    <col min="1" max="1" width="23.6640625" customWidth="1"/>
    <col min="2" max="2" width="17" customWidth="1"/>
    <col min="3" max="3" width="10.33203125" customWidth="1"/>
    <col min="4" max="4" width="9.5" customWidth="1"/>
    <col min="5" max="5" width="13" customWidth="1"/>
    <col min="9" max="13" width="8.83203125" style="459"/>
  </cols>
  <sheetData>
    <row r="1" spans="1:13" ht="63.75" customHeight="1">
      <c r="A1" s="733" t="s">
        <v>618</v>
      </c>
      <c r="B1" s="733"/>
      <c r="C1" s="733"/>
      <c r="D1" s="733"/>
      <c r="E1" s="733"/>
      <c r="I1" s="739" t="s">
        <v>895</v>
      </c>
      <c r="J1" s="739"/>
      <c r="K1" s="739"/>
      <c r="L1" s="739"/>
      <c r="M1" s="739"/>
    </row>
    <row r="2" spans="1:13" ht="36">
      <c r="A2" s="306" t="s">
        <v>105</v>
      </c>
      <c r="B2" s="297" t="s">
        <v>0</v>
      </c>
      <c r="C2" s="326" t="s">
        <v>109</v>
      </c>
      <c r="D2" s="326" t="s">
        <v>122</v>
      </c>
      <c r="E2" s="326" t="s">
        <v>124</v>
      </c>
      <c r="I2" s="682"/>
      <c r="J2" s="737" t="s">
        <v>90</v>
      </c>
      <c r="K2" s="737"/>
      <c r="L2" s="737"/>
      <c r="M2" s="737"/>
    </row>
    <row r="3" spans="1:13">
      <c r="A3" s="417" t="s">
        <v>118</v>
      </c>
      <c r="B3" s="392" t="s">
        <v>214</v>
      </c>
      <c r="C3" s="334">
        <v>19610</v>
      </c>
      <c r="D3" s="334">
        <v>15270</v>
      </c>
      <c r="E3" s="334">
        <v>34880</v>
      </c>
      <c r="I3" s="682"/>
      <c r="J3" s="682" t="s">
        <v>896</v>
      </c>
      <c r="K3" s="682" t="s">
        <v>892</v>
      </c>
      <c r="L3" s="682" t="s">
        <v>95</v>
      </c>
      <c r="M3" s="682" t="s">
        <v>893</v>
      </c>
    </row>
    <row r="4" spans="1:13">
      <c r="A4" s="417"/>
      <c r="B4" s="392" t="s">
        <v>218</v>
      </c>
      <c r="C4" s="334">
        <v>21700</v>
      </c>
      <c r="D4" s="334">
        <v>18880</v>
      </c>
      <c r="E4" s="334">
        <v>40580</v>
      </c>
      <c r="I4" s="461" t="s">
        <v>21</v>
      </c>
      <c r="J4" s="315">
        <v>0.42</v>
      </c>
      <c r="K4" s="315">
        <v>0.41</v>
      </c>
      <c r="L4" s="315">
        <v>0.4</v>
      </c>
      <c r="M4" s="315">
        <v>0.26</v>
      </c>
    </row>
    <row r="5" spans="1:13">
      <c r="A5" s="418"/>
      <c r="B5" s="421" t="s">
        <v>222</v>
      </c>
      <c r="C5" s="342">
        <v>22950</v>
      </c>
      <c r="D5" s="342">
        <v>19040</v>
      </c>
      <c r="E5" s="342">
        <v>41990</v>
      </c>
      <c r="F5" s="506"/>
      <c r="I5" s="461" t="s">
        <v>26</v>
      </c>
      <c r="J5" s="315">
        <v>0.48</v>
      </c>
      <c r="K5" s="315">
        <v>0.47</v>
      </c>
      <c r="L5" s="315">
        <v>0.47</v>
      </c>
      <c r="M5" s="315">
        <v>0.28999999999999998</v>
      </c>
    </row>
    <row r="6" spans="1:13">
      <c r="A6" s="417" t="s">
        <v>119</v>
      </c>
      <c r="B6" s="392" t="s">
        <v>214</v>
      </c>
      <c r="C6" s="334">
        <v>13010</v>
      </c>
      <c r="D6" s="334">
        <v>2060</v>
      </c>
      <c r="E6" s="334">
        <v>15070</v>
      </c>
      <c r="I6" s="460" t="s">
        <v>31</v>
      </c>
      <c r="J6" s="232">
        <v>0.61</v>
      </c>
      <c r="K6" s="232">
        <v>0.61</v>
      </c>
      <c r="L6" s="232">
        <v>0.54</v>
      </c>
      <c r="M6" s="232">
        <v>0.39</v>
      </c>
    </row>
    <row r="7" spans="1:13">
      <c r="A7" s="417"/>
      <c r="B7" s="392" t="s">
        <v>218</v>
      </c>
      <c r="C7" s="334">
        <v>14270</v>
      </c>
      <c r="D7" s="334">
        <v>1580</v>
      </c>
      <c r="E7" s="334">
        <v>15850</v>
      </c>
      <c r="F7" s="506"/>
      <c r="I7" s="682"/>
      <c r="J7" s="737" t="s">
        <v>91</v>
      </c>
      <c r="K7" s="737"/>
      <c r="L7" s="737"/>
      <c r="M7" s="688"/>
    </row>
    <row r="8" spans="1:13">
      <c r="A8" s="418"/>
      <c r="B8" s="421" t="s">
        <v>222</v>
      </c>
      <c r="C8" s="342">
        <v>15210</v>
      </c>
      <c r="D8" s="342">
        <v>1240</v>
      </c>
      <c r="E8" s="342">
        <v>16450</v>
      </c>
      <c r="F8" s="506"/>
      <c r="I8" s="682"/>
      <c r="J8" s="682" t="s">
        <v>896</v>
      </c>
      <c r="K8" s="682" t="s">
        <v>892</v>
      </c>
      <c r="L8" s="682" t="s">
        <v>95</v>
      </c>
      <c r="M8" s="689"/>
    </row>
    <row r="9" spans="1:13" ht="15" customHeight="1">
      <c r="A9" s="417" t="s">
        <v>120</v>
      </c>
      <c r="B9" s="392" t="s">
        <v>214</v>
      </c>
      <c r="C9" s="334">
        <v>13670</v>
      </c>
      <c r="D9" s="334">
        <v>7620</v>
      </c>
      <c r="E9" s="334">
        <v>21290</v>
      </c>
      <c r="I9" s="461" t="s">
        <v>21</v>
      </c>
      <c r="J9" s="315">
        <v>0.56000000000000005</v>
      </c>
      <c r="K9" s="315">
        <v>0.86</v>
      </c>
      <c r="L9" s="315">
        <v>0.64</v>
      </c>
      <c r="M9" s="460"/>
    </row>
    <row r="10" spans="1:13">
      <c r="A10" s="417"/>
      <c r="B10" s="392" t="s">
        <v>218</v>
      </c>
      <c r="C10" s="334">
        <v>14790</v>
      </c>
      <c r="D10" s="334">
        <v>6990</v>
      </c>
      <c r="E10" s="334">
        <v>21780</v>
      </c>
      <c r="F10" s="506"/>
      <c r="I10" s="461" t="s">
        <v>26</v>
      </c>
      <c r="J10" s="315">
        <v>0.53</v>
      </c>
      <c r="K10" s="315">
        <v>0.9</v>
      </c>
      <c r="L10" s="315">
        <v>0.68</v>
      </c>
      <c r="M10" s="460"/>
    </row>
    <row r="11" spans="1:13">
      <c r="A11" s="418"/>
      <c r="B11" s="421" t="s">
        <v>222</v>
      </c>
      <c r="C11" s="342">
        <v>14920</v>
      </c>
      <c r="D11" s="342">
        <v>6850</v>
      </c>
      <c r="E11" s="342">
        <v>21770</v>
      </c>
      <c r="F11" s="506"/>
      <c r="I11" s="461" t="s">
        <v>31</v>
      </c>
      <c r="J11" s="315">
        <v>0.55000000000000004</v>
      </c>
      <c r="K11" s="315">
        <v>0.92</v>
      </c>
      <c r="L11" s="315">
        <v>0.69</v>
      </c>
      <c r="M11" s="460"/>
    </row>
    <row r="12" spans="1:13" ht="29.25" customHeight="1">
      <c r="A12" s="459" t="s">
        <v>808</v>
      </c>
    </row>
    <row r="13" spans="1:13">
      <c r="A13" s="459" t="s">
        <v>817</v>
      </c>
    </row>
    <row r="14" spans="1:13">
      <c r="A14" s="459" t="s">
        <v>818</v>
      </c>
    </row>
    <row r="15" spans="1:13">
      <c r="A15" s="459" t="s">
        <v>819</v>
      </c>
    </row>
    <row r="16" spans="1:13">
      <c r="A16" s="459" t="s">
        <v>820</v>
      </c>
    </row>
    <row r="17" spans="1:1">
      <c r="A17" s="459" t="s">
        <v>821</v>
      </c>
    </row>
    <row r="18" spans="1:1">
      <c r="A18" s="459" t="s">
        <v>822</v>
      </c>
    </row>
    <row r="19" spans="1:1" ht="29.25" customHeight="1">
      <c r="A19" s="459" t="s">
        <v>814</v>
      </c>
    </row>
    <row r="20" spans="1:1">
      <c r="A20" s="459" t="s">
        <v>815</v>
      </c>
    </row>
    <row r="21" spans="1:1" ht="30" customHeight="1">
      <c r="A21" s="459" t="s">
        <v>589</v>
      </c>
    </row>
  </sheetData>
  <mergeCells count="4">
    <mergeCell ref="A1:E1"/>
    <mergeCell ref="I1:M1"/>
    <mergeCell ref="J2:M2"/>
    <mergeCell ref="J7:L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M24"/>
  <sheetViews>
    <sheetView workbookViewId="0">
      <selection sqref="A1:E1"/>
    </sheetView>
  </sheetViews>
  <sheetFormatPr baseColWidth="10" defaultColWidth="8.83203125" defaultRowHeight="14" x14ac:dyDescent="0"/>
  <cols>
    <col min="1" max="1" width="16.1640625" customWidth="1"/>
    <col min="2" max="2" width="11.33203125" customWidth="1"/>
    <col min="3" max="4" width="10.1640625" customWidth="1"/>
    <col min="5" max="5" width="15.33203125" customWidth="1"/>
    <col min="9" max="13" width="8.83203125" style="459"/>
  </cols>
  <sheetData>
    <row r="1" spans="1:13" ht="59.25" customHeight="1">
      <c r="A1" s="733" t="s">
        <v>619</v>
      </c>
      <c r="B1" s="733"/>
      <c r="C1" s="733"/>
      <c r="D1" s="733"/>
      <c r="E1" s="733"/>
      <c r="I1" s="739" t="s">
        <v>895</v>
      </c>
      <c r="J1" s="739"/>
      <c r="K1" s="739"/>
      <c r="L1" s="739"/>
      <c r="M1" s="739"/>
    </row>
    <row r="2" spans="1:13" ht="62.25" customHeight="1">
      <c r="A2" s="306" t="s">
        <v>105</v>
      </c>
      <c r="B2" s="297" t="s">
        <v>0</v>
      </c>
      <c r="C2" s="326" t="s">
        <v>109</v>
      </c>
      <c r="D2" s="326" t="s">
        <v>122</v>
      </c>
      <c r="E2" s="326" t="s">
        <v>124</v>
      </c>
      <c r="I2" s="682"/>
      <c r="J2" s="737" t="s">
        <v>90</v>
      </c>
      <c r="K2" s="737"/>
      <c r="L2" s="737"/>
      <c r="M2" s="737"/>
    </row>
    <row r="3" spans="1:13" ht="15" customHeight="1">
      <c r="A3" s="416" t="s">
        <v>112</v>
      </c>
      <c r="B3" s="392" t="s">
        <v>214</v>
      </c>
      <c r="C3" s="325">
        <v>6580</v>
      </c>
      <c r="D3" s="325">
        <v>9170</v>
      </c>
      <c r="E3" s="325">
        <v>15750</v>
      </c>
      <c r="I3" s="682"/>
      <c r="J3" s="682" t="s">
        <v>896</v>
      </c>
      <c r="K3" s="682" t="s">
        <v>892</v>
      </c>
      <c r="L3" s="682" t="s">
        <v>95</v>
      </c>
      <c r="M3" s="682" t="s">
        <v>893</v>
      </c>
    </row>
    <row r="4" spans="1:13" ht="15" customHeight="1">
      <c r="A4" s="416"/>
      <c r="B4" s="392" t="s">
        <v>218</v>
      </c>
      <c r="C4" s="325">
        <v>8340</v>
      </c>
      <c r="D4" s="325">
        <v>8950</v>
      </c>
      <c r="E4" s="325">
        <v>17290</v>
      </c>
      <c r="F4" s="506"/>
      <c r="I4" s="461" t="s">
        <v>21</v>
      </c>
      <c r="J4" s="315">
        <v>0.42</v>
      </c>
      <c r="K4" s="315">
        <v>0.41</v>
      </c>
      <c r="L4" s="315">
        <v>0.4</v>
      </c>
      <c r="M4" s="315">
        <v>0.26</v>
      </c>
    </row>
    <row r="5" spans="1:13" ht="15" customHeight="1">
      <c r="A5" s="422"/>
      <c r="B5" s="421" t="s">
        <v>222</v>
      </c>
      <c r="C5" s="329">
        <v>10580</v>
      </c>
      <c r="D5" s="329">
        <v>6820</v>
      </c>
      <c r="E5" s="329">
        <v>17400</v>
      </c>
      <c r="F5" s="506"/>
      <c r="I5" s="461" t="s">
        <v>26</v>
      </c>
      <c r="J5" s="315">
        <v>0.48</v>
      </c>
      <c r="K5" s="315">
        <v>0.47</v>
      </c>
      <c r="L5" s="315">
        <v>0.47</v>
      </c>
      <c r="M5" s="315">
        <v>0.28999999999999998</v>
      </c>
    </row>
    <row r="6" spans="1:13" ht="15" customHeight="1">
      <c r="A6" s="416" t="s">
        <v>116</v>
      </c>
      <c r="B6" s="392" t="s">
        <v>214</v>
      </c>
      <c r="C6" s="325">
        <v>4820</v>
      </c>
      <c r="D6" s="325">
        <v>7020</v>
      </c>
      <c r="E6" s="325">
        <v>11840</v>
      </c>
      <c r="F6" s="506"/>
      <c r="I6" s="460" t="s">
        <v>31</v>
      </c>
      <c r="J6" s="232">
        <v>0.61</v>
      </c>
      <c r="K6" s="232">
        <v>0.61</v>
      </c>
      <c r="L6" s="232">
        <v>0.54</v>
      </c>
      <c r="M6" s="232">
        <v>0.39</v>
      </c>
    </row>
    <row r="7" spans="1:13" ht="15" customHeight="1">
      <c r="A7" s="416"/>
      <c r="B7" s="392" t="s">
        <v>218</v>
      </c>
      <c r="C7" s="325">
        <v>5980</v>
      </c>
      <c r="D7" s="325">
        <v>6640</v>
      </c>
      <c r="E7" s="325">
        <v>12620</v>
      </c>
      <c r="F7" s="506"/>
      <c r="I7" s="682"/>
      <c r="J7" s="737" t="s">
        <v>91</v>
      </c>
      <c r="K7" s="737"/>
      <c r="L7" s="737"/>
      <c r="M7" s="688"/>
    </row>
    <row r="8" spans="1:13" ht="15" customHeight="1">
      <c r="A8" s="422"/>
      <c r="B8" s="421" t="s">
        <v>222</v>
      </c>
      <c r="C8" s="329">
        <v>7620</v>
      </c>
      <c r="D8" s="329">
        <v>4970</v>
      </c>
      <c r="E8" s="329">
        <v>12590</v>
      </c>
      <c r="F8" s="506"/>
      <c r="I8" s="682"/>
      <c r="J8" s="682" t="s">
        <v>896</v>
      </c>
      <c r="K8" s="682" t="s">
        <v>892</v>
      </c>
      <c r="L8" s="682" t="s">
        <v>95</v>
      </c>
      <c r="M8" s="689"/>
    </row>
    <row r="9" spans="1:13" ht="15" customHeight="1">
      <c r="A9" s="416" t="s">
        <v>117</v>
      </c>
      <c r="B9" s="392" t="s">
        <v>214</v>
      </c>
      <c r="C9" s="325">
        <v>4390</v>
      </c>
      <c r="D9" s="325">
        <v>6640</v>
      </c>
      <c r="E9" s="325">
        <v>11030</v>
      </c>
      <c r="F9" s="506"/>
      <c r="I9" s="461" t="s">
        <v>21</v>
      </c>
      <c r="J9" s="315">
        <v>0.56000000000000005</v>
      </c>
      <c r="K9" s="315">
        <v>0.86</v>
      </c>
      <c r="L9" s="315">
        <v>0.64</v>
      </c>
      <c r="M9" s="460"/>
    </row>
    <row r="10" spans="1:13" ht="15" customHeight="1">
      <c r="A10" s="416"/>
      <c r="B10" s="392" t="s">
        <v>218</v>
      </c>
      <c r="C10" s="325">
        <v>5850</v>
      </c>
      <c r="D10" s="325">
        <v>6620</v>
      </c>
      <c r="E10" s="325">
        <v>12470</v>
      </c>
      <c r="F10" s="506"/>
      <c r="I10" s="461" t="s">
        <v>26</v>
      </c>
      <c r="J10" s="315">
        <v>0.53</v>
      </c>
      <c r="K10" s="315">
        <v>0.9</v>
      </c>
      <c r="L10" s="315">
        <v>0.68</v>
      </c>
      <c r="M10" s="460"/>
    </row>
    <row r="11" spans="1:13" ht="15" customHeight="1">
      <c r="A11" s="422"/>
      <c r="B11" s="421" t="s">
        <v>222</v>
      </c>
      <c r="C11" s="329">
        <v>6700</v>
      </c>
      <c r="D11" s="329">
        <v>5720</v>
      </c>
      <c r="E11" s="329">
        <v>12420</v>
      </c>
      <c r="F11" s="506"/>
      <c r="I11" s="461" t="s">
        <v>31</v>
      </c>
      <c r="J11" s="315">
        <v>0.55000000000000004</v>
      </c>
      <c r="K11" s="315">
        <v>0.92</v>
      </c>
      <c r="L11" s="315">
        <v>0.69</v>
      </c>
      <c r="M11" s="460"/>
    </row>
    <row r="12" spans="1:13" ht="15" customHeight="1">
      <c r="A12" s="416" t="s">
        <v>102</v>
      </c>
      <c r="B12" s="392" t="s">
        <v>214</v>
      </c>
      <c r="C12" s="325">
        <v>2240</v>
      </c>
      <c r="D12" s="325">
        <v>6240</v>
      </c>
      <c r="E12" s="325">
        <v>8480</v>
      </c>
    </row>
    <row r="13" spans="1:13">
      <c r="A13" s="416"/>
      <c r="B13" s="392" t="s">
        <v>218</v>
      </c>
      <c r="C13" s="325">
        <v>2650</v>
      </c>
      <c r="D13" s="325">
        <v>6430</v>
      </c>
      <c r="E13" s="325">
        <v>9080</v>
      </c>
    </row>
    <row r="14" spans="1:13">
      <c r="A14" s="422"/>
      <c r="B14" s="421" t="s">
        <v>222</v>
      </c>
      <c r="C14" s="329">
        <v>3350</v>
      </c>
      <c r="D14" s="329">
        <v>5300</v>
      </c>
      <c r="E14" s="329">
        <v>8650</v>
      </c>
    </row>
    <row r="15" spans="1:13" ht="30.75" customHeight="1">
      <c r="A15" s="459" t="s">
        <v>808</v>
      </c>
    </row>
    <row r="16" spans="1:13">
      <c r="A16" s="459" t="s">
        <v>817</v>
      </c>
    </row>
    <row r="17" spans="1:1">
      <c r="A17" s="459" t="s">
        <v>818</v>
      </c>
    </row>
    <row r="18" spans="1:1">
      <c r="A18" s="459" t="s">
        <v>819</v>
      </c>
    </row>
    <row r="19" spans="1:1">
      <c r="A19" s="459" t="s">
        <v>820</v>
      </c>
    </row>
    <row r="20" spans="1:1">
      <c r="A20" s="459" t="s">
        <v>821</v>
      </c>
    </row>
    <row r="21" spans="1:1">
      <c r="A21" s="459" t="s">
        <v>822</v>
      </c>
    </row>
    <row r="22" spans="1:1" ht="30" customHeight="1">
      <c r="A22" s="459" t="s">
        <v>814</v>
      </c>
    </row>
    <row r="23" spans="1:1">
      <c r="A23" s="459" t="s">
        <v>815</v>
      </c>
    </row>
    <row r="24" spans="1:1" ht="30" customHeight="1">
      <c r="A24" s="459" t="s">
        <v>589</v>
      </c>
    </row>
  </sheetData>
  <mergeCells count="4">
    <mergeCell ref="A1:E1"/>
    <mergeCell ref="I1:M1"/>
    <mergeCell ref="J2:M2"/>
    <mergeCell ref="J7:L7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30"/>
  <sheetViews>
    <sheetView workbookViewId="0">
      <selection sqref="A1:D1"/>
    </sheetView>
  </sheetViews>
  <sheetFormatPr baseColWidth="10" defaultColWidth="8.83203125" defaultRowHeight="14" x14ac:dyDescent="0"/>
  <cols>
    <col min="1" max="1" width="13.33203125" customWidth="1"/>
    <col min="2" max="2" width="17.83203125" customWidth="1"/>
    <col min="3" max="3" width="17.1640625" customWidth="1"/>
    <col min="4" max="4" width="15.6640625" customWidth="1"/>
  </cols>
  <sheetData>
    <row r="1" spans="1:4" ht="52.5" customHeight="1">
      <c r="A1" s="720" t="s">
        <v>823</v>
      </c>
      <c r="B1" s="720"/>
      <c r="C1" s="720"/>
      <c r="D1" s="720"/>
    </row>
    <row r="2" spans="1:4" ht="36">
      <c r="A2" s="457" t="s">
        <v>125</v>
      </c>
      <c r="B2" s="452" t="s">
        <v>670</v>
      </c>
      <c r="C2" s="452" t="s">
        <v>671</v>
      </c>
      <c r="D2" s="452" t="s">
        <v>672</v>
      </c>
    </row>
    <row r="3" spans="1:4">
      <c r="A3" s="453" t="s">
        <v>126</v>
      </c>
      <c r="B3" s="456">
        <v>1137900</v>
      </c>
      <c r="C3" s="456">
        <v>65600</v>
      </c>
      <c r="D3" s="456">
        <v>501500</v>
      </c>
    </row>
    <row r="4" spans="1:4">
      <c r="A4" s="453" t="s">
        <v>127</v>
      </c>
      <c r="B4" s="456">
        <v>388000</v>
      </c>
      <c r="C4" s="456">
        <v>36100</v>
      </c>
      <c r="D4" s="456">
        <v>172500</v>
      </c>
    </row>
    <row r="5" spans="1:4">
      <c r="A5" s="453" t="s">
        <v>128</v>
      </c>
      <c r="B5" s="456">
        <v>220300</v>
      </c>
      <c r="C5" s="456">
        <v>25800</v>
      </c>
      <c r="D5" s="456">
        <v>93000</v>
      </c>
    </row>
    <row r="6" spans="1:4">
      <c r="A6" s="453" t="s">
        <v>129</v>
      </c>
      <c r="B6" s="456">
        <v>122000</v>
      </c>
      <c r="C6" s="456">
        <v>19500</v>
      </c>
      <c r="D6" s="456">
        <v>57700</v>
      </c>
    </row>
    <row r="7" spans="1:4">
      <c r="A7" s="453" t="s">
        <v>130</v>
      </c>
      <c r="B7" s="456">
        <v>79100</v>
      </c>
      <c r="C7" s="456">
        <v>15100</v>
      </c>
      <c r="D7" s="456">
        <v>44100</v>
      </c>
    </row>
    <row r="8" spans="1:4">
      <c r="A8" s="453" t="s">
        <v>131</v>
      </c>
      <c r="B8" s="456">
        <v>54600</v>
      </c>
      <c r="C8" s="456">
        <v>11400</v>
      </c>
      <c r="D8" s="456">
        <v>30000</v>
      </c>
    </row>
    <row r="9" spans="1:4">
      <c r="A9" s="453" t="s">
        <v>132</v>
      </c>
      <c r="B9" s="456">
        <v>42700</v>
      </c>
      <c r="C9" s="456">
        <v>8400</v>
      </c>
      <c r="D9" s="456">
        <v>20200</v>
      </c>
    </row>
    <row r="10" spans="1:4">
      <c r="A10" s="453" t="s">
        <v>133</v>
      </c>
      <c r="B10" s="456">
        <v>30200</v>
      </c>
      <c r="C10" s="456">
        <v>6100</v>
      </c>
      <c r="D10" s="456">
        <v>12500</v>
      </c>
    </row>
    <row r="11" spans="1:4">
      <c r="A11" s="453" t="s">
        <v>134</v>
      </c>
      <c r="B11" s="456">
        <v>19600</v>
      </c>
      <c r="C11" s="456">
        <v>3200</v>
      </c>
      <c r="D11" s="456">
        <v>6500</v>
      </c>
    </row>
    <row r="12" spans="1:4">
      <c r="A12" s="451" t="s">
        <v>135</v>
      </c>
      <c r="B12" s="458">
        <v>5200</v>
      </c>
      <c r="C12" s="458">
        <v>1300</v>
      </c>
      <c r="D12" s="458">
        <v>2800</v>
      </c>
    </row>
    <row r="13" spans="1:4" ht="36">
      <c r="A13" s="457" t="s">
        <v>136</v>
      </c>
      <c r="B13" s="452" t="s">
        <v>673</v>
      </c>
      <c r="C13" s="452" t="s">
        <v>674</v>
      </c>
      <c r="D13" s="452" t="s">
        <v>675</v>
      </c>
    </row>
    <row r="14" spans="1:4">
      <c r="A14" s="453" t="s">
        <v>126</v>
      </c>
      <c r="B14" s="455">
        <v>112100</v>
      </c>
      <c r="C14" s="455">
        <v>12800</v>
      </c>
      <c r="D14" s="455">
        <v>27500</v>
      </c>
    </row>
    <row r="15" spans="1:4">
      <c r="A15" s="453" t="s">
        <v>127</v>
      </c>
      <c r="B15" s="455">
        <v>52700</v>
      </c>
      <c r="C15" s="455">
        <v>6400</v>
      </c>
      <c r="D15" s="455">
        <v>7600</v>
      </c>
    </row>
    <row r="16" spans="1:4">
      <c r="A16" s="453" t="s">
        <v>128</v>
      </c>
      <c r="B16" s="455">
        <v>35500</v>
      </c>
      <c r="C16" s="455">
        <v>5000</v>
      </c>
      <c r="D16" s="455">
        <v>4600</v>
      </c>
    </row>
    <row r="17" spans="1:4">
      <c r="A17" s="453" t="s">
        <v>129</v>
      </c>
      <c r="B17" s="455">
        <v>25000</v>
      </c>
      <c r="C17" s="455">
        <v>4200</v>
      </c>
      <c r="D17" s="455">
        <v>2700</v>
      </c>
    </row>
    <row r="18" spans="1:4">
      <c r="A18" s="453" t="s">
        <v>130</v>
      </c>
      <c r="B18" s="455">
        <v>18900</v>
      </c>
      <c r="C18" s="455">
        <v>3600</v>
      </c>
      <c r="D18" s="455">
        <v>1800</v>
      </c>
    </row>
    <row r="19" spans="1:4">
      <c r="A19" s="453" t="s">
        <v>131</v>
      </c>
      <c r="B19" s="455">
        <v>14100</v>
      </c>
      <c r="C19" s="455">
        <v>3000</v>
      </c>
      <c r="D19" s="455">
        <v>1500</v>
      </c>
    </row>
    <row r="20" spans="1:4">
      <c r="A20" s="453" t="s">
        <v>132</v>
      </c>
      <c r="B20" s="455">
        <v>9500</v>
      </c>
      <c r="C20" s="455">
        <v>2400</v>
      </c>
      <c r="D20" s="455">
        <v>1100</v>
      </c>
    </row>
    <row r="21" spans="1:4">
      <c r="A21" s="453" t="s">
        <v>133</v>
      </c>
      <c r="B21" s="455">
        <v>7000</v>
      </c>
      <c r="C21" s="455">
        <v>1900</v>
      </c>
      <c r="D21" s="455">
        <v>800</v>
      </c>
    </row>
    <row r="22" spans="1:4">
      <c r="A22" s="453" t="s">
        <v>134</v>
      </c>
      <c r="B22" s="455">
        <v>4400</v>
      </c>
      <c r="C22" s="455">
        <v>1300</v>
      </c>
      <c r="D22" s="455">
        <v>500</v>
      </c>
    </row>
    <row r="23" spans="1:4">
      <c r="A23" s="451" t="s">
        <v>135</v>
      </c>
      <c r="B23" s="454">
        <v>2700</v>
      </c>
      <c r="C23" s="454">
        <v>700</v>
      </c>
      <c r="D23" s="454">
        <v>100</v>
      </c>
    </row>
    <row r="24" spans="1:4" ht="30" customHeight="1">
      <c r="A24" s="459" t="s">
        <v>824</v>
      </c>
    </row>
    <row r="25" spans="1:4">
      <c r="A25" s="459" t="s">
        <v>825</v>
      </c>
    </row>
    <row r="26" spans="1:4">
      <c r="A26" s="459" t="s">
        <v>826</v>
      </c>
    </row>
    <row r="27" spans="1:4">
      <c r="A27" s="459" t="s">
        <v>827</v>
      </c>
    </row>
    <row r="28" spans="1:4" ht="29.25" customHeight="1">
      <c r="A28" s="459" t="s">
        <v>828</v>
      </c>
    </row>
    <row r="29" spans="1:4">
      <c r="A29" s="459" t="s">
        <v>829</v>
      </c>
    </row>
    <row r="30" spans="1:4" ht="29.25" customHeight="1">
      <c r="A30" s="459" t="s">
        <v>589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20"/>
  <sheetViews>
    <sheetView workbookViewId="0">
      <selection sqref="A1:B1"/>
    </sheetView>
  </sheetViews>
  <sheetFormatPr baseColWidth="10" defaultColWidth="8.83203125" defaultRowHeight="14" x14ac:dyDescent="0"/>
  <cols>
    <col min="1" max="1" width="19.1640625" customWidth="1"/>
    <col min="2" max="2" width="20.33203125" customWidth="1"/>
  </cols>
  <sheetData>
    <row r="1" spans="1:2" ht="59.25" customHeight="1">
      <c r="A1" s="733" t="s">
        <v>830</v>
      </c>
      <c r="B1" s="733"/>
    </row>
    <row r="2" spans="1:2" ht="34" customHeight="1">
      <c r="A2" s="306" t="s">
        <v>0</v>
      </c>
      <c r="B2" s="494" t="s">
        <v>676</v>
      </c>
    </row>
    <row r="3" spans="1:2">
      <c r="A3" s="460" t="s">
        <v>21</v>
      </c>
      <c r="B3" s="590">
        <v>95300</v>
      </c>
    </row>
    <row r="4" spans="1:2">
      <c r="A4" s="460" t="s">
        <v>22</v>
      </c>
      <c r="B4" s="590">
        <v>107500</v>
      </c>
    </row>
    <row r="5" spans="1:2">
      <c r="A5" s="460" t="s">
        <v>23</v>
      </c>
      <c r="B5" s="590">
        <v>115200</v>
      </c>
    </row>
    <row r="6" spans="1:2">
      <c r="A6" s="460" t="s">
        <v>24</v>
      </c>
      <c r="B6" s="590">
        <v>125400</v>
      </c>
    </row>
    <row r="7" spans="1:2">
      <c r="A7" s="460" t="s">
        <v>25</v>
      </c>
      <c r="B7" s="590">
        <v>138500</v>
      </c>
    </row>
    <row r="8" spans="1:2">
      <c r="A8" s="460" t="s">
        <v>26</v>
      </c>
      <c r="B8" s="590">
        <v>132700</v>
      </c>
    </row>
    <row r="9" spans="1:2">
      <c r="A9" s="460" t="s">
        <v>27</v>
      </c>
      <c r="B9" s="590">
        <v>94300</v>
      </c>
    </row>
    <row r="10" spans="1:2">
      <c r="A10" s="460" t="s">
        <v>28</v>
      </c>
      <c r="B10" s="590">
        <v>101200</v>
      </c>
    </row>
    <row r="11" spans="1:2">
      <c r="A11" s="460" t="s">
        <v>29</v>
      </c>
      <c r="B11" s="590">
        <v>114600</v>
      </c>
    </row>
    <row r="12" spans="1:2">
      <c r="A12" s="460" t="s">
        <v>30</v>
      </c>
      <c r="B12" s="590">
        <v>108700</v>
      </c>
    </row>
    <row r="13" spans="1:2" ht="12" customHeight="1">
      <c r="A13" s="461" t="s">
        <v>31</v>
      </c>
      <c r="B13" s="591">
        <v>116200</v>
      </c>
    </row>
    <row r="14" spans="1:2" ht="30" customHeight="1">
      <c r="A14" s="459" t="s">
        <v>831</v>
      </c>
    </row>
    <row r="15" spans="1:2">
      <c r="A15" s="459" t="s">
        <v>832</v>
      </c>
    </row>
    <row r="16" spans="1:2">
      <c r="A16" s="39" t="s">
        <v>833</v>
      </c>
    </row>
    <row r="17" spans="1:1" ht="29.25" customHeight="1">
      <c r="A17" s="459" t="s">
        <v>834</v>
      </c>
    </row>
    <row r="18" spans="1:1">
      <c r="A18" s="459" t="s">
        <v>835</v>
      </c>
    </row>
    <row r="19" spans="1:1">
      <c r="A19" s="459" t="s">
        <v>836</v>
      </c>
    </row>
    <row r="20" spans="1:1" ht="30.75" customHeight="1">
      <c r="A20" s="459" t="s">
        <v>589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N151"/>
  <sheetViews>
    <sheetView workbookViewId="0">
      <selection sqref="A1:K1"/>
    </sheetView>
  </sheetViews>
  <sheetFormatPr baseColWidth="10" defaultColWidth="8.83203125" defaultRowHeight="14" x14ac:dyDescent="0"/>
  <cols>
    <col min="1" max="1" width="10.5" style="39" customWidth="1"/>
    <col min="2" max="2" width="15" style="42" customWidth="1"/>
    <col min="3" max="3" width="10.33203125" style="43" customWidth="1"/>
    <col min="4" max="4" width="10" style="42" customWidth="1"/>
    <col min="5" max="5" width="9.83203125" style="43" customWidth="1"/>
    <col min="6" max="6" width="9.1640625" style="40" customWidth="1"/>
    <col min="7" max="7" width="10.5" style="43" customWidth="1"/>
    <col min="8" max="8" width="16" style="42" customWidth="1"/>
    <col min="9" max="9" width="10.6640625" style="43" customWidth="1"/>
    <col min="10" max="10" width="9.6640625" style="42" customWidth="1"/>
    <col min="11" max="11" width="11" style="43" customWidth="1"/>
  </cols>
  <sheetData>
    <row r="1" spans="1:11" ht="36" customHeight="1">
      <c r="A1" s="696" t="s">
        <v>728</v>
      </c>
      <c r="B1" s="697"/>
      <c r="C1" s="697"/>
      <c r="D1" s="697"/>
      <c r="E1" s="697"/>
      <c r="F1" s="697"/>
      <c r="G1" s="697"/>
      <c r="H1" s="697"/>
      <c r="I1" s="697"/>
      <c r="J1" s="697"/>
      <c r="K1" s="698"/>
    </row>
    <row r="2" spans="1:11" ht="30" customHeight="1">
      <c r="A2" s="13"/>
      <c r="B2" s="699" t="s">
        <v>591</v>
      </c>
      <c r="C2" s="700"/>
      <c r="D2" s="700"/>
      <c r="E2" s="700"/>
      <c r="F2" s="700"/>
      <c r="G2" s="701"/>
      <c r="H2" s="702" t="s">
        <v>592</v>
      </c>
      <c r="I2" s="703"/>
      <c r="J2" s="703"/>
      <c r="K2" s="704"/>
    </row>
    <row r="3" spans="1:11" ht="30.75" customHeight="1">
      <c r="A3" s="14" t="s">
        <v>0</v>
      </c>
      <c r="B3" s="15" t="s">
        <v>100</v>
      </c>
      <c r="C3" s="16" t="s">
        <v>536</v>
      </c>
      <c r="D3" s="15" t="s">
        <v>99</v>
      </c>
      <c r="E3" s="16" t="s">
        <v>536</v>
      </c>
      <c r="F3" s="18" t="s">
        <v>102</v>
      </c>
      <c r="G3" s="16" t="s">
        <v>536</v>
      </c>
      <c r="H3" s="15" t="s">
        <v>100</v>
      </c>
      <c r="I3" s="16" t="s">
        <v>536</v>
      </c>
      <c r="J3" s="15" t="s">
        <v>99</v>
      </c>
      <c r="K3" s="16" t="s">
        <v>536</v>
      </c>
    </row>
    <row r="4" spans="1:11">
      <c r="A4" s="19" t="s">
        <v>471</v>
      </c>
      <c r="B4" s="20">
        <v>10742.361867321866</v>
      </c>
      <c r="C4" s="99" t="s">
        <v>185</v>
      </c>
      <c r="D4" s="20">
        <v>2509.6784275184273</v>
      </c>
      <c r="E4" s="99" t="s">
        <v>185</v>
      </c>
      <c r="F4" s="20">
        <v>1125.8370515970514</v>
      </c>
      <c r="G4" s="99" t="s">
        <v>185</v>
      </c>
      <c r="H4" s="20">
        <v>17174.87877149877</v>
      </c>
      <c r="I4" s="99" t="s">
        <v>185</v>
      </c>
      <c r="J4" s="20">
        <v>8238.5471744471743</v>
      </c>
      <c r="K4" s="99" t="s">
        <v>185</v>
      </c>
    </row>
    <row r="5" spans="1:11">
      <c r="A5" s="22" t="s">
        <v>472</v>
      </c>
      <c r="B5" s="20">
        <v>11095.417470167065</v>
      </c>
      <c r="C5" s="21">
        <f>B5/B4-1</f>
        <v>3.2865733551500353E-2</v>
      </c>
      <c r="D5" s="20">
        <v>2864.9871599045346</v>
      </c>
      <c r="E5" s="21">
        <f>D5/D4-1</f>
        <v>0.141575402047599</v>
      </c>
      <c r="F5" s="20">
        <v>1327.1212887828162</v>
      </c>
      <c r="G5" s="21">
        <f t="shared" ref="G5:G48" si="0">F5/F4-1</f>
        <v>0.17878629673826585</v>
      </c>
      <c r="H5" s="20">
        <v>17588.62892601432</v>
      </c>
      <c r="I5" s="21">
        <f t="shared" ref="I5:I48" si="1">H5/H4-1</f>
        <v>2.4090426489772776E-2</v>
      </c>
      <c r="J5" s="20">
        <v>8851.2724582338906</v>
      </c>
      <c r="K5" s="21">
        <f t="shared" ref="K5:K48" si="2">J5/J4-1</f>
        <v>7.4372977518069705E-2</v>
      </c>
    </row>
    <row r="6" spans="1:11">
      <c r="A6" s="22" t="s">
        <v>473</v>
      </c>
      <c r="B6" s="20">
        <v>11016.872009029346</v>
      </c>
      <c r="C6" s="21">
        <f t="shared" ref="C6:E48" si="3">B6/B5-1</f>
        <v>-7.0790902053851079E-3</v>
      </c>
      <c r="D6" s="20">
        <v>2769.032866817156</v>
      </c>
      <c r="E6" s="21">
        <f t="shared" si="3"/>
        <v>-3.3492049957590697E-2</v>
      </c>
      <c r="F6" s="20">
        <v>1476.0992325056434</v>
      </c>
      <c r="G6" s="21">
        <f t="shared" si="0"/>
        <v>0.11225646441062209</v>
      </c>
      <c r="H6" s="20">
        <v>17346.859593679459</v>
      </c>
      <c r="I6" s="21">
        <f t="shared" si="1"/>
        <v>-1.3745774804383659E-2</v>
      </c>
      <c r="J6" s="20">
        <v>8598.0086681715584</v>
      </c>
      <c r="K6" s="21">
        <f t="shared" si="2"/>
        <v>-2.8613263376243037E-2</v>
      </c>
    </row>
    <row r="7" spans="1:11">
      <c r="A7" s="22" t="s">
        <v>474</v>
      </c>
      <c r="B7" s="20">
        <v>10290.142105263158</v>
      </c>
      <c r="C7" s="21">
        <f t="shared" si="3"/>
        <v>-6.5965176246993384E-2</v>
      </c>
      <c r="D7" s="20">
        <v>2473.4989473684209</v>
      </c>
      <c r="E7" s="21">
        <f t="shared" si="3"/>
        <v>-0.10672820932906957</v>
      </c>
      <c r="F7" s="20">
        <v>1338.2015789473683</v>
      </c>
      <c r="G7" s="21">
        <f t="shared" si="0"/>
        <v>-9.3420313839061575E-2</v>
      </c>
      <c r="H7" s="20">
        <v>16502.875789473685</v>
      </c>
      <c r="I7" s="21">
        <f t="shared" si="1"/>
        <v>-4.865340609047708E-2</v>
      </c>
      <c r="J7" s="20">
        <v>7951.9126315789472</v>
      </c>
      <c r="K7" s="21">
        <f t="shared" si="2"/>
        <v>-7.5144845920469328E-2</v>
      </c>
    </row>
    <row r="8" spans="1:11">
      <c r="A8" s="22" t="s">
        <v>475</v>
      </c>
      <c r="B8" s="20">
        <v>10087.754870848707</v>
      </c>
      <c r="C8" s="21">
        <f t="shared" si="3"/>
        <v>-1.9668069920136033E-2</v>
      </c>
      <c r="D8" s="20">
        <v>2386.5399999999995</v>
      </c>
      <c r="E8" s="21">
        <f t="shared" si="3"/>
        <v>-3.5156250000000111E-2</v>
      </c>
      <c r="F8" s="20">
        <v>1078.7865313653135</v>
      </c>
      <c r="G8" s="21">
        <f t="shared" si="0"/>
        <v>-0.19385349088147918</v>
      </c>
      <c r="H8" s="20">
        <v>16212.620442804426</v>
      </c>
      <c r="I8" s="21">
        <f t="shared" si="1"/>
        <v>-1.7588167684955747E-2</v>
      </c>
      <c r="J8" s="20">
        <v>7833.3111808118074</v>
      </c>
      <c r="K8" s="21">
        <f t="shared" si="2"/>
        <v>-1.4914833230956881E-2</v>
      </c>
    </row>
    <row r="9" spans="1:11">
      <c r="A9" s="22" t="s">
        <v>476</v>
      </c>
      <c r="B9" s="20">
        <v>10591.054921190893</v>
      </c>
      <c r="C9" s="21">
        <f t="shared" si="3"/>
        <v>4.9892176880368844E-2</v>
      </c>
      <c r="D9" s="20">
        <v>2578.8006654991241</v>
      </c>
      <c r="E9" s="21">
        <f t="shared" si="3"/>
        <v>8.0560420315236581E-2</v>
      </c>
      <c r="F9" s="20">
        <v>1182.821050788091</v>
      </c>
      <c r="G9" s="21">
        <f t="shared" si="0"/>
        <v>9.6436613174166519E-2</v>
      </c>
      <c r="H9" s="20">
        <v>16622.188406304729</v>
      </c>
      <c r="I9" s="21">
        <f t="shared" si="1"/>
        <v>2.5262292727150193E-2</v>
      </c>
      <c r="J9" s="20">
        <v>8091.6662697022766</v>
      </c>
      <c r="K9" s="21">
        <f t="shared" si="2"/>
        <v>3.2981593980758284E-2</v>
      </c>
    </row>
    <row r="10" spans="1:11">
      <c r="A10" s="22" t="s">
        <v>477</v>
      </c>
      <c r="B10" s="20">
        <v>10563.373770491802</v>
      </c>
      <c r="C10" s="21">
        <f t="shared" si="3"/>
        <v>-2.6136348933197828E-3</v>
      </c>
      <c r="D10" s="20">
        <v>2562.5962295081968</v>
      </c>
      <c r="E10" s="21">
        <f t="shared" si="3"/>
        <v>-6.2837101788132399E-3</v>
      </c>
      <c r="F10" s="20">
        <v>1197.1823606557375</v>
      </c>
      <c r="G10" s="21">
        <f t="shared" si="0"/>
        <v>1.214157446561992E-2</v>
      </c>
      <c r="H10" s="20">
        <v>16588.409180327868</v>
      </c>
      <c r="I10" s="21">
        <f t="shared" si="1"/>
        <v>-2.0321768199937917E-3</v>
      </c>
      <c r="J10" s="20">
        <v>7973.3910163934424</v>
      </c>
      <c r="K10" s="21">
        <f t="shared" si="2"/>
        <v>-1.4616921826310803E-2</v>
      </c>
    </row>
    <row r="11" spans="1:11">
      <c r="A11" s="22" t="s">
        <v>478</v>
      </c>
      <c r="B11" s="20">
        <v>10744.878721461186</v>
      </c>
      <c r="C11" s="21">
        <f t="shared" si="3"/>
        <v>1.7182479282935814E-2</v>
      </c>
      <c r="D11" s="20">
        <v>2499.1469101978687</v>
      </c>
      <c r="E11" s="21">
        <f t="shared" si="3"/>
        <v>-2.4759780171262125E-2</v>
      </c>
      <c r="F11" s="20">
        <v>1187.8212785388127</v>
      </c>
      <c r="G11" s="21">
        <f t="shared" si="0"/>
        <v>-7.8192616468198972E-3</v>
      </c>
      <c r="H11" s="20">
        <v>16745.737290715373</v>
      </c>
      <c r="I11" s="21">
        <f t="shared" si="1"/>
        <v>9.4842192929553981E-3</v>
      </c>
      <c r="J11" s="20">
        <v>7791.6716894977162</v>
      </c>
      <c r="K11" s="21">
        <f t="shared" si="2"/>
        <v>-2.2790720600821879E-2</v>
      </c>
    </row>
    <row r="12" spans="1:11">
      <c r="A12" s="22" t="s">
        <v>479</v>
      </c>
      <c r="B12" s="20">
        <v>10528.85294117647</v>
      </c>
      <c r="C12" s="21">
        <f t="shared" si="3"/>
        <v>-2.0104999403412371E-2</v>
      </c>
      <c r="D12" s="20">
        <v>2409.3933242134062</v>
      </c>
      <c r="E12" s="21">
        <f t="shared" si="3"/>
        <v>-3.5913689434670437E-2</v>
      </c>
      <c r="F12" s="20">
        <v>1158.9900136798906</v>
      </c>
      <c r="G12" s="21">
        <f t="shared" si="0"/>
        <v>-2.427239297681949E-2</v>
      </c>
      <c r="H12" s="20">
        <v>16366.24489740082</v>
      </c>
      <c r="I12" s="21">
        <f t="shared" si="1"/>
        <v>-2.2662029549750606E-2</v>
      </c>
      <c r="J12" s="20">
        <v>7600.3626812585499</v>
      </c>
      <c r="K12" s="21">
        <f t="shared" si="2"/>
        <v>-2.4553011967512584E-2</v>
      </c>
    </row>
    <row r="13" spans="1:11">
      <c r="A13" s="22" t="s">
        <v>480</v>
      </c>
      <c r="B13" s="20">
        <v>10437.865997581621</v>
      </c>
      <c r="C13" s="21">
        <f t="shared" si="3"/>
        <v>-8.6416767432485608E-3</v>
      </c>
      <c r="D13" s="20">
        <v>2320.167061668682</v>
      </c>
      <c r="E13" s="21">
        <f t="shared" si="3"/>
        <v>-3.7032667787379125E-2</v>
      </c>
      <c r="F13" s="20">
        <v>1128.3399516324062</v>
      </c>
      <c r="G13" s="21">
        <f t="shared" si="0"/>
        <v>-2.644549278743813E-2</v>
      </c>
      <c r="H13" s="20">
        <v>16143.05291414752</v>
      </c>
      <c r="I13" s="21">
        <f t="shared" si="1"/>
        <v>-1.3637336154535107E-2</v>
      </c>
      <c r="J13" s="20">
        <v>7361.6245949214026</v>
      </c>
      <c r="K13" s="21">
        <f t="shared" si="2"/>
        <v>-3.1411407106379574E-2</v>
      </c>
    </row>
    <row r="14" spans="1:11">
      <c r="A14" s="22" t="s">
        <v>481</v>
      </c>
      <c r="B14" s="20">
        <v>10715.981462882095</v>
      </c>
      <c r="C14" s="21">
        <f t="shared" si="3"/>
        <v>2.6644858763746448E-2</v>
      </c>
      <c r="D14" s="20">
        <v>2368.3022489082969</v>
      </c>
      <c r="E14" s="21">
        <f t="shared" si="3"/>
        <v>2.0746431597471027E-2</v>
      </c>
      <c r="F14" s="20">
        <v>1130.7405676855894</v>
      </c>
      <c r="G14" s="21">
        <f t="shared" si="0"/>
        <v>2.1275645249556607E-3</v>
      </c>
      <c r="H14" s="20">
        <v>16492.137772925762</v>
      </c>
      <c r="I14" s="21">
        <f t="shared" si="1"/>
        <v>2.1624463515963033E-2</v>
      </c>
      <c r="J14" s="20">
        <v>7477.4779475982532</v>
      </c>
      <c r="K14" s="21">
        <f t="shared" si="2"/>
        <v>1.573747087793298E-2</v>
      </c>
    </row>
    <row r="15" spans="1:11">
      <c r="A15" s="22" t="s">
        <v>482</v>
      </c>
      <c r="B15" s="20">
        <v>11355.034933333332</v>
      </c>
      <c r="C15" s="21">
        <f t="shared" si="3"/>
        <v>5.9635552064436048E-2</v>
      </c>
      <c r="D15" s="20">
        <v>2523.6130666666668</v>
      </c>
      <c r="E15" s="21">
        <f t="shared" si="3"/>
        <v>6.5578968153225725E-2</v>
      </c>
      <c r="F15" s="20">
        <v>1157.7778666666666</v>
      </c>
      <c r="G15" s="21">
        <f t="shared" si="0"/>
        <v>2.3911142620820058E-2</v>
      </c>
      <c r="H15" s="20">
        <v>17442.547733333333</v>
      </c>
      <c r="I15" s="21">
        <f t="shared" si="1"/>
        <v>5.7628063353182046E-2</v>
      </c>
      <c r="J15" s="20">
        <v>7822.9557333333332</v>
      </c>
      <c r="K15" s="21">
        <f t="shared" si="2"/>
        <v>4.6202447958545445E-2</v>
      </c>
    </row>
    <row r="16" spans="1:11">
      <c r="A16" s="22" t="s">
        <v>483</v>
      </c>
      <c r="B16" s="20">
        <v>12166.815035035035</v>
      </c>
      <c r="C16" s="21">
        <f t="shared" si="3"/>
        <v>7.1490762156854126E-2</v>
      </c>
      <c r="D16" s="20">
        <v>2742.4904104104103</v>
      </c>
      <c r="E16" s="21">
        <f t="shared" si="3"/>
        <v>8.6731736586246777E-2</v>
      </c>
      <c r="F16" s="20">
        <v>1261.3544744744745</v>
      </c>
      <c r="G16" s="21">
        <f t="shared" si="0"/>
        <v>8.9461554577833668E-2</v>
      </c>
      <c r="H16" s="20">
        <v>18535.699559559558</v>
      </c>
      <c r="I16" s="21">
        <f t="shared" si="1"/>
        <v>6.2671568565478175E-2</v>
      </c>
      <c r="J16" s="20">
        <v>8201.1930130130131</v>
      </c>
      <c r="K16" s="21">
        <f t="shared" si="2"/>
        <v>4.8349663806484866E-2</v>
      </c>
    </row>
    <row r="17" spans="1:11">
      <c r="A17" s="22" t="s">
        <v>197</v>
      </c>
      <c r="B17" s="20">
        <v>12737.383515850146</v>
      </c>
      <c r="C17" s="21">
        <f t="shared" si="3"/>
        <v>4.689546764474728E-2</v>
      </c>
      <c r="D17" s="20">
        <v>2815.2460326609034</v>
      </c>
      <c r="E17" s="21">
        <f t="shared" si="3"/>
        <v>2.6529034331101098E-2</v>
      </c>
      <c r="F17" s="20">
        <v>1338.8466474543709</v>
      </c>
      <c r="G17" s="21">
        <f t="shared" si="0"/>
        <v>6.1435682473146569E-2</v>
      </c>
      <c r="H17" s="20">
        <v>19374.303112391932</v>
      </c>
      <c r="I17" s="21">
        <f t="shared" si="1"/>
        <v>4.5242616829094695E-2</v>
      </c>
      <c r="J17" s="20">
        <v>8441.1530067243039</v>
      </c>
      <c r="K17" s="21">
        <f t="shared" si="2"/>
        <v>2.9259156970277589E-2</v>
      </c>
    </row>
    <row r="18" spans="1:11">
      <c r="A18" s="22" t="s">
        <v>198</v>
      </c>
      <c r="B18" s="20">
        <v>13551.030927643784</v>
      </c>
      <c r="C18" s="21">
        <f t="shared" si="3"/>
        <v>6.3878693044073787E-2</v>
      </c>
      <c r="D18" s="20">
        <v>2917.866159554731</v>
      </c>
      <c r="E18" s="21">
        <f t="shared" si="3"/>
        <v>3.6451566116526335E-2</v>
      </c>
      <c r="F18" s="20">
        <v>1419.0836178107606</v>
      </c>
      <c r="G18" s="21">
        <f t="shared" si="0"/>
        <v>5.9929918418176742E-2</v>
      </c>
      <c r="H18" s="20">
        <v>19707.772801484229</v>
      </c>
      <c r="I18" s="21">
        <f t="shared" si="1"/>
        <v>1.7211957878320083E-2</v>
      </c>
      <c r="J18" s="20">
        <v>8543.281873840444</v>
      </c>
      <c r="K18" s="21">
        <f t="shared" si="2"/>
        <v>1.2098923812278173E-2</v>
      </c>
    </row>
    <row r="19" spans="1:11">
      <c r="A19" s="22" t="s">
        <v>199</v>
      </c>
      <c r="B19" s="20">
        <v>14511.034995433791</v>
      </c>
      <c r="C19" s="21">
        <f t="shared" si="3"/>
        <v>7.0843618682296716E-2</v>
      </c>
      <c r="D19" s="20">
        <v>3081.7968584474888</v>
      </c>
      <c r="E19" s="21">
        <f t="shared" si="3"/>
        <v>5.6181706058023417E-2</v>
      </c>
      <c r="F19" s="20">
        <v>1438.4624657534248</v>
      </c>
      <c r="G19" s="21">
        <f t="shared" si="0"/>
        <v>1.3655888701301633E-2</v>
      </c>
      <c r="H19" s="20">
        <v>21472.321534246577</v>
      </c>
      <c r="I19" s="21">
        <f t="shared" si="1"/>
        <v>8.9535674605983662E-2</v>
      </c>
      <c r="J19" s="20">
        <v>8826.9287671232887</v>
      </c>
      <c r="K19" s="21">
        <f t="shared" si="2"/>
        <v>3.3201162910400095E-2</v>
      </c>
    </row>
    <row r="20" spans="1:11">
      <c r="A20" s="22" t="s">
        <v>200</v>
      </c>
      <c r="B20" s="20">
        <v>14780.609771528998</v>
      </c>
      <c r="C20" s="21">
        <f t="shared" si="3"/>
        <v>1.8577225964931943E-2</v>
      </c>
      <c r="D20" s="20">
        <v>3114.2459578207381</v>
      </c>
      <c r="E20" s="21">
        <f t="shared" si="3"/>
        <v>1.0529279139312342E-2</v>
      </c>
      <c r="F20" s="20">
        <v>1549.7830052724078</v>
      </c>
      <c r="G20" s="21">
        <f t="shared" si="0"/>
        <v>7.7388560472918977E-2</v>
      </c>
      <c r="H20" s="20">
        <v>21925.549824253074</v>
      </c>
      <c r="I20" s="21">
        <f t="shared" si="1"/>
        <v>2.1107558830266049E-2</v>
      </c>
      <c r="J20" s="20">
        <v>8805.8712302284712</v>
      </c>
      <c r="K20" s="21">
        <f t="shared" si="2"/>
        <v>-2.3856017704876331E-3</v>
      </c>
    </row>
    <row r="21" spans="1:11">
      <c r="A21" s="22" t="s">
        <v>201</v>
      </c>
      <c r="B21" s="20">
        <v>16119.718278481012</v>
      </c>
      <c r="C21" s="21">
        <f t="shared" si="3"/>
        <v>9.0599002859236499E-2</v>
      </c>
      <c r="D21" s="20">
        <v>3178.0254177215188</v>
      </c>
      <c r="E21" s="21">
        <f t="shared" si="3"/>
        <v>2.0479904530537496E-2</v>
      </c>
      <c r="F21" s="20">
        <v>1609.1522869198311</v>
      </c>
      <c r="G21" s="21">
        <f t="shared" si="0"/>
        <v>3.8308125360419609E-2</v>
      </c>
      <c r="H21" s="20">
        <v>23482.748016877638</v>
      </c>
      <c r="I21" s="21">
        <f t="shared" si="1"/>
        <v>7.1022081777035284E-2</v>
      </c>
      <c r="J21" s="20">
        <v>8972.1820253164551</v>
      </c>
      <c r="K21" s="21">
        <f t="shared" si="2"/>
        <v>1.8886353290867852E-2</v>
      </c>
    </row>
    <row r="22" spans="1:11">
      <c r="A22" s="22" t="s">
        <v>202</v>
      </c>
      <c r="B22" s="20">
        <v>16619.450176848874</v>
      </c>
      <c r="C22" s="21">
        <f t="shared" si="3"/>
        <v>3.1001279906670343E-2</v>
      </c>
      <c r="D22" s="20">
        <v>3253.6751125401925</v>
      </c>
      <c r="E22" s="21">
        <f t="shared" si="3"/>
        <v>2.3803993006736412E-2</v>
      </c>
      <c r="F22" s="20">
        <v>1613.4084726688102</v>
      </c>
      <c r="G22" s="21">
        <f t="shared" si="0"/>
        <v>2.6449862971802407E-3</v>
      </c>
      <c r="H22" s="20">
        <v>24089.857540192923</v>
      </c>
      <c r="I22" s="21">
        <f t="shared" si="1"/>
        <v>2.5853427498303772E-2</v>
      </c>
      <c r="J22" s="20">
        <v>9045.4470257234716</v>
      </c>
      <c r="K22" s="21">
        <f t="shared" si="2"/>
        <v>8.1657951432869691E-3</v>
      </c>
    </row>
    <row r="23" spans="1:11">
      <c r="A23" s="22" t="s">
        <v>203</v>
      </c>
      <c r="B23" s="20">
        <v>17093.775766871164</v>
      </c>
      <c r="C23" s="21">
        <f t="shared" si="3"/>
        <v>2.8540390023433559E-2</v>
      </c>
      <c r="D23" s="20">
        <v>3491.9619018404906</v>
      </c>
      <c r="E23" s="21">
        <f t="shared" si="3"/>
        <v>7.3236196319018454E-2</v>
      </c>
      <c r="F23" s="20">
        <v>1658.1328527607361</v>
      </c>
      <c r="G23" s="21">
        <f t="shared" si="0"/>
        <v>2.7720432146947527E-2</v>
      </c>
      <c r="H23" s="20">
        <v>24663.353558282208</v>
      </c>
      <c r="I23" s="21">
        <f t="shared" si="1"/>
        <v>2.3806534228458132E-2</v>
      </c>
      <c r="J23" s="20">
        <v>9286.2760429447844</v>
      </c>
      <c r="K23" s="21">
        <f t="shared" si="2"/>
        <v>2.6624335595183179E-2</v>
      </c>
    </row>
    <row r="24" spans="1:11">
      <c r="A24" s="22" t="s">
        <v>204</v>
      </c>
      <c r="B24" s="20">
        <v>17192.900499265786</v>
      </c>
      <c r="C24" s="21">
        <f t="shared" si="3"/>
        <v>5.7988787115561546E-3</v>
      </c>
      <c r="D24" s="20">
        <v>3691.952848751836</v>
      </c>
      <c r="E24" s="21">
        <f t="shared" si="3"/>
        <v>5.7271800934007189E-2</v>
      </c>
      <c r="F24" s="20">
        <v>2051.863685756241</v>
      </c>
      <c r="G24" s="21">
        <f t="shared" si="0"/>
        <v>0.23745433445815634</v>
      </c>
      <c r="H24" s="20">
        <v>24860.667782672543</v>
      </c>
      <c r="I24" s="21">
        <f t="shared" si="1"/>
        <v>8.0002998750376975E-3</v>
      </c>
      <c r="J24" s="20">
        <v>9553.1689280469909</v>
      </c>
      <c r="K24" s="21">
        <f t="shared" si="2"/>
        <v>2.8740571986870522E-2</v>
      </c>
    </row>
    <row r="25" spans="1:11">
      <c r="A25" s="22" t="s">
        <v>205</v>
      </c>
      <c r="B25" s="20">
        <v>17747.024854092528</v>
      </c>
      <c r="C25" s="21">
        <f t="shared" si="3"/>
        <v>3.222983549811187E-2</v>
      </c>
      <c r="D25" s="20">
        <v>3964.5440284697511</v>
      </c>
      <c r="E25" s="21">
        <f t="shared" si="3"/>
        <v>7.3833873531204963E-2</v>
      </c>
      <c r="F25" s="20">
        <v>1895.6431601423487</v>
      </c>
      <c r="G25" s="21">
        <f t="shared" si="0"/>
        <v>-7.6135918140349146E-2</v>
      </c>
      <c r="H25" s="20">
        <v>25524.937067615658</v>
      </c>
      <c r="I25" s="21">
        <f t="shared" si="1"/>
        <v>2.6719687932361236E-2</v>
      </c>
      <c r="J25" s="20">
        <v>9909.6614661921703</v>
      </c>
      <c r="K25" s="21">
        <f t="shared" si="2"/>
        <v>3.7316678981626605E-2</v>
      </c>
    </row>
    <row r="26" spans="1:11">
      <c r="A26" s="22" t="s">
        <v>206</v>
      </c>
      <c r="B26" s="20">
        <v>18191.582950138505</v>
      </c>
      <c r="C26" s="21">
        <f t="shared" si="3"/>
        <v>2.5049725218785568E-2</v>
      </c>
      <c r="D26" s="20">
        <v>4189.666828254848</v>
      </c>
      <c r="E26" s="21">
        <f t="shared" si="3"/>
        <v>5.678403321251313E-2</v>
      </c>
      <c r="F26" s="20">
        <v>2057.6470221606646</v>
      </c>
      <c r="G26" s="21">
        <f t="shared" si="0"/>
        <v>8.5461159264885289E-2</v>
      </c>
      <c r="H26" s="20">
        <v>26104.84716066482</v>
      </c>
      <c r="I26" s="21">
        <f t="shared" si="1"/>
        <v>2.2719354469434183E-2</v>
      </c>
      <c r="J26" s="20">
        <v>10266.749639889196</v>
      </c>
      <c r="K26" s="21">
        <f t="shared" si="2"/>
        <v>3.6034346371494941E-2</v>
      </c>
    </row>
    <row r="27" spans="1:11">
      <c r="A27" s="22" t="s">
        <v>207</v>
      </c>
      <c r="B27" s="20">
        <v>18846.268369272238</v>
      </c>
      <c r="C27" s="21">
        <f t="shared" si="3"/>
        <v>3.598837005708444E-2</v>
      </c>
      <c r="D27" s="20">
        <v>4350.1285040431267</v>
      </c>
      <c r="E27" s="21">
        <f t="shared" si="3"/>
        <v>3.8299388081681096E-2</v>
      </c>
      <c r="F27" s="20">
        <v>2106.7165768194068</v>
      </c>
      <c r="G27" s="21">
        <f t="shared" si="0"/>
        <v>2.3847411208175018E-2</v>
      </c>
      <c r="H27" s="20">
        <v>26531.763423180593</v>
      </c>
      <c r="I27" s="21">
        <f t="shared" si="1"/>
        <v>1.635390775851997E-2</v>
      </c>
      <c r="J27" s="20">
        <v>10646.155525606469</v>
      </c>
      <c r="K27" s="21">
        <f t="shared" si="2"/>
        <v>3.6954820076957384E-2</v>
      </c>
    </row>
    <row r="28" spans="1:11">
      <c r="A28" s="22" t="s">
        <v>208</v>
      </c>
      <c r="B28" s="20">
        <v>19117.359108196721</v>
      </c>
      <c r="C28" s="21">
        <f t="shared" si="3"/>
        <v>1.4384319145453794E-2</v>
      </c>
      <c r="D28" s="20">
        <v>4399.0583213114751</v>
      </c>
      <c r="E28" s="21">
        <f t="shared" si="3"/>
        <v>1.1247901578739894E-2</v>
      </c>
      <c r="F28" s="20">
        <v>2081.375868852459</v>
      </c>
      <c r="G28" s="21">
        <f t="shared" si="0"/>
        <v>-1.2028532098610878E-2</v>
      </c>
      <c r="H28" s="20">
        <v>27201.861167213116</v>
      </c>
      <c r="I28" s="21">
        <f t="shared" si="1"/>
        <v>2.5256434461007782E-2</v>
      </c>
      <c r="J28" s="20">
        <v>10552.419160655738</v>
      </c>
      <c r="K28" s="21">
        <f t="shared" si="2"/>
        <v>-8.8047149720172913E-3</v>
      </c>
    </row>
    <row r="29" spans="1:11">
      <c r="A29" s="22" t="s">
        <v>209</v>
      </c>
      <c r="B29" s="20">
        <v>19752.038700636942</v>
      </c>
      <c r="C29" s="21">
        <f t="shared" si="3"/>
        <v>3.3199124881642117E-2</v>
      </c>
      <c r="D29" s="20">
        <v>4522.2652866242033</v>
      </c>
      <c r="E29" s="21">
        <f t="shared" si="3"/>
        <v>2.8007577148010387E-2</v>
      </c>
      <c r="F29" s="20">
        <v>2226.9306369426749</v>
      </c>
      <c r="G29" s="21">
        <f t="shared" si="0"/>
        <v>6.9931995594080698E-2</v>
      </c>
      <c r="H29" s="20">
        <v>27904.276929936303</v>
      </c>
      <c r="I29" s="21">
        <f t="shared" si="1"/>
        <v>2.5822342023045897E-2</v>
      </c>
      <c r="J29" s="20">
        <v>10856.476866242037</v>
      </c>
      <c r="K29" s="21">
        <f t="shared" si="2"/>
        <v>2.8814028419186233E-2</v>
      </c>
    </row>
    <row r="30" spans="1:11">
      <c r="A30" s="22" t="s">
        <v>210</v>
      </c>
      <c r="B30" s="20">
        <v>20497.479065420561</v>
      </c>
      <c r="C30" s="21">
        <f t="shared" si="3"/>
        <v>3.7739920221986134E-2</v>
      </c>
      <c r="D30" s="20">
        <v>4625.8728598130838</v>
      </c>
      <c r="E30" s="21">
        <f t="shared" si="3"/>
        <v>2.2910547396528758E-2</v>
      </c>
      <c r="F30" s="20">
        <v>2330.0362492211834</v>
      </c>
      <c r="G30" s="21">
        <f t="shared" si="0"/>
        <v>4.6299426918864794E-2</v>
      </c>
      <c r="H30" s="20">
        <v>28787.174080996883</v>
      </c>
      <c r="I30" s="21">
        <f t="shared" si="1"/>
        <v>3.1640208892615762E-2</v>
      </c>
      <c r="J30" s="20">
        <v>11105.96090965732</v>
      </c>
      <c r="K30" s="21">
        <f t="shared" si="2"/>
        <v>2.2980203107239028E-2</v>
      </c>
    </row>
    <row r="31" spans="1:11">
      <c r="A31" s="22" t="s">
        <v>211</v>
      </c>
      <c r="B31" s="20">
        <v>21509.569154411765</v>
      </c>
      <c r="C31" s="21">
        <f t="shared" si="3"/>
        <v>4.9376320168981636E-2</v>
      </c>
      <c r="D31" s="20">
        <v>4748.2202083333332</v>
      </c>
      <c r="E31" s="21">
        <f t="shared" si="3"/>
        <v>2.6448489231758243E-2</v>
      </c>
      <c r="F31" s="20">
        <v>2272.4774264705884</v>
      </c>
      <c r="G31" s="21">
        <f t="shared" si="0"/>
        <v>-2.4702973084575031E-2</v>
      </c>
      <c r="H31" s="20">
        <v>29923.877463235294</v>
      </c>
      <c r="I31" s="21">
        <f t="shared" si="1"/>
        <v>3.9486452509722936E-2</v>
      </c>
      <c r="J31" s="20">
        <v>11360.924791666666</v>
      </c>
      <c r="K31" s="21">
        <f t="shared" si="2"/>
        <v>2.2957390547596823E-2</v>
      </c>
    </row>
    <row r="32" spans="1:11">
      <c r="A32" s="22" t="s">
        <v>212</v>
      </c>
      <c r="B32" s="20">
        <v>22216.153401319734</v>
      </c>
      <c r="C32" s="21">
        <f t="shared" si="3"/>
        <v>3.2849762904853197E-2</v>
      </c>
      <c r="D32" s="20">
        <v>4813.1658548290343</v>
      </c>
      <c r="E32" s="21">
        <f t="shared" si="3"/>
        <v>1.3677892693712668E-2</v>
      </c>
      <c r="F32" s="20">
        <v>2360.7705218956207</v>
      </c>
      <c r="G32" s="21">
        <f t="shared" si="0"/>
        <v>3.885323321436096E-2</v>
      </c>
      <c r="H32" s="20">
        <v>30744.41901619676</v>
      </c>
      <c r="I32" s="21">
        <f t="shared" si="1"/>
        <v>2.7420963542227783E-2</v>
      </c>
      <c r="J32" s="20">
        <v>11567.632393521295</v>
      </c>
      <c r="K32" s="21">
        <f t="shared" si="2"/>
        <v>1.8194610530847921E-2</v>
      </c>
    </row>
    <row r="33" spans="1:11">
      <c r="A33" s="22" t="s">
        <v>213</v>
      </c>
      <c r="B33" s="20">
        <v>22197.031759259258</v>
      </c>
      <c r="C33" s="21">
        <f t="shared" si="3"/>
        <v>-8.6070894970236012E-4</v>
      </c>
      <c r="D33" s="20">
        <v>4844.8971759259257</v>
      </c>
      <c r="E33" s="21">
        <f t="shared" si="3"/>
        <v>6.592609117147985E-3</v>
      </c>
      <c r="F33" s="20">
        <v>2267.7654398148147</v>
      </c>
      <c r="G33" s="21">
        <f t="shared" si="0"/>
        <v>-3.9396070570267061E-2</v>
      </c>
      <c r="H33" s="20">
        <v>30715.653703703701</v>
      </c>
      <c r="I33" s="21">
        <f t="shared" si="1"/>
        <v>-9.3562712887518273E-4</v>
      </c>
      <c r="J33" s="20">
        <v>11655.098993055555</v>
      </c>
      <c r="K33" s="21">
        <f t="shared" si="2"/>
        <v>7.5613225385038341E-3</v>
      </c>
    </row>
    <row r="34" spans="1:11">
      <c r="A34" s="23" t="s">
        <v>113</v>
      </c>
      <c r="B34" s="20">
        <v>23363.890467605634</v>
      </c>
      <c r="C34" s="21">
        <f t="shared" si="3"/>
        <v>5.2568231689790412E-2</v>
      </c>
      <c r="D34" s="20">
        <v>5063.4983887323942</v>
      </c>
      <c r="E34" s="21">
        <f t="shared" si="3"/>
        <v>4.511988693850677E-2</v>
      </c>
      <c r="F34" s="20">
        <v>2162.0035605633802</v>
      </c>
      <c r="G34" s="21">
        <f t="shared" si="0"/>
        <v>-4.6637045169923286E-2</v>
      </c>
      <c r="H34" s="20">
        <v>32075.097600000001</v>
      </c>
      <c r="I34" s="21">
        <f t="shared" si="1"/>
        <v>4.4258992805755515E-2</v>
      </c>
      <c r="J34" s="20">
        <v>12143.791143661972</v>
      </c>
      <c r="K34" s="21">
        <f t="shared" si="2"/>
        <v>4.1929472319162109E-2</v>
      </c>
    </row>
    <row r="35" spans="1:11">
      <c r="A35" s="23" t="s">
        <v>214</v>
      </c>
      <c r="B35" s="20">
        <v>23931.655968906165</v>
      </c>
      <c r="C35" s="21">
        <f t="shared" si="3"/>
        <v>2.430098283878479E-2</v>
      </c>
      <c r="D35" s="20">
        <v>5430.3392115491397</v>
      </c>
      <c r="E35" s="21">
        <f t="shared" si="3"/>
        <v>7.2448097077123963E-2</v>
      </c>
      <c r="F35" s="20">
        <v>2218.2498389783455</v>
      </c>
      <c r="G35" s="21">
        <f t="shared" si="0"/>
        <v>2.6015812111016334E-2</v>
      </c>
      <c r="H35" s="20">
        <v>32951.743575791224</v>
      </c>
      <c r="I35" s="21">
        <f t="shared" si="1"/>
        <v>2.7331046244150059E-2</v>
      </c>
      <c r="J35" s="20">
        <v>12816.554625208219</v>
      </c>
      <c r="K35" s="21">
        <f t="shared" si="2"/>
        <v>5.5399790196274168E-2</v>
      </c>
    </row>
    <row r="36" spans="1:11">
      <c r="A36" s="23" t="s">
        <v>215</v>
      </c>
      <c r="B36" s="20">
        <v>24592.133224578574</v>
      </c>
      <c r="C36" s="21">
        <f t="shared" si="3"/>
        <v>2.7598476951638862E-2</v>
      </c>
      <c r="D36" s="20">
        <v>6027.9925502990754</v>
      </c>
      <c r="E36" s="21">
        <f t="shared" si="3"/>
        <v>0.11005819626863422</v>
      </c>
      <c r="F36" s="20">
        <v>2477.381653072322</v>
      </c>
      <c r="G36" s="21">
        <f t="shared" si="0"/>
        <v>0.11681813722719547</v>
      </c>
      <c r="H36" s="20">
        <v>33815.156487221313</v>
      </c>
      <c r="I36" s="21">
        <f t="shared" si="1"/>
        <v>2.6202343722546262E-2</v>
      </c>
      <c r="J36" s="20">
        <v>13665.180097879282</v>
      </c>
      <c r="K36" s="21">
        <f t="shared" si="2"/>
        <v>6.621322949008035E-2</v>
      </c>
    </row>
    <row r="37" spans="1:11">
      <c r="A37" s="23" t="s">
        <v>216</v>
      </c>
      <c r="B37" s="20">
        <v>25257.758342133049</v>
      </c>
      <c r="C37" s="21">
        <f t="shared" si="3"/>
        <v>2.7066587167363654E-2</v>
      </c>
      <c r="D37" s="20">
        <v>6459.0306441393868</v>
      </c>
      <c r="E37" s="21">
        <f t="shared" si="3"/>
        <v>7.1506076068213797E-2</v>
      </c>
      <c r="F37" s="20">
        <v>2619.6497676874337</v>
      </c>
      <c r="G37" s="21">
        <f t="shared" si="0"/>
        <v>5.7426805610947262E-2</v>
      </c>
      <c r="H37" s="20">
        <v>34607.350105596619</v>
      </c>
      <c r="I37" s="21">
        <f t="shared" si="1"/>
        <v>2.3427175878209416E-2</v>
      </c>
      <c r="J37" s="20">
        <v>14334.360633579723</v>
      </c>
      <c r="K37" s="21">
        <f t="shared" si="2"/>
        <v>4.8969756044729529E-2</v>
      </c>
    </row>
    <row r="38" spans="1:11">
      <c r="A38" s="23" t="s">
        <v>217</v>
      </c>
      <c r="B38" s="20">
        <v>25624.160286591603</v>
      </c>
      <c r="C38" s="21">
        <f t="shared" si="3"/>
        <v>1.4506510811268303E-2</v>
      </c>
      <c r="D38" s="20">
        <v>6708</v>
      </c>
      <c r="E38" s="21">
        <f t="shared" si="3"/>
        <v>3.8545931979207415E-2</v>
      </c>
      <c r="F38" s="20">
        <v>2665.0103787103376</v>
      </c>
      <c r="G38" s="21">
        <f t="shared" si="0"/>
        <v>1.7315524992085995E-2</v>
      </c>
      <c r="H38" s="20">
        <v>35105.588137154555</v>
      </c>
      <c r="I38" s="21">
        <f t="shared" si="1"/>
        <v>1.4396884766896934E-2</v>
      </c>
      <c r="J38" s="20">
        <v>14796.792272262024</v>
      </c>
      <c r="K38" s="21">
        <f t="shared" si="2"/>
        <v>3.2260360298108193E-2</v>
      </c>
    </row>
    <row r="39" spans="1:11">
      <c r="A39" s="23" t="s">
        <v>114</v>
      </c>
      <c r="B39" s="20">
        <v>26161.638486486489</v>
      </c>
      <c r="C39" s="21">
        <f t="shared" si="3"/>
        <v>2.0975446371061413E-2</v>
      </c>
      <c r="D39" s="20">
        <v>6806.6231744471743</v>
      </c>
      <c r="E39" s="21">
        <f t="shared" si="3"/>
        <v>1.4702321772089189E-2</v>
      </c>
      <c r="F39" s="20">
        <v>2657.4445405405404</v>
      </c>
      <c r="G39" s="21">
        <f t="shared" si="0"/>
        <v>-2.8389526098050455E-3</v>
      </c>
      <c r="H39" s="20">
        <v>35765.263085995088</v>
      </c>
      <c r="I39" s="21">
        <f t="shared" si="1"/>
        <v>1.8791166416675331E-2</v>
      </c>
      <c r="J39" s="20">
        <v>15054.552324324324</v>
      </c>
      <c r="K39" s="21">
        <f t="shared" si="2"/>
        <v>1.7419995315166803E-2</v>
      </c>
    </row>
    <row r="40" spans="1:11">
      <c r="A40" s="23" t="s">
        <v>218</v>
      </c>
      <c r="B40" s="20">
        <v>26832.821315410467</v>
      </c>
      <c r="C40" s="21">
        <f t="shared" si="3"/>
        <v>2.5655229097010457E-2</v>
      </c>
      <c r="D40" s="20">
        <v>7093.1680940950555</v>
      </c>
      <c r="E40" s="21">
        <f t="shared" si="3"/>
        <v>4.2097955521263941E-2</v>
      </c>
      <c r="F40" s="20">
        <v>2628.2874507921265</v>
      </c>
      <c r="G40" s="21">
        <f t="shared" si="0"/>
        <v>-1.0971852583792074E-2</v>
      </c>
      <c r="H40" s="20">
        <v>36655.100441670664</v>
      </c>
      <c r="I40" s="21">
        <f t="shared" si="1"/>
        <v>2.4879933178067803E-2</v>
      </c>
      <c r="J40" s="20">
        <v>15533.705866538647</v>
      </c>
      <c r="K40" s="21">
        <f t="shared" si="2"/>
        <v>3.1827817386514523E-2</v>
      </c>
    </row>
    <row r="41" spans="1:11">
      <c r="A41" s="23" t="s">
        <v>219</v>
      </c>
      <c r="B41" s="24">
        <v>26926.746976778017</v>
      </c>
      <c r="C41" s="21">
        <f t="shared" si="3"/>
        <v>3.5004019988613688E-3</v>
      </c>
      <c r="D41" s="20">
        <v>7159.7067974759502</v>
      </c>
      <c r="E41" s="21">
        <f t="shared" si="3"/>
        <v>9.3806748265683471E-3</v>
      </c>
      <c r="F41" s="20">
        <v>2584.3948464294153</v>
      </c>
      <c r="G41" s="21">
        <f t="shared" si="0"/>
        <v>-1.6700077592153195E-2</v>
      </c>
      <c r="H41" s="20">
        <v>36671.933589132765</v>
      </c>
      <c r="I41" s="21">
        <f t="shared" si="1"/>
        <v>4.592307007558194E-4</v>
      </c>
      <c r="J41" s="20">
        <v>15593.166554527103</v>
      </c>
      <c r="K41" s="21">
        <f t="shared" si="2"/>
        <v>3.8278494841685884E-3</v>
      </c>
    </row>
    <row r="42" spans="1:11">
      <c r="A42" s="23" t="s">
        <v>220</v>
      </c>
      <c r="B42" s="20">
        <v>28524.201447868829</v>
      </c>
      <c r="C42" s="21">
        <f t="shared" si="3"/>
        <v>5.9325936121005451E-2</v>
      </c>
      <c r="D42" s="20">
        <v>7838.3650041095707</v>
      </c>
      <c r="E42" s="21">
        <f t="shared" si="3"/>
        <v>9.4788547328903405E-2</v>
      </c>
      <c r="F42" s="20">
        <v>2846.9899187837532</v>
      </c>
      <c r="G42" s="21">
        <f t="shared" si="0"/>
        <v>0.10160795387637367</v>
      </c>
      <c r="H42" s="20">
        <v>38864.903250971671</v>
      </c>
      <c r="I42" s="21">
        <f t="shared" si="1"/>
        <v>5.9799673679840071E-2</v>
      </c>
      <c r="J42" s="20">
        <v>16883.570032180025</v>
      </c>
      <c r="K42" s="21">
        <f t="shared" si="2"/>
        <v>8.2754421505123021E-2</v>
      </c>
    </row>
    <row r="43" spans="1:11">
      <c r="A43" s="23" t="s">
        <v>221</v>
      </c>
      <c r="B43" s="20">
        <v>29300.415868924047</v>
      </c>
      <c r="C43" s="21">
        <f t="shared" si="3"/>
        <v>2.721248559662004E-2</v>
      </c>
      <c r="D43" s="20">
        <v>8351</v>
      </c>
      <c r="E43" s="21">
        <f t="shared" si="3"/>
        <v>6.5400755849167602E-2</v>
      </c>
      <c r="F43" s="20">
        <v>3001.6341744223914</v>
      </c>
      <c r="G43" s="21">
        <f t="shared" si="0"/>
        <v>5.431851184942138E-2</v>
      </c>
      <c r="H43" s="20">
        <v>39917.793643440011</v>
      </c>
      <c r="I43" s="21">
        <f t="shared" si="1"/>
        <v>2.7091033410510779E-2</v>
      </c>
      <c r="J43" s="20">
        <v>17709.860566668656</v>
      </c>
      <c r="K43" s="21">
        <f t="shared" si="2"/>
        <v>4.8940510384576585E-2</v>
      </c>
    </row>
    <row r="44" spans="1:11">
      <c r="A44" s="25" t="s">
        <v>115</v>
      </c>
      <c r="B44" s="20">
        <v>29454.366914244736</v>
      </c>
      <c r="C44" s="21">
        <f t="shared" si="3"/>
        <v>5.2542273123150629E-3</v>
      </c>
      <c r="D44" s="20">
        <v>8742.4000495746313</v>
      </c>
      <c r="E44" s="21">
        <f t="shared" si="3"/>
        <v>4.6868644422779493E-2</v>
      </c>
      <c r="F44" s="20">
        <v>3140.5455953824767</v>
      </c>
      <c r="G44" s="21">
        <f t="shared" si="0"/>
        <v>4.6278597886371786E-2</v>
      </c>
      <c r="H44" s="20">
        <v>40110.883552730586</v>
      </c>
      <c r="I44" s="21">
        <f t="shared" si="1"/>
        <v>4.8371889242007082E-3</v>
      </c>
      <c r="J44" s="20">
        <v>18122.838962119669</v>
      </c>
      <c r="K44" s="21">
        <f t="shared" si="2"/>
        <v>2.3319121790731145E-2</v>
      </c>
    </row>
    <row r="45" spans="1:11">
      <c r="A45" s="25" t="s">
        <v>222</v>
      </c>
      <c r="B45" s="20">
        <v>30197.381128221245</v>
      </c>
      <c r="C45" s="21">
        <f t="shared" si="3"/>
        <v>2.5225944123659749E-2</v>
      </c>
      <c r="D45" s="20">
        <v>9006.4009532788605</v>
      </c>
      <c r="E45" s="21">
        <f t="shared" si="3"/>
        <v>3.0197760592879153E-2</v>
      </c>
      <c r="F45" s="20">
        <v>3285.471733361268</v>
      </c>
      <c r="G45" s="21">
        <f t="shared" si="0"/>
        <v>4.6146802705834045E-2</v>
      </c>
      <c r="H45" s="20">
        <v>41091.313717787554</v>
      </c>
      <c r="I45" s="21">
        <f t="shared" si="1"/>
        <v>2.4442995970609172E-2</v>
      </c>
      <c r="J45" s="20">
        <v>18559.686072700606</v>
      </c>
      <c r="K45" s="21">
        <f t="shared" si="2"/>
        <v>2.4104783554830034E-2</v>
      </c>
    </row>
    <row r="46" spans="1:11" s="12" customFormat="1">
      <c r="A46" s="25" t="s">
        <v>223</v>
      </c>
      <c r="B46" s="20">
        <v>30783.419553417007</v>
      </c>
      <c r="C46" s="21">
        <f t="shared" si="3"/>
        <v>1.940692878986372E-2</v>
      </c>
      <c r="D46" s="20">
        <v>9077.3848439185585</v>
      </c>
      <c r="E46" s="21">
        <f t="shared" si="3"/>
        <v>7.8814935075541825E-3</v>
      </c>
      <c r="F46" s="20">
        <v>3311.1766211750196</v>
      </c>
      <c r="G46" s="21">
        <f t="shared" si="0"/>
        <v>7.8238042813576492E-3</v>
      </c>
      <c r="H46" s="20">
        <v>41841.789114539628</v>
      </c>
      <c r="I46" s="21">
        <f t="shared" si="1"/>
        <v>1.8263601935588847E-2</v>
      </c>
      <c r="J46" s="20">
        <v>18781.042834637577</v>
      </c>
      <c r="K46" s="21">
        <f t="shared" si="2"/>
        <v>1.1926751404624403E-2</v>
      </c>
    </row>
    <row r="47" spans="1:11" s="12" customFormat="1">
      <c r="A47" s="25" t="s">
        <v>224</v>
      </c>
      <c r="B47" s="20">
        <v>31336.046514165788</v>
      </c>
      <c r="C47" s="21">
        <f t="shared" si="3"/>
        <v>1.7952097874956108E-2</v>
      </c>
      <c r="D47" s="20">
        <v>9160.5071563483725</v>
      </c>
      <c r="E47" s="21">
        <f t="shared" si="3"/>
        <v>9.1570770501707699E-3</v>
      </c>
      <c r="F47" s="20">
        <v>3341.656847848898</v>
      </c>
      <c r="G47" s="21">
        <f t="shared" si="0"/>
        <v>9.2052554608403891E-3</v>
      </c>
      <c r="H47" s="20">
        <v>42516.973892969567</v>
      </c>
      <c r="I47" s="21">
        <f t="shared" si="1"/>
        <v>1.6136613484228901E-2</v>
      </c>
      <c r="J47" s="20">
        <v>18963.101254984256</v>
      </c>
      <c r="K47" s="21">
        <f t="shared" si="2"/>
        <v>9.6937333006297255E-3</v>
      </c>
    </row>
    <row r="48" spans="1:11">
      <c r="A48" s="26" t="s">
        <v>593</v>
      </c>
      <c r="B48" s="27">
        <v>32405</v>
      </c>
      <c r="C48" s="21">
        <f t="shared" si="3"/>
        <v>3.4112582943447656E-2</v>
      </c>
      <c r="D48" s="27">
        <v>9410</v>
      </c>
      <c r="E48" s="21">
        <f t="shared" si="3"/>
        <v>2.7235702062491818E-2</v>
      </c>
      <c r="F48" s="27">
        <v>3435</v>
      </c>
      <c r="G48" s="21">
        <f t="shared" si="0"/>
        <v>2.7933194939267603E-2</v>
      </c>
      <c r="H48" s="27">
        <v>43921</v>
      </c>
      <c r="I48" s="21">
        <f t="shared" si="1"/>
        <v>3.3022719598174266E-2</v>
      </c>
      <c r="J48" s="27">
        <v>19548</v>
      </c>
      <c r="K48" s="21">
        <f t="shared" si="2"/>
        <v>3.084404481898817E-2</v>
      </c>
    </row>
    <row r="49" spans="1:13" s="45" customFormat="1" ht="32.25" customHeight="1">
      <c r="A49" s="44"/>
      <c r="B49" s="705" t="s">
        <v>484</v>
      </c>
      <c r="C49" s="706"/>
      <c r="D49" s="706"/>
      <c r="E49" s="706"/>
      <c r="F49" s="706"/>
      <c r="G49" s="707"/>
      <c r="H49" s="702" t="s">
        <v>485</v>
      </c>
      <c r="I49" s="703"/>
      <c r="J49" s="703"/>
      <c r="K49" s="704"/>
    </row>
    <row r="50" spans="1:13" ht="31.5" customHeight="1">
      <c r="A50" s="14" t="s">
        <v>0</v>
      </c>
      <c r="B50" s="15" t="s">
        <v>100</v>
      </c>
      <c r="C50" s="16" t="s">
        <v>536</v>
      </c>
      <c r="D50" s="15" t="s">
        <v>99</v>
      </c>
      <c r="E50" s="16" t="s">
        <v>536</v>
      </c>
      <c r="F50" s="18" t="s">
        <v>102</v>
      </c>
      <c r="G50" s="16" t="s">
        <v>536</v>
      </c>
      <c r="H50" s="15" t="s">
        <v>100</v>
      </c>
      <c r="I50" s="16" t="s">
        <v>536</v>
      </c>
      <c r="J50" s="15" t="s">
        <v>99</v>
      </c>
      <c r="K50" s="16" t="s">
        <v>536</v>
      </c>
    </row>
    <row r="51" spans="1:13">
      <c r="A51" s="22" t="s">
        <v>471</v>
      </c>
      <c r="B51" s="20">
        <v>1832</v>
      </c>
      <c r="C51" s="99" t="s">
        <v>185</v>
      </c>
      <c r="D51" s="20">
        <v>428</v>
      </c>
      <c r="E51" s="99" t="s">
        <v>185</v>
      </c>
      <c r="F51" s="20">
        <v>192</v>
      </c>
      <c r="G51" s="99" t="s">
        <v>185</v>
      </c>
      <c r="H51" s="28">
        <v>2929</v>
      </c>
      <c r="I51" s="99" t="s">
        <v>185</v>
      </c>
      <c r="J51" s="20">
        <v>1405</v>
      </c>
      <c r="K51" s="99" t="s">
        <v>185</v>
      </c>
    </row>
    <row r="52" spans="1:13">
      <c r="A52" s="22" t="s">
        <v>472</v>
      </c>
      <c r="B52" s="20">
        <v>1948</v>
      </c>
      <c r="C52" s="21">
        <f t="shared" ref="C52:C95" si="4">B52/B51-1</f>
        <v>6.3318777292576511E-2</v>
      </c>
      <c r="D52" s="20">
        <v>503</v>
      </c>
      <c r="E52" s="21">
        <f t="shared" ref="E52:E95" si="5">D52/D51-1</f>
        <v>0.17523364485981308</v>
      </c>
      <c r="F52" s="20">
        <v>233</v>
      </c>
      <c r="G52" s="21">
        <f t="shared" ref="G52:G95" si="6">F52/F51-1</f>
        <v>0.21354166666666674</v>
      </c>
      <c r="H52" s="28">
        <v>3088</v>
      </c>
      <c r="I52" s="21">
        <f t="shared" ref="I52:I95" si="7">H52/H51-1</f>
        <v>5.4284738818709544E-2</v>
      </c>
      <c r="J52" s="20">
        <v>1554</v>
      </c>
      <c r="K52" s="21">
        <f t="shared" ref="K52:K95" si="8">J52/J51-1</f>
        <v>0.10604982206405689</v>
      </c>
    </row>
    <row r="53" spans="1:13">
      <c r="A53" s="22" t="s">
        <v>473</v>
      </c>
      <c r="B53" s="20">
        <v>2045</v>
      </c>
      <c r="C53" s="21">
        <f t="shared" si="4"/>
        <v>4.9794661190964984E-2</v>
      </c>
      <c r="D53" s="20">
        <v>514</v>
      </c>
      <c r="E53" s="21">
        <f t="shared" si="5"/>
        <v>2.1868787276341894E-2</v>
      </c>
      <c r="F53" s="20">
        <v>274</v>
      </c>
      <c r="G53" s="21">
        <f t="shared" si="6"/>
        <v>0.17596566523605151</v>
      </c>
      <c r="H53" s="28">
        <v>3220</v>
      </c>
      <c r="I53" s="21">
        <f t="shared" si="7"/>
        <v>4.2746113989637236E-2</v>
      </c>
      <c r="J53" s="20">
        <v>1596</v>
      </c>
      <c r="K53" s="21">
        <f t="shared" si="8"/>
        <v>2.7027027027026973E-2</v>
      </c>
    </row>
    <row r="54" spans="1:13">
      <c r="A54" s="22" t="s">
        <v>474</v>
      </c>
      <c r="B54" s="20">
        <v>2130</v>
      </c>
      <c r="C54" s="21">
        <f t="shared" si="4"/>
        <v>4.1564792176039145E-2</v>
      </c>
      <c r="D54" s="20">
        <v>512</v>
      </c>
      <c r="E54" s="21">
        <f t="shared" si="5"/>
        <v>-3.8910505836575737E-3</v>
      </c>
      <c r="F54" s="20">
        <v>277</v>
      </c>
      <c r="G54" s="21">
        <f t="shared" si="6"/>
        <v>1.0948905109489093E-2</v>
      </c>
      <c r="H54" s="28">
        <v>3416</v>
      </c>
      <c r="I54" s="21">
        <f t="shared" si="7"/>
        <v>6.0869565217391397E-2</v>
      </c>
      <c r="J54" s="20">
        <v>1646</v>
      </c>
      <c r="K54" s="21">
        <f t="shared" si="8"/>
        <v>3.1328320802004983E-2</v>
      </c>
    </row>
    <row r="55" spans="1:13">
      <c r="A55" s="22" t="s">
        <v>475</v>
      </c>
      <c r="B55" s="20">
        <v>2291</v>
      </c>
      <c r="C55" s="21">
        <f t="shared" si="4"/>
        <v>7.5586854460093944E-2</v>
      </c>
      <c r="D55" s="20">
        <v>542</v>
      </c>
      <c r="E55" s="21">
        <f t="shared" si="5"/>
        <v>5.859375E-2</v>
      </c>
      <c r="F55" s="20">
        <v>245</v>
      </c>
      <c r="G55" s="21">
        <f t="shared" si="6"/>
        <v>-0.1155234657039711</v>
      </c>
      <c r="H55" s="28">
        <v>3682</v>
      </c>
      <c r="I55" s="21">
        <f t="shared" si="7"/>
        <v>7.7868852459016313E-2</v>
      </c>
      <c r="J55" s="20">
        <v>1779</v>
      </c>
      <c r="K55" s="21">
        <f t="shared" si="8"/>
        <v>8.0801944106925871E-2</v>
      </c>
    </row>
    <row r="56" spans="1:13">
      <c r="A56" s="22" t="s">
        <v>476</v>
      </c>
      <c r="B56" s="20">
        <v>2534</v>
      </c>
      <c r="C56" s="21">
        <f t="shared" si="4"/>
        <v>0.1060672195547796</v>
      </c>
      <c r="D56" s="20">
        <v>617</v>
      </c>
      <c r="E56" s="21">
        <f t="shared" si="5"/>
        <v>0.13837638376383765</v>
      </c>
      <c r="F56" s="20">
        <v>283</v>
      </c>
      <c r="G56" s="21">
        <f t="shared" si="6"/>
        <v>0.15510204081632661</v>
      </c>
      <c r="H56" s="28">
        <v>3977</v>
      </c>
      <c r="I56" s="21">
        <f t="shared" si="7"/>
        <v>8.0119500271591537E-2</v>
      </c>
      <c r="J56" s="20">
        <v>1936</v>
      </c>
      <c r="K56" s="21">
        <f t="shared" si="8"/>
        <v>8.825182686902755E-2</v>
      </c>
    </row>
    <row r="57" spans="1:13">
      <c r="A57" s="22" t="s">
        <v>477</v>
      </c>
      <c r="B57" s="20">
        <v>2700</v>
      </c>
      <c r="C57" s="21">
        <f t="shared" si="4"/>
        <v>6.5509076558800228E-2</v>
      </c>
      <c r="D57" s="20">
        <v>655</v>
      </c>
      <c r="E57" s="21">
        <f t="shared" si="5"/>
        <v>6.1588330632090793E-2</v>
      </c>
      <c r="F57" s="20">
        <v>306</v>
      </c>
      <c r="G57" s="21">
        <f t="shared" si="6"/>
        <v>8.1272084805653622E-2</v>
      </c>
      <c r="H57" s="28">
        <v>4240</v>
      </c>
      <c r="I57" s="21">
        <f t="shared" si="7"/>
        <v>6.6130248931355329E-2</v>
      </c>
      <c r="J57" s="20">
        <v>2038</v>
      </c>
      <c r="K57" s="21">
        <f t="shared" si="8"/>
        <v>5.2685950413223104E-2</v>
      </c>
    </row>
    <row r="58" spans="1:13">
      <c r="A58" s="22" t="s">
        <v>478</v>
      </c>
      <c r="B58" s="20">
        <v>2958</v>
      </c>
      <c r="C58" s="21">
        <f t="shared" si="4"/>
        <v>9.5555555555555616E-2</v>
      </c>
      <c r="D58" s="20">
        <v>688</v>
      </c>
      <c r="E58" s="21">
        <f t="shared" si="5"/>
        <v>5.0381679389313039E-2</v>
      </c>
      <c r="F58" s="20">
        <v>327</v>
      </c>
      <c r="G58" s="21">
        <f t="shared" si="6"/>
        <v>6.8627450980392135E-2</v>
      </c>
      <c r="H58" s="28">
        <v>4610</v>
      </c>
      <c r="I58" s="21">
        <f t="shared" si="7"/>
        <v>8.7264150943396235E-2</v>
      </c>
      <c r="J58" s="20">
        <v>2145</v>
      </c>
      <c r="K58" s="21">
        <f t="shared" si="8"/>
        <v>5.2502453385672165E-2</v>
      </c>
    </row>
    <row r="59" spans="1:13">
      <c r="A59" s="22" t="s">
        <v>479</v>
      </c>
      <c r="B59" s="20">
        <v>3225</v>
      </c>
      <c r="C59" s="21">
        <f t="shared" si="4"/>
        <v>9.0263691683569958E-2</v>
      </c>
      <c r="D59" s="20">
        <v>738</v>
      </c>
      <c r="E59" s="21">
        <f t="shared" si="5"/>
        <v>7.267441860465107E-2</v>
      </c>
      <c r="F59" s="20">
        <v>355</v>
      </c>
      <c r="G59" s="21">
        <f t="shared" si="6"/>
        <v>8.5626911314984788E-2</v>
      </c>
      <c r="H59" s="28">
        <v>5013</v>
      </c>
      <c r="I59" s="21">
        <f t="shared" si="7"/>
        <v>8.7418655097613929E-2</v>
      </c>
      <c r="J59" s="20">
        <v>2328</v>
      </c>
      <c r="K59" s="21">
        <f t="shared" si="8"/>
        <v>8.5314685314685335E-2</v>
      </c>
    </row>
    <row r="60" spans="1:13">
      <c r="A60" s="22" t="s">
        <v>480</v>
      </c>
      <c r="B60" s="20">
        <v>3617</v>
      </c>
      <c r="C60" s="21">
        <f t="shared" si="4"/>
        <v>0.12155038759689929</v>
      </c>
      <c r="D60" s="20">
        <v>804</v>
      </c>
      <c r="E60" s="21">
        <f t="shared" si="5"/>
        <v>8.9430894308943021E-2</v>
      </c>
      <c r="F60" s="20">
        <v>391</v>
      </c>
      <c r="G60" s="21">
        <f t="shared" si="6"/>
        <v>0.10140845070422544</v>
      </c>
      <c r="H60" s="28">
        <v>5594</v>
      </c>
      <c r="I60" s="21">
        <f t="shared" si="7"/>
        <v>0.11589866347496502</v>
      </c>
      <c r="J60" s="20">
        <v>2551</v>
      </c>
      <c r="K60" s="21">
        <f t="shared" si="8"/>
        <v>9.5790378006872956E-2</v>
      </c>
    </row>
    <row r="61" spans="1:13">
      <c r="A61" s="22" t="s">
        <v>481</v>
      </c>
      <c r="B61" s="20">
        <v>4113</v>
      </c>
      <c r="C61" s="21">
        <f t="shared" si="4"/>
        <v>0.1371302184130494</v>
      </c>
      <c r="D61" s="20">
        <v>909</v>
      </c>
      <c r="E61" s="21">
        <f t="shared" si="5"/>
        <v>0.13059701492537323</v>
      </c>
      <c r="F61" s="20">
        <v>434</v>
      </c>
      <c r="G61" s="21">
        <f t="shared" si="6"/>
        <v>0.10997442455242967</v>
      </c>
      <c r="H61" s="28">
        <v>6330</v>
      </c>
      <c r="I61" s="21">
        <f t="shared" si="7"/>
        <v>0.1315695387915623</v>
      </c>
      <c r="J61" s="20">
        <v>2870</v>
      </c>
      <c r="K61" s="21">
        <f t="shared" si="8"/>
        <v>0.12504900039200306</v>
      </c>
    </row>
    <row r="62" spans="1:13">
      <c r="A62" s="22" t="s">
        <v>482</v>
      </c>
      <c r="B62" s="20">
        <v>4639</v>
      </c>
      <c r="C62" s="21">
        <f t="shared" si="4"/>
        <v>0.12788718696814971</v>
      </c>
      <c r="D62" s="20">
        <v>1031</v>
      </c>
      <c r="E62" s="21">
        <f t="shared" si="5"/>
        <v>0.13421342134213421</v>
      </c>
      <c r="F62" s="20">
        <v>473</v>
      </c>
      <c r="G62" s="21">
        <f t="shared" si="6"/>
        <v>8.9861751152073843E-2</v>
      </c>
      <c r="H62" s="28">
        <v>7126</v>
      </c>
      <c r="I62" s="21">
        <f t="shared" si="7"/>
        <v>0.12575039494470763</v>
      </c>
      <c r="J62" s="20">
        <v>3196</v>
      </c>
      <c r="K62" s="21">
        <f t="shared" si="8"/>
        <v>0.11358885017421594</v>
      </c>
    </row>
    <row r="63" spans="1:13">
      <c r="A63" s="22" t="s">
        <v>483</v>
      </c>
      <c r="B63" s="20">
        <v>5093</v>
      </c>
      <c r="C63" s="21">
        <f t="shared" si="4"/>
        <v>9.7865919379176436E-2</v>
      </c>
      <c r="D63" s="20">
        <v>1148</v>
      </c>
      <c r="E63" s="21">
        <f t="shared" si="5"/>
        <v>0.11348205625606211</v>
      </c>
      <c r="F63" s="20">
        <v>528</v>
      </c>
      <c r="G63" s="21">
        <f t="shared" si="6"/>
        <v>0.11627906976744184</v>
      </c>
      <c r="H63" s="28">
        <v>7759</v>
      </c>
      <c r="I63" s="21">
        <f t="shared" si="7"/>
        <v>8.8829637945551543E-2</v>
      </c>
      <c r="J63" s="20">
        <v>3433</v>
      </c>
      <c r="K63" s="21">
        <f t="shared" si="8"/>
        <v>7.4155193992490709E-2</v>
      </c>
    </row>
    <row r="64" spans="1:13">
      <c r="A64" s="22" t="s">
        <v>197</v>
      </c>
      <c r="B64" s="20">
        <v>5556</v>
      </c>
      <c r="C64" s="21">
        <f t="shared" si="4"/>
        <v>9.0909090909090828E-2</v>
      </c>
      <c r="D64" s="20">
        <v>1228</v>
      </c>
      <c r="E64" s="21">
        <f t="shared" si="5"/>
        <v>6.9686411149825878E-2</v>
      </c>
      <c r="F64" s="20">
        <v>584</v>
      </c>
      <c r="G64" s="21">
        <f t="shared" si="6"/>
        <v>0.10606060606060597</v>
      </c>
      <c r="H64" s="28">
        <v>8451</v>
      </c>
      <c r="I64" s="21">
        <f t="shared" si="7"/>
        <v>8.9186750869957532E-2</v>
      </c>
      <c r="J64" s="20">
        <v>3682</v>
      </c>
      <c r="K64" s="21">
        <f t="shared" si="8"/>
        <v>7.2531313719778723E-2</v>
      </c>
      <c r="M64" s="506"/>
    </row>
    <row r="65" spans="1:11">
      <c r="A65" s="22" t="s">
        <v>198</v>
      </c>
      <c r="B65" s="20">
        <v>6121</v>
      </c>
      <c r="C65" s="21">
        <f t="shared" si="4"/>
        <v>0.10169186465082802</v>
      </c>
      <c r="D65" s="20">
        <v>1318</v>
      </c>
      <c r="E65" s="21">
        <f t="shared" si="5"/>
        <v>7.3289902280130326E-2</v>
      </c>
      <c r="F65" s="20">
        <v>641</v>
      </c>
      <c r="G65" s="21">
        <f t="shared" si="6"/>
        <v>9.7602739726027288E-2</v>
      </c>
      <c r="H65" s="28">
        <v>8902</v>
      </c>
      <c r="I65" s="21">
        <f t="shared" si="7"/>
        <v>5.3366465507040495E-2</v>
      </c>
      <c r="J65" s="20">
        <v>3859</v>
      </c>
      <c r="K65" s="21">
        <f t="shared" si="8"/>
        <v>4.8071700162954922E-2</v>
      </c>
    </row>
    <row r="66" spans="1:11">
      <c r="A66" s="22" t="s">
        <v>199</v>
      </c>
      <c r="B66" s="20">
        <v>6658</v>
      </c>
      <c r="C66" s="21">
        <f t="shared" si="4"/>
        <v>8.7730762947230811E-2</v>
      </c>
      <c r="D66" s="20">
        <v>1414</v>
      </c>
      <c r="E66" s="21">
        <f t="shared" si="5"/>
        <v>7.2837632776934669E-2</v>
      </c>
      <c r="F66" s="20">
        <v>660</v>
      </c>
      <c r="G66" s="21">
        <f t="shared" si="6"/>
        <v>2.9641185647425905E-2</v>
      </c>
      <c r="H66" s="28">
        <v>9852</v>
      </c>
      <c r="I66" s="21">
        <f t="shared" si="7"/>
        <v>0.10671759155246008</v>
      </c>
      <c r="J66" s="20">
        <v>4050</v>
      </c>
      <c r="K66" s="21">
        <f t="shared" si="8"/>
        <v>4.9494687742938526E-2</v>
      </c>
    </row>
    <row r="67" spans="1:11">
      <c r="A67" s="22" t="s">
        <v>200</v>
      </c>
      <c r="B67" s="29">
        <v>7048</v>
      </c>
      <c r="C67" s="21">
        <f t="shared" si="4"/>
        <v>5.857614899369179E-2</v>
      </c>
      <c r="D67" s="29">
        <v>1485</v>
      </c>
      <c r="E67" s="21">
        <f t="shared" si="5"/>
        <v>5.0212164073550225E-2</v>
      </c>
      <c r="F67" s="29">
        <v>739</v>
      </c>
      <c r="G67" s="21">
        <f t="shared" si="6"/>
        <v>0.11969696969696964</v>
      </c>
      <c r="H67" s="28">
        <v>10455</v>
      </c>
      <c r="I67" s="21">
        <f t="shared" si="7"/>
        <v>6.1205846528623598E-2</v>
      </c>
      <c r="J67" s="20">
        <v>4199</v>
      </c>
      <c r="K67" s="21">
        <f t="shared" si="8"/>
        <v>3.6790123456790225E-2</v>
      </c>
    </row>
    <row r="68" spans="1:11">
      <c r="A68" s="22" t="s">
        <v>201</v>
      </c>
      <c r="B68" s="29">
        <v>8004</v>
      </c>
      <c r="C68" s="21">
        <f t="shared" si="4"/>
        <v>0.13564131668558455</v>
      </c>
      <c r="D68" s="29">
        <v>1578</v>
      </c>
      <c r="E68" s="21">
        <f t="shared" si="5"/>
        <v>6.2626262626262585E-2</v>
      </c>
      <c r="F68" s="29">
        <v>799</v>
      </c>
      <c r="G68" s="21">
        <f t="shared" si="6"/>
        <v>8.1190798376183926E-2</v>
      </c>
      <c r="H68" s="28">
        <v>11660</v>
      </c>
      <c r="I68" s="21">
        <f t="shared" si="7"/>
        <v>0.11525585844093733</v>
      </c>
      <c r="J68" s="20">
        <v>4455</v>
      </c>
      <c r="K68" s="21">
        <f t="shared" si="8"/>
        <v>6.0966896880209509E-2</v>
      </c>
    </row>
    <row r="69" spans="1:11">
      <c r="A69" s="22" t="s">
        <v>202</v>
      </c>
      <c r="B69" s="29">
        <v>8663</v>
      </c>
      <c r="C69" s="21">
        <f t="shared" si="4"/>
        <v>8.2333833083458208E-2</v>
      </c>
      <c r="D69" s="29">
        <v>1696</v>
      </c>
      <c r="E69" s="21">
        <f t="shared" si="5"/>
        <v>7.4778200253485361E-2</v>
      </c>
      <c r="F69" s="29">
        <v>841</v>
      </c>
      <c r="G69" s="21">
        <f t="shared" si="6"/>
        <v>5.2565707133917394E-2</v>
      </c>
      <c r="H69" s="28">
        <v>12557</v>
      </c>
      <c r="I69" s="21">
        <f t="shared" si="7"/>
        <v>7.6929674099485368E-2</v>
      </c>
      <c r="J69" s="20">
        <v>4715</v>
      </c>
      <c r="K69" s="21">
        <f t="shared" si="8"/>
        <v>5.8361391694724984E-2</v>
      </c>
    </row>
    <row r="70" spans="1:11">
      <c r="A70" s="22" t="s">
        <v>203</v>
      </c>
      <c r="B70" s="29">
        <v>9340</v>
      </c>
      <c r="C70" s="21">
        <f t="shared" si="4"/>
        <v>7.8148447420062439E-2</v>
      </c>
      <c r="D70" s="29">
        <v>1908</v>
      </c>
      <c r="E70" s="21">
        <f t="shared" si="5"/>
        <v>0.125</v>
      </c>
      <c r="F70" s="29">
        <v>906</v>
      </c>
      <c r="G70" s="21">
        <f t="shared" si="6"/>
        <v>7.7288941736028516E-2</v>
      </c>
      <c r="H70" s="28">
        <v>13476</v>
      </c>
      <c r="I70" s="21">
        <f t="shared" si="7"/>
        <v>7.3186270606036441E-2</v>
      </c>
      <c r="J70" s="20">
        <v>5074</v>
      </c>
      <c r="K70" s="21">
        <f t="shared" si="8"/>
        <v>7.6139978791092355E-2</v>
      </c>
    </row>
    <row r="71" spans="1:11">
      <c r="A71" s="22" t="s">
        <v>204</v>
      </c>
      <c r="B71" s="29">
        <v>9812</v>
      </c>
      <c r="C71" s="21">
        <f t="shared" si="4"/>
        <v>5.0535331905781522E-2</v>
      </c>
      <c r="D71" s="29">
        <v>2107</v>
      </c>
      <c r="E71" s="21">
        <f t="shared" si="5"/>
        <v>0.1042976939203355</v>
      </c>
      <c r="F71" s="29">
        <v>1171</v>
      </c>
      <c r="G71" s="21">
        <f t="shared" si="6"/>
        <v>0.29249448123620314</v>
      </c>
      <c r="H71" s="28">
        <v>14188</v>
      </c>
      <c r="I71" s="21">
        <f t="shared" si="7"/>
        <v>5.2834669041258442E-2</v>
      </c>
      <c r="J71" s="20">
        <v>5452</v>
      </c>
      <c r="K71" s="21">
        <f t="shared" si="8"/>
        <v>7.4497437918801701E-2</v>
      </c>
    </row>
    <row r="72" spans="1:11">
      <c r="A72" s="22" t="s">
        <v>205</v>
      </c>
      <c r="B72" s="29">
        <v>10448</v>
      </c>
      <c r="C72" s="21">
        <f t="shared" si="4"/>
        <v>6.4818589482266598E-2</v>
      </c>
      <c r="D72" s="29">
        <v>2334</v>
      </c>
      <c r="E72" s="21">
        <f t="shared" si="5"/>
        <v>0.10773611770289504</v>
      </c>
      <c r="F72" s="29">
        <v>1116</v>
      </c>
      <c r="G72" s="21">
        <f t="shared" si="6"/>
        <v>-4.6968403074295506E-2</v>
      </c>
      <c r="H72" s="28">
        <v>15027</v>
      </c>
      <c r="I72" s="21">
        <f t="shared" si="7"/>
        <v>5.9134479842120058E-2</v>
      </c>
      <c r="J72" s="20">
        <v>5834</v>
      </c>
      <c r="K72" s="21">
        <f t="shared" si="8"/>
        <v>7.006603081438012E-2</v>
      </c>
    </row>
    <row r="73" spans="1:11">
      <c r="A73" s="22" t="s">
        <v>206</v>
      </c>
      <c r="B73" s="29">
        <v>11007</v>
      </c>
      <c r="C73" s="21">
        <f t="shared" si="4"/>
        <v>5.3503062787136235E-2</v>
      </c>
      <c r="D73" s="29">
        <v>2535</v>
      </c>
      <c r="E73" s="21">
        <f t="shared" si="5"/>
        <v>8.6118251928020584E-2</v>
      </c>
      <c r="F73" s="29">
        <v>1245</v>
      </c>
      <c r="G73" s="21">
        <f t="shared" si="6"/>
        <v>0.11559139784946226</v>
      </c>
      <c r="H73" s="28">
        <v>15795</v>
      </c>
      <c r="I73" s="21">
        <f t="shared" si="7"/>
        <v>5.1108005589938221E-2</v>
      </c>
      <c r="J73" s="20">
        <v>6212</v>
      </c>
      <c r="K73" s="21">
        <f t="shared" si="8"/>
        <v>6.4792595131984987E-2</v>
      </c>
    </row>
    <row r="74" spans="1:11">
      <c r="A74" s="22" t="s">
        <v>207</v>
      </c>
      <c r="B74" s="29">
        <v>11719</v>
      </c>
      <c r="C74" s="21">
        <f t="shared" si="4"/>
        <v>6.4686108839829171E-2</v>
      </c>
      <c r="D74" s="29">
        <v>2705</v>
      </c>
      <c r="E74" s="21">
        <f t="shared" si="5"/>
        <v>6.7061143984220806E-2</v>
      </c>
      <c r="F74" s="29">
        <v>1310</v>
      </c>
      <c r="G74" s="21">
        <f t="shared" si="6"/>
        <v>5.2208835341365445E-2</v>
      </c>
      <c r="H74" s="28">
        <v>16498</v>
      </c>
      <c r="I74" s="21">
        <f t="shared" si="7"/>
        <v>4.4507755618866662E-2</v>
      </c>
      <c r="J74" s="20">
        <v>6620</v>
      </c>
      <c r="K74" s="21">
        <f t="shared" si="8"/>
        <v>6.5679330328396679E-2</v>
      </c>
    </row>
    <row r="75" spans="1:11">
      <c r="A75" s="22" t="s">
        <v>208</v>
      </c>
      <c r="B75" s="29">
        <v>12216</v>
      </c>
      <c r="C75" s="21">
        <f t="shared" si="4"/>
        <v>4.2409761925078948E-2</v>
      </c>
      <c r="D75" s="29">
        <v>2811</v>
      </c>
      <c r="E75" s="21">
        <f t="shared" si="5"/>
        <v>3.9186691312384392E-2</v>
      </c>
      <c r="F75" s="29">
        <v>1330</v>
      </c>
      <c r="G75" s="21">
        <f t="shared" si="6"/>
        <v>1.5267175572519109E-2</v>
      </c>
      <c r="H75" s="28">
        <v>17382</v>
      </c>
      <c r="I75" s="21">
        <f t="shared" si="7"/>
        <v>5.3582252394229535E-2</v>
      </c>
      <c r="J75" s="20">
        <v>6743</v>
      </c>
      <c r="K75" s="21">
        <f t="shared" si="8"/>
        <v>1.8580060422960676E-2</v>
      </c>
    </row>
    <row r="76" spans="1:11">
      <c r="A76" s="22" t="s">
        <v>209</v>
      </c>
      <c r="B76" s="29">
        <v>12994</v>
      </c>
      <c r="C76" s="21">
        <f t="shared" si="4"/>
        <v>6.3686967910936421E-2</v>
      </c>
      <c r="D76" s="29">
        <v>2975</v>
      </c>
      <c r="E76" s="21">
        <f t="shared" si="5"/>
        <v>5.8342226965492738E-2</v>
      </c>
      <c r="F76" s="29">
        <v>1465</v>
      </c>
      <c r="G76" s="21">
        <f t="shared" si="6"/>
        <v>0.10150375939849621</v>
      </c>
      <c r="H76" s="28">
        <v>18357</v>
      </c>
      <c r="I76" s="21">
        <f t="shared" si="7"/>
        <v>5.6092509492578602E-2</v>
      </c>
      <c r="J76" s="20">
        <v>7142</v>
      </c>
      <c r="K76" s="21">
        <f t="shared" si="8"/>
        <v>5.9172475159424698E-2</v>
      </c>
    </row>
    <row r="77" spans="1:11">
      <c r="A77" s="22" t="s">
        <v>210</v>
      </c>
      <c r="B77" s="29">
        <v>13785</v>
      </c>
      <c r="C77" s="21">
        <f t="shared" si="4"/>
        <v>6.0874249653686263E-2</v>
      </c>
      <c r="D77" s="29">
        <v>3111</v>
      </c>
      <c r="E77" s="21">
        <f t="shared" si="5"/>
        <v>4.5714285714285818E-2</v>
      </c>
      <c r="F77" s="29">
        <v>1567</v>
      </c>
      <c r="G77" s="21">
        <f t="shared" si="6"/>
        <v>6.9624573378839649E-2</v>
      </c>
      <c r="H77" s="28">
        <v>19360</v>
      </c>
      <c r="I77" s="21">
        <f t="shared" si="7"/>
        <v>5.4638557498501994E-2</v>
      </c>
      <c r="J77" s="20">
        <v>7469</v>
      </c>
      <c r="K77" s="21">
        <f t="shared" si="8"/>
        <v>4.5785494259311221E-2</v>
      </c>
    </row>
    <row r="78" spans="1:11">
      <c r="A78" s="22" t="s">
        <v>211</v>
      </c>
      <c r="B78" s="29">
        <v>14709</v>
      </c>
      <c r="C78" s="21">
        <f t="shared" si="4"/>
        <v>6.7029379760609409E-2</v>
      </c>
      <c r="D78" s="29">
        <v>3247</v>
      </c>
      <c r="E78" s="21">
        <f t="shared" si="5"/>
        <v>4.3715846994535568E-2</v>
      </c>
      <c r="F78" s="29">
        <v>1554</v>
      </c>
      <c r="G78" s="21">
        <f t="shared" si="6"/>
        <v>-8.2961072112316403E-3</v>
      </c>
      <c r="H78" s="28">
        <v>20463</v>
      </c>
      <c r="I78" s="21">
        <f t="shared" si="7"/>
        <v>5.6973140495867769E-2</v>
      </c>
      <c r="J78" s="20">
        <v>7769</v>
      </c>
      <c r="K78" s="21">
        <f t="shared" si="8"/>
        <v>4.0166019547462906E-2</v>
      </c>
    </row>
    <row r="79" spans="1:11">
      <c r="A79" s="22" t="s">
        <v>212</v>
      </c>
      <c r="B79" s="29">
        <v>15518</v>
      </c>
      <c r="C79" s="21">
        <f t="shared" si="4"/>
        <v>5.5000339927935293E-2</v>
      </c>
      <c r="D79" s="29">
        <v>3362</v>
      </c>
      <c r="E79" s="21">
        <f t="shared" si="5"/>
        <v>3.5417308284570348E-2</v>
      </c>
      <c r="F79" s="29">
        <v>1649</v>
      </c>
      <c r="G79" s="21">
        <f t="shared" si="6"/>
        <v>6.1132561132561047E-2</v>
      </c>
      <c r="H79" s="28">
        <v>21475</v>
      </c>
      <c r="I79" s="21">
        <f t="shared" si="7"/>
        <v>4.9455114108390763E-2</v>
      </c>
      <c r="J79" s="20">
        <v>8080</v>
      </c>
      <c r="K79" s="21">
        <f t="shared" si="8"/>
        <v>4.0030892006693186E-2</v>
      </c>
    </row>
    <row r="80" spans="1:11">
      <c r="A80" s="22" t="s">
        <v>213</v>
      </c>
      <c r="B80" s="29">
        <v>16072</v>
      </c>
      <c r="C80" s="21">
        <f t="shared" si="4"/>
        <v>3.5700476865575537E-2</v>
      </c>
      <c r="D80" s="29">
        <v>3508</v>
      </c>
      <c r="E80" s="21">
        <f t="shared" si="5"/>
        <v>4.3426531826293857E-2</v>
      </c>
      <c r="F80" s="29">
        <v>1642</v>
      </c>
      <c r="G80" s="21">
        <f t="shared" si="6"/>
        <v>-4.2449969678592936E-3</v>
      </c>
      <c r="H80" s="28">
        <v>22240</v>
      </c>
      <c r="I80" s="21">
        <f t="shared" si="7"/>
        <v>3.5622817229336468E-2</v>
      </c>
      <c r="J80" s="20">
        <v>8439</v>
      </c>
      <c r="K80" s="21">
        <f t="shared" si="8"/>
        <v>4.4430693069307026E-2</v>
      </c>
    </row>
    <row r="81" spans="1:14">
      <c r="A81" s="30" t="s">
        <v>113</v>
      </c>
      <c r="B81" s="29">
        <v>17377</v>
      </c>
      <c r="C81" s="21">
        <f t="shared" si="4"/>
        <v>8.119711299153809E-2</v>
      </c>
      <c r="D81" s="29">
        <v>3766</v>
      </c>
      <c r="E81" s="21">
        <f t="shared" si="5"/>
        <v>7.3546180159635099E-2</v>
      </c>
      <c r="F81" s="29">
        <v>1608</v>
      </c>
      <c r="G81" s="21">
        <f t="shared" si="6"/>
        <v>-2.0706455542021884E-2</v>
      </c>
      <c r="H81" s="28">
        <v>23856</v>
      </c>
      <c r="I81" s="21">
        <f t="shared" si="7"/>
        <v>7.266187050359707E-2</v>
      </c>
      <c r="J81" s="28">
        <v>9032</v>
      </c>
      <c r="K81" s="21">
        <f t="shared" si="8"/>
        <v>7.0268989216731859E-2</v>
      </c>
    </row>
    <row r="82" spans="1:14">
      <c r="A82" s="30" t="s">
        <v>214</v>
      </c>
      <c r="B82" s="29">
        <v>18060</v>
      </c>
      <c r="C82" s="21">
        <f t="shared" si="4"/>
        <v>3.930482822121184E-2</v>
      </c>
      <c r="D82" s="29">
        <v>4098</v>
      </c>
      <c r="E82" s="21">
        <f t="shared" si="5"/>
        <v>8.815719596388738E-2</v>
      </c>
      <c r="F82" s="29">
        <v>1674</v>
      </c>
      <c r="G82" s="21">
        <f t="shared" si="6"/>
        <v>4.1044776119403048E-2</v>
      </c>
      <c r="H82" s="28">
        <v>24867</v>
      </c>
      <c r="I82" s="21">
        <f t="shared" si="7"/>
        <v>4.2379275653923631E-2</v>
      </c>
      <c r="J82" s="28">
        <v>9672</v>
      </c>
      <c r="K82" s="21">
        <f t="shared" si="8"/>
        <v>7.085916740478293E-2</v>
      </c>
    </row>
    <row r="83" spans="1:14">
      <c r="A83" s="30" t="s">
        <v>215</v>
      </c>
      <c r="B83" s="29">
        <v>18950</v>
      </c>
      <c r="C83" s="21">
        <f t="shared" si="4"/>
        <v>4.9280177187153829E-2</v>
      </c>
      <c r="D83" s="29">
        <v>4645</v>
      </c>
      <c r="E83" s="21">
        <f t="shared" si="5"/>
        <v>0.13347974621766712</v>
      </c>
      <c r="F83" s="29">
        <v>1909</v>
      </c>
      <c r="G83" s="21">
        <f t="shared" si="6"/>
        <v>0.14038231780167254</v>
      </c>
      <c r="H83" s="28">
        <v>26057</v>
      </c>
      <c r="I83" s="21">
        <f t="shared" si="7"/>
        <v>4.7854586399646015E-2</v>
      </c>
      <c r="J83" s="28">
        <v>10530</v>
      </c>
      <c r="K83" s="21">
        <f t="shared" si="8"/>
        <v>8.870967741935476E-2</v>
      </c>
    </row>
    <row r="84" spans="1:14">
      <c r="A84" s="22" t="s">
        <v>216</v>
      </c>
      <c r="B84" s="29">
        <v>20045</v>
      </c>
      <c r="C84" s="21">
        <f t="shared" si="4"/>
        <v>5.7783641160949806E-2</v>
      </c>
      <c r="D84" s="29">
        <v>5126</v>
      </c>
      <c r="E84" s="21">
        <f t="shared" si="5"/>
        <v>0.10355220667384279</v>
      </c>
      <c r="F84" s="29">
        <v>2079</v>
      </c>
      <c r="G84" s="21">
        <f t="shared" si="6"/>
        <v>8.9051859612362394E-2</v>
      </c>
      <c r="H84" s="28">
        <v>27465</v>
      </c>
      <c r="I84" s="21">
        <f t="shared" si="7"/>
        <v>5.4035383965920891E-2</v>
      </c>
      <c r="J84" s="20">
        <v>11376</v>
      </c>
      <c r="K84" s="21">
        <f t="shared" si="8"/>
        <v>8.0341880341880278E-2</v>
      </c>
    </row>
    <row r="85" spans="1:14">
      <c r="A85" s="30" t="s">
        <v>217</v>
      </c>
      <c r="B85" s="29">
        <v>20980</v>
      </c>
      <c r="C85" s="21">
        <f t="shared" si="4"/>
        <v>4.6645048640558739E-2</v>
      </c>
      <c r="D85" s="29">
        <v>5492</v>
      </c>
      <c r="E85" s="21">
        <f t="shared" si="5"/>
        <v>7.1400702301989805E-2</v>
      </c>
      <c r="F85" s="29">
        <v>2182</v>
      </c>
      <c r="G85" s="21">
        <f t="shared" si="6"/>
        <v>4.9543049543049555E-2</v>
      </c>
      <c r="H85" s="28">
        <v>28743</v>
      </c>
      <c r="I85" s="21">
        <f t="shared" si="7"/>
        <v>4.6531949754232693E-2</v>
      </c>
      <c r="J85" s="28">
        <v>12115</v>
      </c>
      <c r="K85" s="21">
        <f t="shared" si="8"/>
        <v>6.4961322081575235E-2</v>
      </c>
    </row>
    <row r="86" spans="1:14">
      <c r="A86" s="30" t="s">
        <v>114</v>
      </c>
      <c r="B86" s="29">
        <v>22308</v>
      </c>
      <c r="C86" s="21">
        <f t="shared" si="4"/>
        <v>6.3298379408960992E-2</v>
      </c>
      <c r="D86" s="29">
        <v>5804</v>
      </c>
      <c r="E86" s="21">
        <f t="shared" si="5"/>
        <v>5.6809905316824505E-2</v>
      </c>
      <c r="F86" s="29">
        <v>2266</v>
      </c>
      <c r="G86" s="21">
        <f t="shared" si="6"/>
        <v>3.849679193400557E-2</v>
      </c>
      <c r="H86" s="28">
        <v>30497</v>
      </c>
      <c r="I86" s="21">
        <f t="shared" si="7"/>
        <v>6.1023553560866972E-2</v>
      </c>
      <c r="J86" s="28">
        <v>12837</v>
      </c>
      <c r="K86" s="21">
        <f t="shared" si="8"/>
        <v>5.9595542715641825E-2</v>
      </c>
    </row>
    <row r="87" spans="1:14">
      <c r="A87" s="30" t="s">
        <v>218</v>
      </c>
      <c r="B87" s="31">
        <v>23420</v>
      </c>
      <c r="C87" s="21">
        <f t="shared" si="4"/>
        <v>4.9847588309126722E-2</v>
      </c>
      <c r="D87" s="31">
        <v>6191</v>
      </c>
      <c r="E87" s="21">
        <f t="shared" si="5"/>
        <v>6.667815299793256E-2</v>
      </c>
      <c r="F87" s="31">
        <v>2294</v>
      </c>
      <c r="G87" s="21">
        <f t="shared" si="6"/>
        <v>1.2356575463371655E-2</v>
      </c>
      <c r="H87" s="28">
        <v>31993</v>
      </c>
      <c r="I87" s="21">
        <f t="shared" si="7"/>
        <v>4.9054005311997884E-2</v>
      </c>
      <c r="J87" s="28">
        <v>13558</v>
      </c>
      <c r="K87" s="21">
        <f t="shared" si="8"/>
        <v>5.616577081872709E-2</v>
      </c>
    </row>
    <row r="88" spans="1:14">
      <c r="A88" s="32" t="s">
        <v>219</v>
      </c>
      <c r="B88" s="29">
        <v>24818</v>
      </c>
      <c r="C88" s="21">
        <f t="shared" si="4"/>
        <v>5.9692570452604565E-2</v>
      </c>
      <c r="D88" s="29">
        <v>6599</v>
      </c>
      <c r="E88" s="21">
        <f t="shared" si="5"/>
        <v>6.5902115974802111E-2</v>
      </c>
      <c r="F88" s="29">
        <v>2382</v>
      </c>
      <c r="G88" s="21">
        <f t="shared" si="6"/>
        <v>3.8360941586748076E-2</v>
      </c>
      <c r="H88" s="28">
        <v>33800</v>
      </c>
      <c r="I88" s="21">
        <f t="shared" si="7"/>
        <v>5.6481105241771745E-2</v>
      </c>
      <c r="J88" s="28">
        <v>14372</v>
      </c>
      <c r="K88" s="21">
        <f t="shared" si="8"/>
        <v>6.0038353739489514E-2</v>
      </c>
    </row>
    <row r="89" spans="1:14">
      <c r="A89" s="32" t="s">
        <v>220</v>
      </c>
      <c r="B89" s="29">
        <v>25739</v>
      </c>
      <c r="C89" s="21">
        <f t="shared" si="4"/>
        <v>3.7110161979208689E-2</v>
      </c>
      <c r="D89" s="29">
        <v>7073</v>
      </c>
      <c r="E89" s="21">
        <f t="shared" si="5"/>
        <v>7.1829065009849868E-2</v>
      </c>
      <c r="F89" s="29">
        <v>2569</v>
      </c>
      <c r="G89" s="21">
        <f t="shared" si="6"/>
        <v>7.8505457598656569E-2</v>
      </c>
      <c r="H89" s="28">
        <v>35070</v>
      </c>
      <c r="I89" s="21">
        <f t="shared" si="7"/>
        <v>3.7573964497041423E-2</v>
      </c>
      <c r="J89" s="28">
        <v>15235</v>
      </c>
      <c r="K89" s="21">
        <f t="shared" si="8"/>
        <v>6.0047314222098525E-2</v>
      </c>
    </row>
    <row r="90" spans="1:14">
      <c r="A90" s="32" t="s">
        <v>221</v>
      </c>
      <c r="B90" s="29">
        <v>26766</v>
      </c>
      <c r="C90" s="21">
        <f t="shared" si="4"/>
        <v>3.9900540036520438E-2</v>
      </c>
      <c r="D90" s="29">
        <v>7629</v>
      </c>
      <c r="E90" s="21">
        <f t="shared" si="5"/>
        <v>7.8608794005372573E-2</v>
      </c>
      <c r="F90" s="29">
        <v>2742</v>
      </c>
      <c r="G90" s="21">
        <f t="shared" si="6"/>
        <v>6.7341377968080929E-2</v>
      </c>
      <c r="H90" s="28">
        <v>36465</v>
      </c>
      <c r="I90" s="21">
        <f t="shared" si="7"/>
        <v>3.9777587681779192E-2</v>
      </c>
      <c r="J90" s="28">
        <v>16178</v>
      </c>
      <c r="K90" s="21">
        <f t="shared" si="8"/>
        <v>6.1896947817525527E-2</v>
      </c>
    </row>
    <row r="91" spans="1:14">
      <c r="A91" s="32" t="s">
        <v>115</v>
      </c>
      <c r="B91" s="29">
        <v>27883</v>
      </c>
      <c r="C91" s="21">
        <f t="shared" si="4"/>
        <v>4.1732048120750154E-2</v>
      </c>
      <c r="D91" s="29">
        <v>8276</v>
      </c>
      <c r="E91" s="21">
        <f t="shared" si="5"/>
        <v>8.4807969589723475E-2</v>
      </c>
      <c r="F91" s="29">
        <v>2973</v>
      </c>
      <c r="G91" s="21">
        <f t="shared" si="6"/>
        <v>8.4245076586433321E-2</v>
      </c>
      <c r="H91" s="28">
        <v>37971</v>
      </c>
      <c r="I91" s="21">
        <f t="shared" si="7"/>
        <v>4.1299876593994256E-2</v>
      </c>
      <c r="J91" s="28">
        <v>17156</v>
      </c>
      <c r="K91" s="21">
        <f t="shared" si="8"/>
        <v>6.0452466312275854E-2</v>
      </c>
    </row>
    <row r="92" spans="1:14">
      <c r="A92" s="32" t="s">
        <v>222</v>
      </c>
      <c r="B92" s="29">
        <v>28989</v>
      </c>
      <c r="C92" s="21">
        <f t="shared" si="4"/>
        <v>3.9665746153570325E-2</v>
      </c>
      <c r="D92" s="29">
        <v>8646</v>
      </c>
      <c r="E92" s="21">
        <f t="shared" si="5"/>
        <v>4.4707588206863269E-2</v>
      </c>
      <c r="F92" s="29">
        <v>3154</v>
      </c>
      <c r="G92" s="21">
        <f t="shared" si="6"/>
        <v>6.0881264715775263E-2</v>
      </c>
      <c r="H92" s="28">
        <v>39447</v>
      </c>
      <c r="I92" s="21">
        <f t="shared" si="7"/>
        <v>3.8871770561744512E-2</v>
      </c>
      <c r="J92" s="28">
        <v>17817</v>
      </c>
      <c r="K92" s="21">
        <f t="shared" si="8"/>
        <v>3.8528794590813709E-2</v>
      </c>
    </row>
    <row r="93" spans="1:14" s="12" customFormat="1">
      <c r="A93" s="32" t="s">
        <v>223</v>
      </c>
      <c r="B93" s="29">
        <v>30131</v>
      </c>
      <c r="C93" s="21">
        <f t="shared" si="4"/>
        <v>3.9394252992514422E-2</v>
      </c>
      <c r="D93" s="29">
        <v>8885</v>
      </c>
      <c r="E93" s="21">
        <f t="shared" si="5"/>
        <v>2.7642840619939824E-2</v>
      </c>
      <c r="F93" s="29">
        <v>3241</v>
      </c>
      <c r="G93" s="21">
        <f t="shared" si="6"/>
        <v>2.7584020291693045E-2</v>
      </c>
      <c r="H93" s="28">
        <v>40955</v>
      </c>
      <c r="I93" s="21">
        <f t="shared" si="7"/>
        <v>3.8228509138844569E-2</v>
      </c>
      <c r="J93" s="28">
        <v>18383</v>
      </c>
      <c r="K93" s="21">
        <f t="shared" si="8"/>
        <v>3.1767413144749401E-2</v>
      </c>
    </row>
    <row r="94" spans="1:14" s="12" customFormat="1">
      <c r="A94" s="25" t="s">
        <v>224</v>
      </c>
      <c r="B94" s="29">
        <v>31283</v>
      </c>
      <c r="C94" s="21">
        <f t="shared" si="4"/>
        <v>3.8233049019282372E-2</v>
      </c>
      <c r="D94" s="29">
        <v>9145</v>
      </c>
      <c r="E94" s="21">
        <f t="shared" si="5"/>
        <v>2.9262802476083261E-2</v>
      </c>
      <c r="F94" s="29">
        <v>3336</v>
      </c>
      <c r="G94" s="21">
        <f t="shared" si="6"/>
        <v>2.931194075902499E-2</v>
      </c>
      <c r="H94" s="28">
        <v>42445</v>
      </c>
      <c r="I94" s="21">
        <f t="shared" si="7"/>
        <v>3.6381394213160778E-2</v>
      </c>
      <c r="J94" s="28">
        <v>18931</v>
      </c>
      <c r="K94" s="21">
        <f t="shared" si="8"/>
        <v>2.9810150682695991E-2</v>
      </c>
      <c r="M94" s="244"/>
    </row>
    <row r="95" spans="1:14">
      <c r="A95" s="26" t="s">
        <v>593</v>
      </c>
      <c r="B95" s="34">
        <v>32405</v>
      </c>
      <c r="C95" s="21">
        <f t="shared" si="4"/>
        <v>3.5866125371607493E-2</v>
      </c>
      <c r="D95" s="35">
        <v>9410</v>
      </c>
      <c r="E95" s="21">
        <f t="shared" si="5"/>
        <v>2.8977583378895666E-2</v>
      </c>
      <c r="F95" s="35">
        <v>3435</v>
      </c>
      <c r="G95" s="21">
        <f t="shared" si="6"/>
        <v>2.9676258992805682E-2</v>
      </c>
      <c r="H95" s="36">
        <v>43921</v>
      </c>
      <c r="I95" s="21">
        <f t="shared" si="7"/>
        <v>3.4774413947461502E-2</v>
      </c>
      <c r="J95" s="36">
        <v>19548</v>
      </c>
      <c r="K95" s="21">
        <f t="shared" si="8"/>
        <v>3.2592044794252706E-2</v>
      </c>
      <c r="M95" s="244"/>
      <c r="N95" s="555"/>
    </row>
    <row r="96" spans="1:14" ht="32.25" customHeight="1">
      <c r="A96" s="694" t="s">
        <v>226</v>
      </c>
      <c r="B96" s="694"/>
      <c r="C96" s="694"/>
      <c r="D96" s="694"/>
      <c r="E96" s="694"/>
      <c r="F96" s="694"/>
      <c r="G96" s="694"/>
      <c r="H96" s="694"/>
      <c r="I96" s="694"/>
      <c r="J96" s="694"/>
      <c r="K96" s="694"/>
      <c r="N96" s="555"/>
    </row>
    <row r="97" spans="1:11" ht="53.25" customHeight="1">
      <c r="A97" s="693" t="s">
        <v>486</v>
      </c>
      <c r="B97" s="693"/>
      <c r="C97" s="693"/>
      <c r="D97" s="693"/>
      <c r="E97" s="693"/>
      <c r="F97" s="693"/>
      <c r="G97" s="693"/>
      <c r="H97" s="693"/>
      <c r="I97" s="693"/>
      <c r="J97" s="693"/>
      <c r="K97" s="693"/>
    </row>
    <row r="98" spans="1:11" ht="22.5" customHeight="1">
      <c r="A98" s="695" t="s">
        <v>589</v>
      </c>
      <c r="B98" s="695"/>
      <c r="C98" s="695"/>
      <c r="D98" s="695"/>
      <c r="E98" s="695"/>
      <c r="F98" s="695"/>
      <c r="G98" s="695"/>
      <c r="H98" s="695"/>
      <c r="I98" s="695"/>
      <c r="J98" s="695"/>
      <c r="K98" s="695"/>
    </row>
    <row r="99" spans="1:11">
      <c r="B99" s="40"/>
      <c r="C99" s="41"/>
      <c r="D99" s="40"/>
      <c r="E99" s="41"/>
      <c r="G99" s="41"/>
      <c r="H99" s="40"/>
      <c r="I99" s="41"/>
      <c r="J99" s="40"/>
      <c r="K99" s="41"/>
    </row>
    <row r="100" spans="1:11">
      <c r="F100" s="42"/>
    </row>
    <row r="101" spans="1:11">
      <c r="F101" s="42"/>
    </row>
    <row r="102" spans="1:11">
      <c r="F102" s="42"/>
    </row>
    <row r="103" spans="1:11">
      <c r="F103" s="42"/>
    </row>
    <row r="104" spans="1:11">
      <c r="F104" s="42"/>
    </row>
    <row r="105" spans="1:11">
      <c r="F105" s="42"/>
    </row>
    <row r="106" spans="1:11">
      <c r="F106" s="42"/>
    </row>
    <row r="107" spans="1:11">
      <c r="F107" s="42"/>
    </row>
    <row r="108" spans="1:11">
      <c r="F108" s="42"/>
    </row>
    <row r="109" spans="1:11">
      <c r="F109" s="42"/>
    </row>
    <row r="110" spans="1:11">
      <c r="F110" s="42"/>
    </row>
    <row r="111" spans="1:11">
      <c r="F111" s="42"/>
    </row>
    <row r="112" spans="1:11">
      <c r="F112" s="42"/>
    </row>
    <row r="113" spans="6:6">
      <c r="F113" s="42"/>
    </row>
    <row r="114" spans="6:6">
      <c r="F114" s="42"/>
    </row>
    <row r="115" spans="6:6">
      <c r="F115" s="42"/>
    </row>
    <row r="116" spans="6:6">
      <c r="F116" s="42"/>
    </row>
    <row r="117" spans="6:6">
      <c r="F117" s="42"/>
    </row>
    <row r="118" spans="6:6">
      <c r="F118" s="42"/>
    </row>
    <row r="119" spans="6:6">
      <c r="F119" s="42"/>
    </row>
    <row r="120" spans="6:6">
      <c r="F120" s="42"/>
    </row>
    <row r="121" spans="6:6">
      <c r="F121" s="42"/>
    </row>
    <row r="122" spans="6:6">
      <c r="F122" s="42"/>
    </row>
    <row r="123" spans="6:6">
      <c r="F123" s="42"/>
    </row>
    <row r="124" spans="6:6">
      <c r="F124" s="42"/>
    </row>
    <row r="125" spans="6:6">
      <c r="F125" s="42"/>
    </row>
    <row r="126" spans="6:6">
      <c r="F126" s="42"/>
    </row>
    <row r="127" spans="6:6">
      <c r="F127" s="42"/>
    </row>
    <row r="128" spans="6:6">
      <c r="F128" s="42"/>
    </row>
    <row r="129" spans="6:6">
      <c r="F129" s="42"/>
    </row>
    <row r="130" spans="6:6">
      <c r="F130" s="42"/>
    </row>
    <row r="131" spans="6:6">
      <c r="F131" s="42"/>
    </row>
    <row r="132" spans="6:6">
      <c r="F132" s="42"/>
    </row>
    <row r="133" spans="6:6">
      <c r="F133" s="42"/>
    </row>
    <row r="134" spans="6:6">
      <c r="F134" s="42"/>
    </row>
    <row r="135" spans="6:6">
      <c r="F135" s="42"/>
    </row>
    <row r="136" spans="6:6">
      <c r="F136" s="42"/>
    </row>
    <row r="137" spans="6:6">
      <c r="F137" s="42"/>
    </row>
    <row r="138" spans="6:6">
      <c r="F138" s="42"/>
    </row>
    <row r="139" spans="6:6">
      <c r="F139" s="42"/>
    </row>
    <row r="140" spans="6:6">
      <c r="F140" s="42"/>
    </row>
    <row r="141" spans="6:6">
      <c r="F141" s="42"/>
    </row>
    <row r="142" spans="6:6">
      <c r="F142" s="42"/>
    </row>
    <row r="143" spans="6:6">
      <c r="F143" s="42"/>
    </row>
    <row r="144" spans="6:6">
      <c r="F144" s="42"/>
    </row>
    <row r="145" spans="6:6">
      <c r="F145" s="42"/>
    </row>
    <row r="146" spans="6:6">
      <c r="F146" s="42"/>
    </row>
    <row r="147" spans="6:6">
      <c r="F147" s="42"/>
    </row>
    <row r="148" spans="6:6">
      <c r="F148" s="42"/>
    </row>
    <row r="149" spans="6:6">
      <c r="F149" s="42"/>
    </row>
    <row r="150" spans="6:6">
      <c r="F150" s="42"/>
    </row>
    <row r="151" spans="6:6">
      <c r="F151" s="42"/>
    </row>
  </sheetData>
  <mergeCells count="8">
    <mergeCell ref="A97:K97"/>
    <mergeCell ref="A96:K96"/>
    <mergeCell ref="A98:K98"/>
    <mergeCell ref="A1:K1"/>
    <mergeCell ref="B2:G2"/>
    <mergeCell ref="H2:K2"/>
    <mergeCell ref="B49:G49"/>
    <mergeCell ref="H49:K49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O11"/>
  <sheetViews>
    <sheetView workbookViewId="0">
      <selection sqref="A1:O1"/>
    </sheetView>
  </sheetViews>
  <sheetFormatPr baseColWidth="10" defaultColWidth="8.83203125" defaultRowHeight="14" x14ac:dyDescent="0"/>
  <cols>
    <col min="1" max="1" width="25.6640625" bestFit="1" customWidth="1"/>
    <col min="2" max="14" width="9.1640625" customWidth="1"/>
  </cols>
  <sheetData>
    <row r="1" spans="1:15" ht="24" customHeight="1">
      <c r="A1" s="735" t="s">
        <v>837</v>
      </c>
      <c r="B1" s="735"/>
      <c r="C1" s="735"/>
      <c r="D1" s="735"/>
      <c r="E1" s="735"/>
      <c r="F1" s="735"/>
      <c r="G1" s="735"/>
      <c r="H1" s="735"/>
      <c r="I1" s="735"/>
      <c r="J1" s="735"/>
      <c r="K1" s="735"/>
      <c r="L1" s="735"/>
      <c r="M1" s="735"/>
      <c r="N1" s="735"/>
      <c r="O1" s="735"/>
    </row>
    <row r="2" spans="1:15" ht="24.75" customHeight="1">
      <c r="A2" s="462" t="s">
        <v>138</v>
      </c>
      <c r="B2" s="201" t="s">
        <v>19</v>
      </c>
      <c r="C2" s="201" t="s">
        <v>20</v>
      </c>
      <c r="D2" s="201" t="s">
        <v>21</v>
      </c>
      <c r="E2" s="201" t="s">
        <v>22</v>
      </c>
      <c r="F2" s="201" t="s">
        <v>23</v>
      </c>
      <c r="G2" s="201" t="s">
        <v>24</v>
      </c>
      <c r="H2" s="201" t="s">
        <v>25</v>
      </c>
      <c r="I2" s="201" t="s">
        <v>26</v>
      </c>
      <c r="J2" s="201" t="s">
        <v>27</v>
      </c>
      <c r="K2" s="201" t="s">
        <v>28</v>
      </c>
      <c r="L2" s="201" t="s">
        <v>29</v>
      </c>
      <c r="M2" s="201" t="s">
        <v>30</v>
      </c>
      <c r="N2" s="201" t="s">
        <v>31</v>
      </c>
      <c r="O2" s="201" t="s">
        <v>32</v>
      </c>
    </row>
    <row r="3" spans="1:15">
      <c r="A3" s="460" t="s">
        <v>139</v>
      </c>
      <c r="B3" s="463">
        <v>4.9000000000000002E-2</v>
      </c>
      <c r="C3" s="463">
        <v>4.7E-2</v>
      </c>
      <c r="D3" s="463">
        <v>4.8000000000000001E-2</v>
      </c>
      <c r="E3" s="463">
        <v>4.5999999999999999E-2</v>
      </c>
      <c r="F3" s="463">
        <v>4.8000000000000001E-2</v>
      </c>
      <c r="G3" s="463">
        <v>4.5999999999999999E-2</v>
      </c>
      <c r="H3" s="463">
        <v>4.5999999999999999E-2</v>
      </c>
      <c r="I3" s="463">
        <v>4.1000000000000002E-2</v>
      </c>
      <c r="J3" s="463">
        <v>3.9E-2</v>
      </c>
      <c r="K3" s="463">
        <v>3.5000000000000003E-2</v>
      </c>
      <c r="L3" s="463">
        <v>3.6999999999999998E-2</v>
      </c>
      <c r="M3" s="463">
        <v>3.6999999999999998E-2</v>
      </c>
      <c r="N3" s="463">
        <v>4.1000000000000002E-2</v>
      </c>
      <c r="O3" s="463">
        <v>4.5999999999999999E-2</v>
      </c>
    </row>
    <row r="4" spans="1:15">
      <c r="A4" s="460" t="s">
        <v>140</v>
      </c>
      <c r="B4" s="463">
        <v>4.9000000000000002E-2</v>
      </c>
      <c r="C4" s="463">
        <v>4.9000000000000002E-2</v>
      </c>
      <c r="D4" s="463">
        <v>0.05</v>
      </c>
      <c r="E4" s="463">
        <v>4.8000000000000001E-2</v>
      </c>
      <c r="F4" s="463">
        <v>4.7E-2</v>
      </c>
      <c r="G4" s="463">
        <v>4.8000000000000001E-2</v>
      </c>
      <c r="H4" s="463">
        <v>4.8000000000000001E-2</v>
      </c>
      <c r="I4" s="463">
        <v>4.2999999999999997E-2</v>
      </c>
      <c r="J4" s="463">
        <v>4.2999999999999997E-2</v>
      </c>
      <c r="K4" s="463">
        <v>4.1000000000000002E-2</v>
      </c>
      <c r="L4" s="463">
        <v>0.04</v>
      </c>
      <c r="M4" s="463">
        <v>3.7999999999999999E-2</v>
      </c>
      <c r="N4" s="463">
        <v>4.2999999999999997E-2</v>
      </c>
      <c r="O4" s="463">
        <v>4.2000000000000003E-2</v>
      </c>
    </row>
    <row r="5" spans="1:15">
      <c r="A5" s="460" t="s">
        <v>141</v>
      </c>
      <c r="B5" s="463">
        <v>5.2999999999999999E-2</v>
      </c>
      <c r="C5" s="463">
        <v>5.2999999999999999E-2</v>
      </c>
      <c r="D5" s="463">
        <v>5.1999999999999998E-2</v>
      </c>
      <c r="E5" s="463">
        <v>4.9000000000000002E-2</v>
      </c>
      <c r="F5" s="463">
        <v>4.7E-2</v>
      </c>
      <c r="G5" s="463">
        <v>4.7E-2</v>
      </c>
      <c r="H5" s="463">
        <v>4.8000000000000001E-2</v>
      </c>
      <c r="I5" s="463">
        <v>4.5999999999999999E-2</v>
      </c>
      <c r="J5" s="463">
        <v>4.7E-2</v>
      </c>
      <c r="K5" s="463">
        <v>4.5999999999999999E-2</v>
      </c>
      <c r="L5" s="463">
        <v>4.4999999999999998E-2</v>
      </c>
      <c r="M5" s="463">
        <v>4.2999999999999997E-2</v>
      </c>
      <c r="N5" s="463">
        <v>4.3999999999999997E-2</v>
      </c>
      <c r="O5" s="463">
        <v>4.3999999999999997E-2</v>
      </c>
    </row>
    <row r="6" spans="1:15">
      <c r="A6" s="460" t="s">
        <v>142</v>
      </c>
      <c r="B6" s="463">
        <v>4.9000000000000002E-2</v>
      </c>
      <c r="C6" s="463">
        <v>5.0999999999999997E-2</v>
      </c>
      <c r="D6" s="463">
        <v>5.1999999999999998E-2</v>
      </c>
      <c r="E6" s="463">
        <v>4.9000000000000002E-2</v>
      </c>
      <c r="F6" s="463">
        <v>4.7E-2</v>
      </c>
      <c r="G6" s="463">
        <v>4.5999999999999999E-2</v>
      </c>
      <c r="H6" s="463">
        <v>4.4999999999999998E-2</v>
      </c>
      <c r="I6" s="463">
        <v>4.2000000000000003E-2</v>
      </c>
      <c r="J6" s="463">
        <v>4.3999999999999997E-2</v>
      </c>
      <c r="K6" s="463">
        <v>4.9000000000000002E-2</v>
      </c>
      <c r="L6" s="463">
        <v>0.05</v>
      </c>
      <c r="M6" s="463">
        <v>4.2999999999999997E-2</v>
      </c>
      <c r="N6" s="463">
        <v>4.3999999999999997E-2</v>
      </c>
      <c r="O6" s="463">
        <v>4.2999999999999997E-2</v>
      </c>
    </row>
    <row r="7" spans="1:15">
      <c r="A7" s="460" t="s">
        <v>143</v>
      </c>
      <c r="B7" s="463">
        <v>4.4999999999999998E-2</v>
      </c>
      <c r="C7" s="463">
        <v>5.0999999999999997E-2</v>
      </c>
      <c r="D7" s="463">
        <v>5.2999999999999999E-2</v>
      </c>
      <c r="E7" s="463">
        <v>5.1999999999999998E-2</v>
      </c>
      <c r="F7" s="463">
        <v>4.8000000000000001E-2</v>
      </c>
      <c r="G7" s="463">
        <v>4.4999999999999998E-2</v>
      </c>
      <c r="H7" s="463">
        <v>4.3999999999999997E-2</v>
      </c>
      <c r="I7" s="463">
        <v>4.4999999999999998E-2</v>
      </c>
      <c r="J7" s="463">
        <v>4.9000000000000002E-2</v>
      </c>
      <c r="K7" s="463">
        <v>5.7000000000000002E-2</v>
      </c>
      <c r="L7" s="463">
        <v>5.1999999999999998E-2</v>
      </c>
      <c r="M7" s="463">
        <v>4.7E-2</v>
      </c>
      <c r="N7" s="463">
        <v>4.5999999999999999E-2</v>
      </c>
      <c r="O7" s="463">
        <v>4.2999999999999997E-2</v>
      </c>
    </row>
    <row r="8" spans="1:15">
      <c r="A8" s="461" t="s">
        <v>144</v>
      </c>
      <c r="B8" s="464">
        <v>4.2000000000000003E-2</v>
      </c>
      <c r="C8" s="464">
        <v>4.9000000000000002E-2</v>
      </c>
      <c r="D8" s="464">
        <v>5.2999999999999999E-2</v>
      </c>
      <c r="E8" s="464">
        <v>5.1999999999999998E-2</v>
      </c>
      <c r="F8" s="464">
        <v>4.7E-2</v>
      </c>
      <c r="G8" s="464">
        <v>4.5999999999999999E-2</v>
      </c>
      <c r="H8" s="464">
        <v>4.3999999999999997E-2</v>
      </c>
      <c r="I8" s="464">
        <v>4.2000000000000003E-2</v>
      </c>
      <c r="J8" s="464">
        <v>4.5999999999999999E-2</v>
      </c>
      <c r="K8" s="464">
        <v>5.6000000000000001E-2</v>
      </c>
      <c r="L8" s="464">
        <v>5.1999999999999998E-2</v>
      </c>
      <c r="M8" s="464">
        <v>4.7E-2</v>
      </c>
      <c r="N8" s="464">
        <v>4.8000000000000001E-2</v>
      </c>
      <c r="O8" s="464">
        <v>4.5999999999999999E-2</v>
      </c>
    </row>
    <row r="9" spans="1:15" ht="30.75" customHeight="1">
      <c r="A9" s="509" t="s">
        <v>838</v>
      </c>
    </row>
    <row r="10" spans="1:15" ht="30" customHeight="1">
      <c r="A10" s="39" t="s">
        <v>589</v>
      </c>
    </row>
    <row r="11" spans="1:15">
      <c r="A11" s="39"/>
      <c r="B11" s="39"/>
    </row>
  </sheetData>
  <mergeCells count="1">
    <mergeCell ref="A1:O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13"/>
  <sheetViews>
    <sheetView topLeftCell="A3" workbookViewId="0">
      <selection activeCell="G26" sqref="G26:G27"/>
    </sheetView>
  </sheetViews>
  <sheetFormatPr baseColWidth="10" defaultColWidth="8.83203125" defaultRowHeight="14" x14ac:dyDescent="0"/>
  <cols>
    <col min="1" max="1" width="22.5" style="59" bestFit="1" customWidth="1"/>
    <col min="2" max="7" width="11.83203125" style="59" customWidth="1"/>
  </cols>
  <sheetData>
    <row r="1" spans="1:7" ht="31.5" customHeight="1">
      <c r="A1" s="728" t="s">
        <v>718</v>
      </c>
      <c r="B1" s="728"/>
      <c r="C1" s="728"/>
      <c r="D1" s="728"/>
      <c r="E1" s="728"/>
      <c r="F1" s="728"/>
      <c r="G1" s="728"/>
    </row>
    <row r="2" spans="1:7" ht="27.5" customHeight="1">
      <c r="A2" s="335" t="s">
        <v>278</v>
      </c>
      <c r="B2" s="420" t="s">
        <v>279</v>
      </c>
      <c r="C2" s="420" t="s">
        <v>280</v>
      </c>
      <c r="D2" s="420" t="s">
        <v>281</v>
      </c>
      <c r="E2" s="420" t="s">
        <v>282</v>
      </c>
      <c r="F2" s="420" t="s">
        <v>283</v>
      </c>
      <c r="G2" s="420" t="s">
        <v>284</v>
      </c>
    </row>
    <row r="3" spans="1:7">
      <c r="A3" s="581" t="s">
        <v>715</v>
      </c>
      <c r="B3" s="582">
        <v>5.6649763602067971E-3</v>
      </c>
      <c r="C3" s="582">
        <v>3.9202679135059038E-2</v>
      </c>
      <c r="D3" s="582">
        <v>6.3658003366845906E-2</v>
      </c>
      <c r="E3" s="582">
        <v>9.9517470478407422E-2</v>
      </c>
      <c r="F3" s="582">
        <v>0.27494972141864094</v>
      </c>
      <c r="G3" s="582">
        <v>0.51283918129924677</v>
      </c>
    </row>
    <row r="4" spans="1:7">
      <c r="A4" s="581" t="s">
        <v>716</v>
      </c>
      <c r="B4" s="582">
        <v>8.3746932263152329E-2</v>
      </c>
      <c r="C4" s="582">
        <v>9.0296724906565595E-2</v>
      </c>
      <c r="D4" s="582">
        <v>0.10810912131490635</v>
      </c>
      <c r="E4" s="582">
        <v>0.11997962298104325</v>
      </c>
      <c r="F4" s="582">
        <v>0.15662293307770536</v>
      </c>
      <c r="G4" s="582">
        <v>0.17453130461627953</v>
      </c>
    </row>
    <row r="5" spans="1:7">
      <c r="A5" s="581" t="s">
        <v>717</v>
      </c>
      <c r="B5" s="582">
        <v>-9.4745477941796108E-2</v>
      </c>
      <c r="C5" s="582">
        <v>-3.9611510213910184E-2</v>
      </c>
      <c r="D5" s="582">
        <v>-1.5968322237683297E-2</v>
      </c>
      <c r="E5" s="582">
        <v>1.5197191335356353E-2</v>
      </c>
      <c r="F5" s="582">
        <v>2.6633111154211964E-2</v>
      </c>
      <c r="G5" s="582">
        <v>4.9128954204689101E-3</v>
      </c>
    </row>
    <row r="6" spans="1:7">
      <c r="A6" s="535"/>
      <c r="B6" s="534" t="s">
        <v>279</v>
      </c>
      <c r="C6" s="534" t="s">
        <v>280</v>
      </c>
      <c r="D6" s="534" t="s">
        <v>281</v>
      </c>
      <c r="E6" s="534" t="s">
        <v>282</v>
      </c>
      <c r="F6" s="534" t="s">
        <v>283</v>
      </c>
      <c r="G6" s="534" t="s">
        <v>284</v>
      </c>
    </row>
    <row r="7" spans="1:7">
      <c r="A7" s="583" t="s">
        <v>705</v>
      </c>
      <c r="B7" s="586">
        <v>-218.39999999999964</v>
      </c>
      <c r="C7" s="586">
        <v>3295.8000000000029</v>
      </c>
      <c r="D7" s="586">
        <v>9218.9000000000015</v>
      </c>
      <c r="E7" s="586">
        <v>20633</v>
      </c>
      <c r="F7" s="586">
        <v>73669.700000000012</v>
      </c>
      <c r="G7" s="586">
        <v>162824.9</v>
      </c>
    </row>
    <row r="8" spans="1:7">
      <c r="A8" s="583" t="s">
        <v>706</v>
      </c>
      <c r="B8" s="587">
        <v>-1.3375468508855737E-2</v>
      </c>
      <c r="C8" s="587">
        <v>8.8157880658656484E-2</v>
      </c>
      <c r="D8" s="587">
        <v>0.15982808628972567</v>
      </c>
      <c r="E8" s="587">
        <v>0.25015154821658059</v>
      </c>
      <c r="F8" s="587">
        <v>0.51391023311264017</v>
      </c>
      <c r="G8" s="587">
        <v>0.78560658805047368</v>
      </c>
    </row>
    <row r="9" spans="1:7" ht="33.75" customHeight="1">
      <c r="A9" s="584" t="s">
        <v>707</v>
      </c>
      <c r="B9" s="588" t="s">
        <v>708</v>
      </c>
      <c r="C9" s="588" t="s">
        <v>709</v>
      </c>
      <c r="D9" s="588" t="s">
        <v>710</v>
      </c>
      <c r="E9" s="588" t="s">
        <v>711</v>
      </c>
      <c r="F9" s="588" t="s">
        <v>712</v>
      </c>
      <c r="G9" s="588" t="s">
        <v>713</v>
      </c>
    </row>
    <row r="10" spans="1:7" ht="26.25" customHeight="1">
      <c r="A10" s="585" t="s">
        <v>714</v>
      </c>
      <c r="B10" s="589">
        <v>16110</v>
      </c>
      <c r="C10" s="589">
        <v>40681</v>
      </c>
      <c r="D10" s="589">
        <v>66899</v>
      </c>
      <c r="E10" s="589">
        <v>103115</v>
      </c>
      <c r="F10" s="589">
        <v>217021</v>
      </c>
      <c r="G10" s="589">
        <v>370085</v>
      </c>
    </row>
    <row r="11" spans="1:7" ht="30.75" customHeight="1">
      <c r="A11" s="459" t="s">
        <v>839</v>
      </c>
    </row>
    <row r="12" spans="1:7">
      <c r="A12" s="509" t="s">
        <v>840</v>
      </c>
      <c r="B12" s="509"/>
    </row>
    <row r="13" spans="1:7" ht="29.25" customHeight="1">
      <c r="A13" s="39" t="s">
        <v>589</v>
      </c>
      <c r="B13" s="509"/>
    </row>
  </sheetData>
  <mergeCells count="1">
    <mergeCell ref="A1:G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24"/>
  <sheetViews>
    <sheetView workbookViewId="0">
      <selection sqref="A1:C1"/>
    </sheetView>
  </sheetViews>
  <sheetFormatPr baseColWidth="10" defaultColWidth="8.83203125" defaultRowHeight="14" x14ac:dyDescent="0"/>
  <cols>
    <col min="1" max="1" width="16.33203125" style="59" customWidth="1"/>
    <col min="2" max="2" width="25.5" style="59" bestFit="1" customWidth="1"/>
    <col min="3" max="3" width="13.33203125" style="138" customWidth="1"/>
    <col min="5" max="5" width="13.83203125" bestFit="1" customWidth="1"/>
    <col min="6" max="6" width="25.5" bestFit="1" customWidth="1"/>
  </cols>
  <sheetData>
    <row r="1" spans="1:3" ht="45.75" customHeight="1">
      <c r="A1" s="733" t="s">
        <v>720</v>
      </c>
      <c r="B1" s="733"/>
      <c r="C1" s="733"/>
    </row>
    <row r="2" spans="1:3" ht="25">
      <c r="A2" s="360" t="s">
        <v>376</v>
      </c>
      <c r="B2" s="419"/>
      <c r="C2" s="580" t="s">
        <v>719</v>
      </c>
    </row>
    <row r="3" spans="1:3">
      <c r="A3" s="4" t="s">
        <v>377</v>
      </c>
      <c r="B3" s="247" t="s">
        <v>378</v>
      </c>
      <c r="C3" s="578">
        <v>76046</v>
      </c>
    </row>
    <row r="4" spans="1:3">
      <c r="A4" s="4"/>
      <c r="B4" s="247" t="s">
        <v>287</v>
      </c>
      <c r="C4" s="578">
        <v>69709</v>
      </c>
    </row>
    <row r="5" spans="1:3">
      <c r="A5" s="4"/>
      <c r="B5" s="247" t="s">
        <v>289</v>
      </c>
      <c r="C5" s="578">
        <v>60914</v>
      </c>
    </row>
    <row r="6" spans="1:3">
      <c r="A6" s="4"/>
      <c r="B6" s="247" t="s">
        <v>291</v>
      </c>
      <c r="C6" s="578">
        <v>68617</v>
      </c>
    </row>
    <row r="7" spans="1:3" ht="28.75" customHeight="1">
      <c r="A7" s="4" t="s">
        <v>379</v>
      </c>
      <c r="B7" s="247" t="s">
        <v>380</v>
      </c>
      <c r="C7" s="578">
        <v>82732</v>
      </c>
    </row>
    <row r="8" spans="1:3">
      <c r="A8" s="4"/>
      <c r="B8" s="247" t="s">
        <v>381</v>
      </c>
      <c r="C8" s="578">
        <v>76658</v>
      </c>
    </row>
    <row r="9" spans="1:3">
      <c r="A9" s="4"/>
      <c r="B9" s="247" t="s">
        <v>382</v>
      </c>
      <c r="C9" s="578">
        <v>45114</v>
      </c>
    </row>
    <row r="10" spans="1:3">
      <c r="A10" s="4"/>
      <c r="B10" s="247" t="s">
        <v>383</v>
      </c>
      <c r="C10" s="578">
        <v>43151</v>
      </c>
    </row>
    <row r="11" spans="1:3" ht="25.75" customHeight="1">
      <c r="A11" s="4" t="s">
        <v>384</v>
      </c>
      <c r="B11" s="247" t="s">
        <v>395</v>
      </c>
      <c r="C11" s="578">
        <v>34082</v>
      </c>
    </row>
    <row r="12" spans="1:3">
      <c r="A12" s="4"/>
      <c r="B12" s="247" t="s">
        <v>385</v>
      </c>
      <c r="C12" s="578">
        <v>53477</v>
      </c>
    </row>
    <row r="13" spans="1:3">
      <c r="A13" s="4"/>
      <c r="B13" s="247" t="s">
        <v>386</v>
      </c>
      <c r="C13" s="578">
        <v>72185</v>
      </c>
    </row>
    <row r="14" spans="1:3">
      <c r="A14" s="4"/>
      <c r="B14" s="247" t="s">
        <v>387</v>
      </c>
      <c r="C14" s="578">
        <v>84524</v>
      </c>
    </row>
    <row r="15" spans="1:3">
      <c r="A15" s="4"/>
      <c r="B15" s="247" t="s">
        <v>388</v>
      </c>
      <c r="C15" s="578">
        <v>78845</v>
      </c>
    </row>
    <row r="16" spans="1:3">
      <c r="A16" s="4"/>
      <c r="B16" s="247" t="s">
        <v>389</v>
      </c>
      <c r="C16" s="578">
        <v>54838</v>
      </c>
    </row>
    <row r="17" spans="1:5" ht="26.25" customHeight="1">
      <c r="A17" s="4" t="s">
        <v>390</v>
      </c>
      <c r="B17" s="247" t="s">
        <v>391</v>
      </c>
      <c r="C17" s="578">
        <v>31784.162287480678</v>
      </c>
    </row>
    <row r="18" spans="1:5">
      <c r="A18" s="4"/>
      <c r="B18" s="247" t="s">
        <v>392</v>
      </c>
      <c r="C18" s="578">
        <v>52600</v>
      </c>
    </row>
    <row r="19" spans="1:5">
      <c r="A19" s="4"/>
      <c r="B19" s="247" t="s">
        <v>393</v>
      </c>
      <c r="C19" s="578">
        <v>61399</v>
      </c>
    </row>
    <row r="20" spans="1:5">
      <c r="A20" s="4"/>
      <c r="B20" s="247" t="s">
        <v>96</v>
      </c>
      <c r="C20" s="578">
        <v>70178</v>
      </c>
    </row>
    <row r="21" spans="1:5">
      <c r="A21" s="322"/>
      <c r="B21" s="242" t="s">
        <v>394</v>
      </c>
      <c r="C21" s="579">
        <v>109018</v>
      </c>
    </row>
    <row r="22" spans="1:5" ht="27" customHeight="1">
      <c r="A22" s="459" t="s">
        <v>839</v>
      </c>
      <c r="B22" s="644"/>
      <c r="E22" s="537"/>
    </row>
    <row r="23" spans="1:5">
      <c r="A23" s="509" t="s">
        <v>840</v>
      </c>
      <c r="B23" s="644"/>
    </row>
    <row r="24" spans="1:5" ht="30" customHeight="1">
      <c r="A24" s="39" t="s">
        <v>589</v>
      </c>
      <c r="B24" s="644"/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K32"/>
  <sheetViews>
    <sheetView workbookViewId="0">
      <selection sqref="A1:K1"/>
    </sheetView>
  </sheetViews>
  <sheetFormatPr baseColWidth="10" defaultColWidth="8.83203125" defaultRowHeight="14" x14ac:dyDescent="0"/>
  <cols>
    <col min="1" max="1" width="25.33203125" style="459" customWidth="1"/>
    <col min="2" max="2" width="15.5" style="447" customWidth="1"/>
    <col min="3" max="3" width="15.6640625" style="567" customWidth="1"/>
    <col min="4" max="5" width="15" style="567" customWidth="1"/>
    <col min="6" max="6" width="14.83203125" style="567" customWidth="1"/>
    <col min="7" max="7" width="15" style="567" customWidth="1"/>
    <col min="8" max="8" width="15" style="324" customWidth="1"/>
    <col min="9" max="9" width="16.5" style="324" customWidth="1"/>
    <col min="10" max="10" width="16.1640625" style="324" customWidth="1"/>
    <col min="11" max="11" width="15.83203125" style="324" customWidth="1"/>
    <col min="12" max="21" width="12.83203125" bestFit="1" customWidth="1"/>
  </cols>
  <sheetData>
    <row r="1" spans="1:11" ht="34.5" customHeight="1" thickBot="1">
      <c r="A1" s="740" t="s">
        <v>620</v>
      </c>
      <c r="B1" s="740"/>
      <c r="C1" s="740"/>
      <c r="D1" s="740"/>
      <c r="E1" s="740"/>
      <c r="F1" s="740"/>
      <c r="G1" s="740"/>
      <c r="H1" s="740"/>
      <c r="I1" s="740"/>
      <c r="J1" s="740"/>
      <c r="K1" s="740"/>
    </row>
    <row r="2" spans="1:11" ht="36">
      <c r="A2" s="568"/>
      <c r="B2" s="569"/>
      <c r="C2" s="570" t="s">
        <v>157</v>
      </c>
      <c r="D2" s="570" t="s">
        <v>621</v>
      </c>
      <c r="E2" s="570" t="s">
        <v>158</v>
      </c>
      <c r="F2" s="570" t="s">
        <v>622</v>
      </c>
      <c r="G2" s="571" t="s">
        <v>104</v>
      </c>
      <c r="H2" s="570" t="s">
        <v>157</v>
      </c>
      <c r="I2" s="570" t="s">
        <v>621</v>
      </c>
      <c r="J2" s="570" t="s">
        <v>158</v>
      </c>
      <c r="K2" s="570" t="s">
        <v>622</v>
      </c>
    </row>
    <row r="3" spans="1:11" s="346" customFormat="1" ht="15" customHeight="1">
      <c r="A3" s="572" t="s">
        <v>92</v>
      </c>
      <c r="B3" s="573" t="s">
        <v>146</v>
      </c>
      <c r="C3" s="574">
        <v>146608</v>
      </c>
      <c r="D3" s="574">
        <v>42634</v>
      </c>
      <c r="E3" s="574">
        <v>16963</v>
      </c>
      <c r="F3" s="574">
        <v>34158</v>
      </c>
      <c r="G3" s="574">
        <v>240000</v>
      </c>
      <c r="H3" s="575">
        <v>0.61</v>
      </c>
      <c r="I3" s="575">
        <v>0.18</v>
      </c>
      <c r="J3" s="575">
        <v>7.0000000000000007E-2</v>
      </c>
      <c r="K3" s="575">
        <v>0.14000000000000001</v>
      </c>
    </row>
    <row r="4" spans="1:11" s="346" customFormat="1" ht="15" customHeight="1">
      <c r="A4" s="572"/>
      <c r="B4" s="573" t="s">
        <v>147</v>
      </c>
      <c r="C4" s="574">
        <v>331543</v>
      </c>
      <c r="D4" s="574">
        <v>71348</v>
      </c>
      <c r="E4" s="574">
        <v>47193</v>
      </c>
      <c r="F4" s="574">
        <v>222767</v>
      </c>
      <c r="G4" s="574">
        <v>673000</v>
      </c>
      <c r="H4" s="575">
        <v>0.49</v>
      </c>
      <c r="I4" s="575">
        <v>0.11</v>
      </c>
      <c r="J4" s="575">
        <v>7.0000000000000007E-2</v>
      </c>
      <c r="K4" s="575">
        <v>0.33</v>
      </c>
    </row>
    <row r="5" spans="1:11" s="346" customFormat="1" ht="15" customHeight="1">
      <c r="A5" s="572"/>
      <c r="B5" s="573" t="s">
        <v>148</v>
      </c>
      <c r="C5" s="574">
        <v>701872</v>
      </c>
      <c r="D5" s="574">
        <v>145994</v>
      </c>
      <c r="E5" s="574">
        <v>163083</v>
      </c>
      <c r="F5" s="574">
        <v>311665</v>
      </c>
      <c r="G5" s="574">
        <v>1323000</v>
      </c>
      <c r="H5" s="575">
        <v>0.53</v>
      </c>
      <c r="I5" s="575">
        <v>0.11</v>
      </c>
      <c r="J5" s="575">
        <v>0.12</v>
      </c>
      <c r="K5" s="575">
        <v>0.24</v>
      </c>
    </row>
    <row r="6" spans="1:11" s="346" customFormat="1" ht="15" customHeight="1">
      <c r="A6" s="572"/>
      <c r="B6" s="573" t="s">
        <v>149</v>
      </c>
      <c r="C6" s="574">
        <v>1267522</v>
      </c>
      <c r="D6" s="574">
        <v>458912</v>
      </c>
      <c r="E6" s="574">
        <v>296351</v>
      </c>
      <c r="F6" s="574">
        <v>407872</v>
      </c>
      <c r="G6" s="574">
        <v>2431000</v>
      </c>
      <c r="H6" s="575">
        <v>0.52</v>
      </c>
      <c r="I6" s="575">
        <v>0.19</v>
      </c>
      <c r="J6" s="575">
        <v>0.12</v>
      </c>
      <c r="K6" s="575">
        <v>0.17</v>
      </c>
    </row>
    <row r="7" spans="1:11" s="346" customFormat="1" ht="15" customHeight="1">
      <c r="A7" s="572"/>
      <c r="B7" s="573" t="s">
        <v>623</v>
      </c>
      <c r="C7" s="574">
        <v>991102</v>
      </c>
      <c r="D7" s="574">
        <v>379284</v>
      </c>
      <c r="E7" s="574">
        <v>285841</v>
      </c>
      <c r="F7" s="574">
        <v>342686</v>
      </c>
      <c r="G7" s="574">
        <v>1999000</v>
      </c>
      <c r="H7" s="575">
        <v>0.5</v>
      </c>
      <c r="I7" s="575">
        <v>0.19</v>
      </c>
      <c r="J7" s="575">
        <v>0.14000000000000001</v>
      </c>
      <c r="K7" s="575">
        <v>0.17</v>
      </c>
    </row>
    <row r="8" spans="1:11" s="346" customFormat="1" ht="15" customHeight="1">
      <c r="A8" s="572"/>
      <c r="B8" s="573"/>
      <c r="C8" s="574"/>
      <c r="D8" s="574"/>
      <c r="E8" s="574"/>
      <c r="F8" s="574"/>
      <c r="G8" s="574"/>
      <c r="H8" s="575"/>
      <c r="I8" s="575"/>
      <c r="J8" s="575"/>
      <c r="K8" s="575"/>
    </row>
    <row r="9" spans="1:11" s="346" customFormat="1" ht="15" customHeight="1">
      <c r="A9" s="572" t="s">
        <v>100</v>
      </c>
      <c r="B9" s="573" t="s">
        <v>624</v>
      </c>
      <c r="C9" s="574">
        <v>1566909</v>
      </c>
      <c r="D9" s="574">
        <v>462630</v>
      </c>
      <c r="E9" s="574">
        <v>824351</v>
      </c>
      <c r="F9" s="574">
        <v>0</v>
      </c>
      <c r="G9" s="574">
        <v>2854000</v>
      </c>
      <c r="H9" s="575">
        <v>0.55000000000000004</v>
      </c>
      <c r="I9" s="575">
        <v>0.16</v>
      </c>
      <c r="J9" s="575">
        <v>0.28999999999999998</v>
      </c>
      <c r="K9" s="575">
        <v>0</v>
      </c>
    </row>
    <row r="10" spans="1:11" s="346" customFormat="1" ht="15" customHeight="1">
      <c r="A10" s="572"/>
      <c r="B10" s="573" t="s">
        <v>150</v>
      </c>
      <c r="C10" s="574">
        <v>1747846</v>
      </c>
      <c r="D10" s="574">
        <v>406490</v>
      </c>
      <c r="E10" s="574">
        <v>896239</v>
      </c>
      <c r="F10" s="574">
        <v>1280</v>
      </c>
      <c r="G10" s="574">
        <v>3052000</v>
      </c>
      <c r="H10" s="575">
        <v>0.56999999999999995</v>
      </c>
      <c r="I10" s="575">
        <v>0.13</v>
      </c>
      <c r="J10" s="575">
        <v>0.28999999999999998</v>
      </c>
      <c r="K10" s="575">
        <v>0</v>
      </c>
    </row>
    <row r="11" spans="1:11" s="346" customFormat="1" ht="15" customHeight="1">
      <c r="A11" s="572"/>
      <c r="B11" s="573" t="s">
        <v>151</v>
      </c>
      <c r="C11" s="574">
        <v>1902313</v>
      </c>
      <c r="D11" s="574">
        <v>378404</v>
      </c>
      <c r="E11" s="574">
        <v>1035180</v>
      </c>
      <c r="F11" s="574">
        <v>468</v>
      </c>
      <c r="G11" s="574">
        <v>3316000</v>
      </c>
      <c r="H11" s="575">
        <v>0.56999999999999995</v>
      </c>
      <c r="I11" s="575">
        <v>0.11</v>
      </c>
      <c r="J11" s="575">
        <v>0.31</v>
      </c>
      <c r="K11" s="575">
        <v>0</v>
      </c>
    </row>
    <row r="12" spans="1:11" s="346" customFormat="1" ht="15" customHeight="1">
      <c r="A12" s="572"/>
      <c r="B12" s="573" t="s">
        <v>625</v>
      </c>
      <c r="C12" s="574">
        <v>2104279</v>
      </c>
      <c r="D12" s="574">
        <v>383386</v>
      </c>
      <c r="E12" s="574">
        <v>1198225</v>
      </c>
      <c r="F12" s="574">
        <v>424</v>
      </c>
      <c r="G12" s="574">
        <v>3686000</v>
      </c>
      <c r="H12" s="575">
        <v>0.56999999999999995</v>
      </c>
      <c r="I12" s="575">
        <v>0.1</v>
      </c>
      <c r="J12" s="575">
        <v>0.33</v>
      </c>
      <c r="K12" s="575">
        <v>0</v>
      </c>
    </row>
    <row r="13" spans="1:11" s="346" customFormat="1" ht="15" customHeight="1">
      <c r="A13" s="572"/>
      <c r="B13" s="573" t="s">
        <v>626</v>
      </c>
      <c r="C13" s="574">
        <v>2157211</v>
      </c>
      <c r="D13" s="574">
        <v>450649</v>
      </c>
      <c r="E13" s="574">
        <v>1213422</v>
      </c>
      <c r="F13" s="574">
        <v>369</v>
      </c>
      <c r="G13" s="574">
        <v>3822000</v>
      </c>
      <c r="H13" s="575">
        <v>0.56000000000000005</v>
      </c>
      <c r="I13" s="575">
        <v>0.12</v>
      </c>
      <c r="J13" s="575">
        <v>0.32</v>
      </c>
      <c r="K13" s="575">
        <v>0</v>
      </c>
    </row>
    <row r="14" spans="1:11" s="346" customFormat="1" ht="15" customHeight="1">
      <c r="A14" s="572"/>
      <c r="B14" s="573"/>
      <c r="C14" s="574"/>
      <c r="D14" s="574"/>
      <c r="E14" s="574"/>
      <c r="F14" s="574"/>
      <c r="G14" s="574"/>
      <c r="H14" s="575"/>
      <c r="I14" s="575"/>
      <c r="J14" s="575"/>
      <c r="K14" s="575"/>
    </row>
    <row r="15" spans="1:11" s="346" customFormat="1" ht="15" customHeight="1">
      <c r="A15" s="572" t="s">
        <v>99</v>
      </c>
      <c r="B15" s="573" t="s">
        <v>152</v>
      </c>
      <c r="C15" s="574">
        <v>3535670</v>
      </c>
      <c r="D15" s="574">
        <v>1090558</v>
      </c>
      <c r="E15" s="574">
        <v>1188317</v>
      </c>
      <c r="F15" s="574">
        <v>0</v>
      </c>
      <c r="G15" s="574">
        <v>5815000</v>
      </c>
      <c r="H15" s="575">
        <v>0.61</v>
      </c>
      <c r="I15" s="575">
        <v>0.19</v>
      </c>
      <c r="J15" s="575">
        <v>0.2</v>
      </c>
      <c r="K15" s="575">
        <v>0</v>
      </c>
    </row>
    <row r="16" spans="1:11" s="346" customFormat="1" ht="15" customHeight="1">
      <c r="A16" s="572"/>
      <c r="B16" s="573" t="s">
        <v>153</v>
      </c>
      <c r="C16" s="574">
        <v>3796864</v>
      </c>
      <c r="D16" s="574">
        <v>1045397</v>
      </c>
      <c r="E16" s="574">
        <v>1213137</v>
      </c>
      <c r="F16" s="574">
        <v>128</v>
      </c>
      <c r="G16" s="574">
        <v>6056000</v>
      </c>
      <c r="H16" s="575">
        <v>0.63</v>
      </c>
      <c r="I16" s="575">
        <v>0.17</v>
      </c>
      <c r="J16" s="575">
        <v>0.2</v>
      </c>
      <c r="K16" s="575">
        <v>0</v>
      </c>
    </row>
    <row r="17" spans="1:11" s="346" customFormat="1" ht="15" customHeight="1">
      <c r="A17" s="572"/>
      <c r="B17" s="573" t="s">
        <v>627</v>
      </c>
      <c r="C17" s="574">
        <v>4210195</v>
      </c>
      <c r="D17" s="574">
        <v>973533</v>
      </c>
      <c r="E17" s="574">
        <v>1322957</v>
      </c>
      <c r="F17" s="574">
        <v>36</v>
      </c>
      <c r="G17" s="574">
        <v>6507000</v>
      </c>
      <c r="H17" s="575">
        <v>0.65</v>
      </c>
      <c r="I17" s="575">
        <v>0.15</v>
      </c>
      <c r="J17" s="575">
        <v>0.2</v>
      </c>
      <c r="K17" s="575">
        <v>0</v>
      </c>
    </row>
    <row r="18" spans="1:11" s="346" customFormat="1" ht="15" customHeight="1">
      <c r="A18" s="572"/>
      <c r="B18" s="573" t="s">
        <v>156</v>
      </c>
      <c r="C18" s="574">
        <v>4713710</v>
      </c>
      <c r="D18" s="574">
        <v>1044554</v>
      </c>
      <c r="E18" s="574">
        <v>1436022</v>
      </c>
      <c r="F18" s="574">
        <v>42</v>
      </c>
      <c r="G18" s="574">
        <v>7194000</v>
      </c>
      <c r="H18" s="575">
        <v>0.66</v>
      </c>
      <c r="I18" s="575">
        <v>0.15</v>
      </c>
      <c r="J18" s="575">
        <v>0.2</v>
      </c>
      <c r="K18" s="575">
        <v>0</v>
      </c>
    </row>
    <row r="19" spans="1:11" s="346" customFormat="1" ht="15" customHeight="1">
      <c r="A19" s="572"/>
      <c r="B19" s="573" t="s">
        <v>628</v>
      </c>
      <c r="C19" s="574">
        <v>4827704</v>
      </c>
      <c r="D19" s="574">
        <v>1115962</v>
      </c>
      <c r="E19" s="574">
        <v>1397697</v>
      </c>
      <c r="F19" s="574">
        <v>44</v>
      </c>
      <c r="G19" s="574">
        <v>7341000</v>
      </c>
      <c r="H19" s="575">
        <v>0.66</v>
      </c>
      <c r="I19" s="575">
        <v>0.15</v>
      </c>
      <c r="J19" s="575">
        <v>0.19</v>
      </c>
      <c r="K19" s="575">
        <v>0</v>
      </c>
    </row>
    <row r="20" spans="1:11" s="346" customFormat="1" ht="15" customHeight="1">
      <c r="A20" s="572"/>
      <c r="B20" s="573"/>
      <c r="C20" s="574"/>
      <c r="D20" s="574"/>
      <c r="E20" s="574"/>
      <c r="F20" s="574"/>
      <c r="G20" s="574"/>
      <c r="H20" s="575"/>
      <c r="I20" s="575"/>
      <c r="J20" s="575"/>
      <c r="K20" s="575"/>
    </row>
    <row r="21" spans="1:11" s="346" customFormat="1" ht="15" customHeight="1">
      <c r="A21" s="572" t="s">
        <v>102</v>
      </c>
      <c r="B21" s="573" t="s">
        <v>154</v>
      </c>
      <c r="C21" s="574">
        <v>1840184</v>
      </c>
      <c r="D21" s="574">
        <v>3436640</v>
      </c>
      <c r="E21" s="574">
        <v>0</v>
      </c>
      <c r="F21" s="574">
        <v>0</v>
      </c>
      <c r="G21" s="574">
        <v>5277000</v>
      </c>
      <c r="H21" s="575">
        <v>0.35</v>
      </c>
      <c r="I21" s="575">
        <v>0.65</v>
      </c>
      <c r="J21" s="575">
        <v>0</v>
      </c>
      <c r="K21" s="575">
        <v>0</v>
      </c>
    </row>
    <row r="22" spans="1:11" s="346" customFormat="1" ht="15" customHeight="1">
      <c r="A22" s="572"/>
      <c r="B22" s="573" t="s">
        <v>155</v>
      </c>
      <c r="C22" s="574">
        <v>2000003</v>
      </c>
      <c r="D22" s="574">
        <v>3697058</v>
      </c>
      <c r="E22" s="574">
        <v>0</v>
      </c>
      <c r="F22" s="574">
        <v>61222</v>
      </c>
      <c r="G22" s="574">
        <v>5758000</v>
      </c>
      <c r="H22" s="575">
        <v>0.35</v>
      </c>
      <c r="I22" s="575">
        <v>0.64</v>
      </c>
      <c r="J22" s="575">
        <v>0</v>
      </c>
      <c r="K22" s="575">
        <v>0.01</v>
      </c>
    </row>
    <row r="23" spans="1:11" s="346" customFormat="1" ht="15" customHeight="1">
      <c r="A23" s="572"/>
      <c r="B23" s="573" t="s">
        <v>627</v>
      </c>
      <c r="C23" s="574">
        <v>2537716</v>
      </c>
      <c r="D23" s="574">
        <v>3976286</v>
      </c>
      <c r="E23" s="574">
        <v>0</v>
      </c>
      <c r="F23" s="574">
        <v>50719</v>
      </c>
      <c r="G23" s="574">
        <v>6565000</v>
      </c>
      <c r="H23" s="575">
        <v>0.39</v>
      </c>
      <c r="I23" s="575">
        <v>0.61</v>
      </c>
      <c r="J23" s="575">
        <v>0</v>
      </c>
      <c r="K23" s="575">
        <v>0.01</v>
      </c>
    </row>
    <row r="24" spans="1:11" s="346" customFormat="1" ht="15" customHeight="1">
      <c r="A24" s="572"/>
      <c r="B24" s="573" t="s">
        <v>629</v>
      </c>
      <c r="C24" s="574">
        <v>3278999</v>
      </c>
      <c r="D24" s="574">
        <v>4665737</v>
      </c>
      <c r="E24" s="574">
        <v>0</v>
      </c>
      <c r="F24" s="574">
        <v>66575</v>
      </c>
      <c r="G24" s="574">
        <v>8011000</v>
      </c>
      <c r="H24" s="575">
        <v>0.41</v>
      </c>
      <c r="I24" s="575">
        <v>0.57999999999999996</v>
      </c>
      <c r="J24" s="575">
        <v>0</v>
      </c>
      <c r="K24" s="575">
        <v>0.01</v>
      </c>
    </row>
    <row r="25" spans="1:11" s="346" customFormat="1" ht="15" customHeight="1">
      <c r="A25" s="368"/>
      <c r="B25" s="347" t="s">
        <v>628</v>
      </c>
      <c r="C25" s="576">
        <v>2857965</v>
      </c>
      <c r="D25" s="576">
        <v>4545371</v>
      </c>
      <c r="E25" s="576">
        <v>0</v>
      </c>
      <c r="F25" s="576">
        <v>52378</v>
      </c>
      <c r="G25" s="576">
        <v>7456000</v>
      </c>
      <c r="H25" s="577">
        <v>0.38</v>
      </c>
      <c r="I25" s="577">
        <v>0.61</v>
      </c>
      <c r="J25" s="577">
        <v>0</v>
      </c>
      <c r="K25" s="577">
        <v>0.01</v>
      </c>
    </row>
    <row r="26" spans="1:11" ht="29.25" customHeight="1">
      <c r="A26" s="509" t="s">
        <v>841</v>
      </c>
    </row>
    <row r="27" spans="1:11">
      <c r="A27" s="509" t="s">
        <v>842</v>
      </c>
    </row>
    <row r="28" spans="1:11">
      <c r="A28" s="39" t="s">
        <v>843</v>
      </c>
    </row>
    <row r="29" spans="1:11">
      <c r="A29" s="509" t="s">
        <v>844</v>
      </c>
    </row>
    <row r="30" spans="1:11">
      <c r="A30" s="509" t="s">
        <v>845</v>
      </c>
    </row>
    <row r="31" spans="1:11" ht="30" customHeight="1">
      <c r="A31" s="509" t="s">
        <v>846</v>
      </c>
    </row>
    <row r="32" spans="1:11" ht="30" customHeight="1">
      <c r="A32" s="39" t="s">
        <v>589</v>
      </c>
    </row>
  </sheetData>
  <mergeCells count="1">
    <mergeCell ref="A1:K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F28"/>
  <sheetViews>
    <sheetView workbookViewId="0">
      <selection sqref="A1:F1"/>
    </sheetView>
  </sheetViews>
  <sheetFormatPr baseColWidth="10" defaultColWidth="8.83203125" defaultRowHeight="14" x14ac:dyDescent="0"/>
  <cols>
    <col min="1" max="1" width="15.5" customWidth="1"/>
    <col min="2" max="2" width="10.83203125" customWidth="1"/>
    <col min="3" max="3" width="10.1640625" bestFit="1" customWidth="1"/>
    <col min="4" max="5" width="9.33203125" bestFit="1" customWidth="1"/>
    <col min="6" max="6" width="14.5" customWidth="1"/>
  </cols>
  <sheetData>
    <row r="1" spans="1:6" ht="36.75" customHeight="1">
      <c r="A1" s="733" t="s">
        <v>677</v>
      </c>
      <c r="B1" s="733"/>
      <c r="C1" s="733"/>
      <c r="D1" s="733"/>
      <c r="E1" s="733"/>
      <c r="F1" s="733"/>
    </row>
    <row r="2" spans="1:6" ht="25">
      <c r="A2" s="466" t="s">
        <v>97</v>
      </c>
      <c r="B2" s="477" t="s">
        <v>0</v>
      </c>
      <c r="C2" s="471" t="s">
        <v>90</v>
      </c>
      <c r="D2" s="472" t="s">
        <v>91</v>
      </c>
      <c r="E2" s="475" t="s">
        <v>92</v>
      </c>
      <c r="F2" s="484" t="s">
        <v>93</v>
      </c>
    </row>
    <row r="3" spans="1:6">
      <c r="A3" s="467" t="s">
        <v>94</v>
      </c>
      <c r="B3" s="478" t="s">
        <v>22</v>
      </c>
      <c r="C3" s="487">
        <v>349343</v>
      </c>
      <c r="D3" s="487">
        <v>311341</v>
      </c>
      <c r="E3" s="487">
        <v>29675</v>
      </c>
      <c r="F3" s="485">
        <v>690000</v>
      </c>
    </row>
    <row r="4" spans="1:6">
      <c r="A4" s="467"/>
      <c r="B4" s="478" t="s">
        <v>27</v>
      </c>
      <c r="C4" s="487">
        <v>385485</v>
      </c>
      <c r="D4" s="487">
        <v>363984</v>
      </c>
      <c r="E4" s="487">
        <v>67177</v>
      </c>
      <c r="F4" s="485">
        <v>817000</v>
      </c>
    </row>
    <row r="5" spans="1:6">
      <c r="A5" s="467"/>
      <c r="B5" s="478" t="s">
        <v>32</v>
      </c>
      <c r="C5" s="487">
        <v>435005</v>
      </c>
      <c r="D5" s="487">
        <v>414108</v>
      </c>
      <c r="E5" s="487">
        <v>82576</v>
      </c>
      <c r="F5" s="485">
        <v>932000</v>
      </c>
    </row>
    <row r="6" spans="1:6">
      <c r="A6" s="467" t="s">
        <v>95</v>
      </c>
      <c r="B6" s="478" t="s">
        <v>22</v>
      </c>
      <c r="C6" s="470">
        <v>905718</v>
      </c>
      <c r="D6" s="470">
        <v>451518</v>
      </c>
      <c r="E6" s="476">
        <v>42306</v>
      </c>
      <c r="F6" s="485">
        <v>1399000</v>
      </c>
    </row>
    <row r="7" spans="1:6">
      <c r="A7" s="467"/>
      <c r="B7" s="478" t="s">
        <v>27</v>
      </c>
      <c r="C7" s="470">
        <v>1020521</v>
      </c>
      <c r="D7" s="470">
        <v>496353</v>
      </c>
      <c r="E7" s="476">
        <v>84525</v>
      </c>
      <c r="F7" s="485">
        <v>1601000</v>
      </c>
    </row>
    <row r="8" spans="1:6">
      <c r="A8" s="467"/>
      <c r="B8" s="478" t="s">
        <v>32</v>
      </c>
      <c r="C8" s="470">
        <v>1186397</v>
      </c>
      <c r="D8" s="470">
        <v>544213</v>
      </c>
      <c r="E8" s="476">
        <v>139202</v>
      </c>
      <c r="F8" s="485">
        <v>1870000</v>
      </c>
    </row>
    <row r="9" spans="1:6">
      <c r="A9" s="468" t="s">
        <v>96</v>
      </c>
      <c r="B9" s="478" t="s">
        <v>22</v>
      </c>
      <c r="C9" s="470">
        <v>524875</v>
      </c>
      <c r="D9" s="470">
        <v>45759</v>
      </c>
      <c r="E9" s="476">
        <v>94667</v>
      </c>
      <c r="F9" s="485">
        <v>665000</v>
      </c>
    </row>
    <row r="10" spans="1:6">
      <c r="A10" s="468"/>
      <c r="B10" s="478" t="s">
        <v>27</v>
      </c>
      <c r="C10" s="470">
        <v>596391</v>
      </c>
      <c r="D10" s="470">
        <v>46930</v>
      </c>
      <c r="E10" s="476">
        <v>143922</v>
      </c>
      <c r="F10" s="485">
        <v>787000</v>
      </c>
    </row>
    <row r="11" spans="1:6">
      <c r="A11" s="479"/>
      <c r="B11" s="480" t="s">
        <v>32</v>
      </c>
      <c r="C11" s="481">
        <v>793180</v>
      </c>
      <c r="D11" s="481">
        <v>53127</v>
      </c>
      <c r="E11" s="482">
        <v>157057</v>
      </c>
      <c r="F11" s="486">
        <v>1003000</v>
      </c>
    </row>
    <row r="12" spans="1:6">
      <c r="A12" s="479"/>
      <c r="B12" s="480"/>
      <c r="C12" s="741" t="s">
        <v>545</v>
      </c>
      <c r="D12" s="742"/>
      <c r="E12" s="743"/>
      <c r="F12" s="465"/>
    </row>
    <row r="13" spans="1:6" ht="25">
      <c r="A13" s="466" t="s">
        <v>97</v>
      </c>
      <c r="B13" s="477" t="s">
        <v>0</v>
      </c>
      <c r="C13" s="473" t="s">
        <v>90</v>
      </c>
      <c r="D13" s="474" t="s">
        <v>91</v>
      </c>
      <c r="E13" s="473" t="s">
        <v>92</v>
      </c>
      <c r="F13" s="465"/>
    </row>
    <row r="14" spans="1:6">
      <c r="A14" s="467" t="s">
        <v>94</v>
      </c>
      <c r="B14" s="478" t="s">
        <v>22</v>
      </c>
      <c r="C14" s="469">
        <v>0.50603092014444662</v>
      </c>
      <c r="D14" s="469">
        <v>0.45098419807665285</v>
      </c>
      <c r="E14" s="469">
        <v>4.2984881778900544E-2</v>
      </c>
      <c r="F14" s="465"/>
    </row>
    <row r="15" spans="1:6">
      <c r="A15" s="467"/>
      <c r="B15" s="478" t="s">
        <v>27</v>
      </c>
      <c r="C15" s="469">
        <v>0.47203439433977512</v>
      </c>
      <c r="D15" s="469">
        <v>0.44570597296747916</v>
      </c>
      <c r="E15" s="469">
        <v>8.2259632692745693E-2</v>
      </c>
      <c r="F15" s="465"/>
    </row>
    <row r="16" spans="1:6">
      <c r="A16" s="467"/>
      <c r="B16" s="478" t="s">
        <v>32</v>
      </c>
      <c r="C16" s="469">
        <v>0.46689936234086699</v>
      </c>
      <c r="D16" s="469">
        <v>0.44447020411317512</v>
      </c>
      <c r="E16" s="469">
        <v>8.8630433545957926E-2</v>
      </c>
      <c r="F16" s="465"/>
    </row>
    <row r="17" spans="1:6">
      <c r="A17" s="467" t="s">
        <v>95</v>
      </c>
      <c r="B17" s="478" t="s">
        <v>22</v>
      </c>
      <c r="C17" s="469">
        <v>0.64715314009868941</v>
      </c>
      <c r="D17" s="469">
        <v>0.32261839944781934</v>
      </c>
      <c r="E17" s="469">
        <v>3.0228460453491212E-2</v>
      </c>
      <c r="F17" s="465"/>
    </row>
    <row r="18" spans="1:6">
      <c r="A18" s="467"/>
      <c r="B18" s="478" t="s">
        <v>27</v>
      </c>
      <c r="C18" s="469">
        <v>0.63726841343100626</v>
      </c>
      <c r="D18" s="469">
        <v>0.3099496128073016</v>
      </c>
      <c r="E18" s="469">
        <v>5.2781973761692122E-2</v>
      </c>
      <c r="F18" s="465"/>
    </row>
    <row r="19" spans="1:6">
      <c r="A19" s="467"/>
      <c r="B19" s="478" t="s">
        <v>32</v>
      </c>
      <c r="C19" s="469">
        <v>0.63450068776967949</v>
      </c>
      <c r="D19" s="469">
        <v>0.29105225552087588</v>
      </c>
      <c r="E19" s="469">
        <v>7.4447056709444584E-2</v>
      </c>
      <c r="F19" s="465"/>
    </row>
    <row r="20" spans="1:6">
      <c r="A20" s="468" t="s">
        <v>96</v>
      </c>
      <c r="B20" s="478" t="s">
        <v>22</v>
      </c>
      <c r="C20" s="469">
        <v>0.78892862027864075</v>
      </c>
      <c r="D20" s="469">
        <v>6.8779394589817244E-2</v>
      </c>
      <c r="E20" s="469">
        <v>0.14229198513154195</v>
      </c>
      <c r="F20" s="465"/>
    </row>
    <row r="21" spans="1:6">
      <c r="A21" s="468"/>
      <c r="B21" s="478" t="s">
        <v>27</v>
      </c>
      <c r="C21" s="469">
        <v>0.75756913684846994</v>
      </c>
      <c r="D21" s="469">
        <v>5.9613105483313285E-2</v>
      </c>
      <c r="E21" s="469">
        <v>0.18281775766821681</v>
      </c>
      <c r="F21" s="465"/>
    </row>
    <row r="22" spans="1:6">
      <c r="A22" s="479"/>
      <c r="B22" s="480" t="s">
        <v>32</v>
      </c>
      <c r="C22" s="483">
        <v>0.79052068840420819</v>
      </c>
      <c r="D22" s="483">
        <v>5.2948879967788361E-2</v>
      </c>
      <c r="E22" s="483">
        <v>0.1565304316280034</v>
      </c>
      <c r="F22" s="465"/>
    </row>
    <row r="23" spans="1:6" ht="30" customHeight="1">
      <c r="A23" s="459" t="s">
        <v>847</v>
      </c>
    </row>
    <row r="24" spans="1:6">
      <c r="A24" s="459" t="s">
        <v>845</v>
      </c>
    </row>
    <row r="25" spans="1:6" ht="30" customHeight="1">
      <c r="A25" s="459" t="s">
        <v>848</v>
      </c>
    </row>
    <row r="26" spans="1:6">
      <c r="A26" s="459" t="s">
        <v>849</v>
      </c>
    </row>
    <row r="27" spans="1:6">
      <c r="A27" s="459" t="s">
        <v>850</v>
      </c>
    </row>
    <row r="28" spans="1:6" ht="29.25" customHeight="1">
      <c r="A28" s="39" t="s">
        <v>589</v>
      </c>
    </row>
  </sheetData>
  <mergeCells count="2">
    <mergeCell ref="A1:F1"/>
    <mergeCell ref="C12:E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N14"/>
  <sheetViews>
    <sheetView workbookViewId="0">
      <selection sqref="A1:C1"/>
    </sheetView>
  </sheetViews>
  <sheetFormatPr baseColWidth="10" defaultColWidth="8.83203125" defaultRowHeight="14" x14ac:dyDescent="0"/>
  <cols>
    <col min="1" max="1" width="25.33203125" customWidth="1"/>
    <col min="2" max="2" width="14.83203125" customWidth="1"/>
    <col min="3" max="3" width="14.1640625" customWidth="1"/>
    <col min="7" max="7" width="11.5" style="459" customWidth="1"/>
    <col min="8" max="8" width="11.6640625" style="459" customWidth="1"/>
    <col min="9" max="14" width="8.83203125" style="459"/>
  </cols>
  <sheetData>
    <row r="1" spans="1:14" ht="29.25" customHeight="1">
      <c r="A1" s="745" t="s">
        <v>678</v>
      </c>
      <c r="B1" s="745"/>
      <c r="C1" s="745"/>
      <c r="G1" s="676" t="s">
        <v>897</v>
      </c>
      <c r="H1" s="676"/>
      <c r="I1" s="676"/>
      <c r="J1" s="676"/>
      <c r="K1" s="676"/>
      <c r="L1" s="676"/>
      <c r="M1" s="676"/>
      <c r="N1" s="676"/>
    </row>
    <row r="2" spans="1:14" ht="45.75" customHeight="1">
      <c r="A2" s="489" t="s">
        <v>159</v>
      </c>
      <c r="B2" s="490" t="s">
        <v>679</v>
      </c>
      <c r="C2" s="490" t="s">
        <v>98</v>
      </c>
      <c r="G2" s="682"/>
      <c r="H2" s="746" t="s">
        <v>900</v>
      </c>
      <c r="I2" s="737" t="s">
        <v>90</v>
      </c>
      <c r="J2" s="737"/>
      <c r="K2" s="677" t="s">
        <v>91</v>
      </c>
      <c r="L2" s="677"/>
      <c r="M2" s="737" t="s">
        <v>92</v>
      </c>
      <c r="N2" s="737"/>
    </row>
    <row r="3" spans="1:14" ht="21" customHeight="1">
      <c r="A3" s="491" t="s">
        <v>99</v>
      </c>
      <c r="B3" s="492">
        <v>0.34306383377600136</v>
      </c>
      <c r="C3" s="492">
        <v>0.44560753377659296</v>
      </c>
      <c r="G3" s="682"/>
      <c r="H3" s="746"/>
      <c r="I3" s="682" t="s">
        <v>899</v>
      </c>
      <c r="J3" s="682" t="s">
        <v>893</v>
      </c>
      <c r="K3" s="747" t="s">
        <v>899</v>
      </c>
      <c r="L3" s="747"/>
      <c r="M3" s="682" t="s">
        <v>899</v>
      </c>
      <c r="N3" s="682" t="s">
        <v>893</v>
      </c>
    </row>
    <row r="4" spans="1:14" ht="36">
      <c r="A4" s="491" t="s">
        <v>100</v>
      </c>
      <c r="B4" s="492">
        <v>0.1505236750434972</v>
      </c>
      <c r="C4" s="492">
        <v>0.1991152468224518</v>
      </c>
      <c r="G4" s="690" t="s">
        <v>898</v>
      </c>
      <c r="H4" s="687">
        <v>0.37</v>
      </c>
      <c r="I4" s="687">
        <v>0.19</v>
      </c>
      <c r="J4" s="687">
        <v>0.61</v>
      </c>
      <c r="K4" s="744">
        <v>0.17</v>
      </c>
      <c r="L4" s="744"/>
      <c r="M4" s="687">
        <v>0.34</v>
      </c>
      <c r="N4" s="687">
        <v>0.21</v>
      </c>
    </row>
    <row r="5" spans="1:14">
      <c r="A5" s="491" t="s">
        <v>101</v>
      </c>
      <c r="B5" s="492">
        <v>4.2885908472998481E-2</v>
      </c>
      <c r="C5" s="492">
        <v>4.5449401706593201E-2</v>
      </c>
    </row>
    <row r="6" spans="1:14">
      <c r="A6" s="491" t="s">
        <v>102</v>
      </c>
      <c r="B6" s="492">
        <v>0.4273148644105989</v>
      </c>
      <c r="C6" s="492">
        <v>0.26379635853188604</v>
      </c>
    </row>
    <row r="7" spans="1:14">
      <c r="A7" s="491" t="s">
        <v>103</v>
      </c>
      <c r="B7" s="492">
        <v>3.6211718296904033E-2</v>
      </c>
      <c r="C7" s="492">
        <v>4.6031459162475995E-2</v>
      </c>
    </row>
    <row r="8" spans="1:14">
      <c r="A8" s="493" t="s">
        <v>104</v>
      </c>
      <c r="B8" s="488">
        <v>0.99999999999999989</v>
      </c>
      <c r="C8" s="488">
        <v>1</v>
      </c>
    </row>
    <row r="9" spans="1:14" ht="29.25" customHeight="1">
      <c r="A9" s="509" t="s">
        <v>851</v>
      </c>
    </row>
    <row r="10" spans="1:14">
      <c r="A10" s="509" t="s">
        <v>852</v>
      </c>
    </row>
    <row r="11" spans="1:14">
      <c r="A11" s="509" t="s">
        <v>853</v>
      </c>
    </row>
    <row r="12" spans="1:14">
      <c r="A12" s="509" t="s">
        <v>854</v>
      </c>
    </row>
    <row r="13" spans="1:14" ht="29.25" customHeight="1">
      <c r="A13" s="509" t="s">
        <v>855</v>
      </c>
    </row>
    <row r="14" spans="1:14" ht="29.25" customHeight="1">
      <c r="A14" s="39" t="s">
        <v>589</v>
      </c>
    </row>
  </sheetData>
  <mergeCells count="6">
    <mergeCell ref="K4:L4"/>
    <mergeCell ref="A1:C1"/>
    <mergeCell ref="M2:N2"/>
    <mergeCell ref="I2:J2"/>
    <mergeCell ref="H2:H3"/>
    <mergeCell ref="K3:L3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56"/>
  <sheetViews>
    <sheetView workbookViewId="0">
      <selection sqref="A1:D1"/>
    </sheetView>
  </sheetViews>
  <sheetFormatPr baseColWidth="10" defaultColWidth="8.83203125" defaultRowHeight="14" x14ac:dyDescent="0"/>
  <cols>
    <col min="1" max="1" width="17" bestFit="1" customWidth="1"/>
    <col min="2" max="2" width="14.1640625" style="459" bestFit="1" customWidth="1"/>
    <col min="3" max="3" width="15.33203125" style="459" customWidth="1"/>
    <col min="4" max="4" width="14.33203125" style="459" customWidth="1"/>
  </cols>
  <sheetData>
    <row r="1" spans="1:5" ht="44.25" customHeight="1">
      <c r="A1" s="733" t="s">
        <v>856</v>
      </c>
      <c r="B1" s="733"/>
      <c r="C1" s="733"/>
      <c r="D1" s="733"/>
    </row>
    <row r="2" spans="1:5" ht="31" customHeight="1">
      <c r="A2" s="361" t="s">
        <v>89</v>
      </c>
      <c r="B2" s="415" t="s">
        <v>102</v>
      </c>
      <c r="C2" s="415" t="s">
        <v>630</v>
      </c>
      <c r="D2" s="415" t="s">
        <v>732</v>
      </c>
    </row>
    <row r="3" spans="1:5">
      <c r="A3" s="328" t="s">
        <v>88</v>
      </c>
      <c r="B3" s="413">
        <v>0</v>
      </c>
      <c r="C3" s="413">
        <v>18069.666666666664</v>
      </c>
      <c r="D3" s="487">
        <v>1451.6666666666665</v>
      </c>
      <c r="E3" s="566"/>
    </row>
    <row r="4" spans="1:5">
      <c r="A4" s="328" t="s">
        <v>43</v>
      </c>
      <c r="B4" s="413">
        <v>3925</v>
      </c>
      <c r="C4" s="413">
        <v>14514.333333333334</v>
      </c>
      <c r="D4" s="487">
        <v>1608.6666666666667</v>
      </c>
    </row>
    <row r="5" spans="1:5">
      <c r="A5" s="328" t="s">
        <v>87</v>
      </c>
      <c r="B5" s="413">
        <v>13708.333333333332</v>
      </c>
      <c r="C5" s="413">
        <v>8875.6666666666661</v>
      </c>
      <c r="D5" s="487">
        <v>1879</v>
      </c>
    </row>
    <row r="6" spans="1:5">
      <c r="A6" s="328" t="s">
        <v>48</v>
      </c>
      <c r="B6" s="413">
        <v>9539</v>
      </c>
      <c r="C6" s="413">
        <v>18572.333333333332</v>
      </c>
      <c r="D6" s="487">
        <v>2766</v>
      </c>
    </row>
    <row r="7" spans="1:5">
      <c r="A7" s="328" t="s">
        <v>62</v>
      </c>
      <c r="B7" s="413">
        <v>8856</v>
      </c>
      <c r="C7" s="413">
        <v>21080.333333333332</v>
      </c>
      <c r="D7" s="487">
        <v>3494.3333333333335</v>
      </c>
    </row>
    <row r="8" spans="1:5">
      <c r="A8" s="328" t="s">
        <v>38</v>
      </c>
      <c r="B8" s="413">
        <v>8320.3333333333339</v>
      </c>
      <c r="C8" s="413">
        <v>22587.333333333332</v>
      </c>
      <c r="D8" s="487">
        <v>2524</v>
      </c>
    </row>
    <row r="9" spans="1:5">
      <c r="A9" s="328" t="s">
        <v>52</v>
      </c>
      <c r="B9" s="413">
        <v>6521.333333333333</v>
      </c>
      <c r="C9" s="413">
        <v>23902</v>
      </c>
      <c r="D9" s="487">
        <v>3301.333333333333</v>
      </c>
    </row>
    <row r="10" spans="1:5">
      <c r="A10" s="328" t="s">
        <v>73</v>
      </c>
      <c r="B10" s="413">
        <v>11404.333333333334</v>
      </c>
      <c r="C10" s="413">
        <v>21397.666666666668</v>
      </c>
      <c r="D10" s="487">
        <v>2410</v>
      </c>
    </row>
    <row r="11" spans="1:5">
      <c r="A11" s="328" t="s">
        <v>82</v>
      </c>
      <c r="B11" s="413">
        <v>7749.333333333333</v>
      </c>
      <c r="C11" s="413">
        <v>26612</v>
      </c>
      <c r="D11" s="487">
        <v>4181</v>
      </c>
    </row>
    <row r="12" spans="1:5">
      <c r="A12" s="328" t="s">
        <v>51</v>
      </c>
      <c r="B12" s="413">
        <v>5969.333333333333</v>
      </c>
      <c r="C12" s="413">
        <v>29743.333333333332</v>
      </c>
      <c r="D12" s="487">
        <v>2867</v>
      </c>
    </row>
    <row r="13" spans="1:5">
      <c r="A13" s="328" t="s">
        <v>86</v>
      </c>
      <c r="B13" s="413">
        <v>19203.666666666668</v>
      </c>
      <c r="C13" s="413">
        <v>17354.333333333332</v>
      </c>
      <c r="D13" s="487">
        <v>4159.666666666667</v>
      </c>
    </row>
    <row r="14" spans="1:5">
      <c r="A14" s="328" t="s">
        <v>56</v>
      </c>
      <c r="B14" s="413">
        <v>14775</v>
      </c>
      <c r="C14" s="413">
        <v>34710.666666666664</v>
      </c>
      <c r="D14" s="487">
        <v>4717.666666666667</v>
      </c>
    </row>
    <row r="15" spans="1:5">
      <c r="A15" s="328" t="s">
        <v>64</v>
      </c>
      <c r="B15" s="413">
        <v>26802.666666666664</v>
      </c>
      <c r="C15" s="413">
        <v>34493.333333333336</v>
      </c>
      <c r="D15" s="487">
        <v>4975</v>
      </c>
    </row>
    <row r="16" spans="1:5">
      <c r="A16" s="328" t="s">
        <v>59</v>
      </c>
      <c r="B16" s="413">
        <v>17595.333333333332</v>
      </c>
      <c r="C16" s="413">
        <v>48294.333333333336</v>
      </c>
      <c r="D16" s="487">
        <v>9116.3333333333339</v>
      </c>
    </row>
    <row r="17" spans="1:4">
      <c r="A17" s="328" t="s">
        <v>80</v>
      </c>
      <c r="B17" s="413">
        <v>25803.333333333336</v>
      </c>
      <c r="C17" s="413">
        <v>41075</v>
      </c>
      <c r="D17" s="487">
        <v>8985.3333333333339</v>
      </c>
    </row>
    <row r="18" spans="1:4">
      <c r="A18" s="328" t="s">
        <v>85</v>
      </c>
      <c r="B18" s="413">
        <v>31821</v>
      </c>
      <c r="C18" s="413">
        <v>47210</v>
      </c>
      <c r="D18" s="487">
        <v>8988</v>
      </c>
    </row>
    <row r="19" spans="1:4">
      <c r="A19" s="328" t="s">
        <v>79</v>
      </c>
      <c r="B19" s="413">
        <v>47909</v>
      </c>
      <c r="C19" s="413">
        <v>39858</v>
      </c>
      <c r="D19" s="487">
        <v>8753.3333333333339</v>
      </c>
    </row>
    <row r="20" spans="1:4">
      <c r="A20" s="328" t="s">
        <v>68</v>
      </c>
      <c r="B20" s="413">
        <v>39020.333333333336</v>
      </c>
      <c r="C20" s="413">
        <v>66294.666666666672</v>
      </c>
      <c r="D20" s="487">
        <v>9469.3333333333339</v>
      </c>
    </row>
    <row r="21" spans="1:4">
      <c r="A21" s="328" t="s">
        <v>57</v>
      </c>
      <c r="B21" s="413">
        <v>26087.333333333336</v>
      </c>
      <c r="C21" s="413">
        <v>79896</v>
      </c>
      <c r="D21" s="487">
        <v>9122.3333333333339</v>
      </c>
    </row>
    <row r="22" spans="1:4">
      <c r="A22" s="328" t="s">
        <v>54</v>
      </c>
      <c r="B22" s="413">
        <v>58728.666666666672</v>
      </c>
      <c r="C22" s="413">
        <v>56690.333333333336</v>
      </c>
      <c r="D22" s="487">
        <v>10704.333333333334</v>
      </c>
    </row>
    <row r="23" spans="1:4">
      <c r="A23" s="328" t="s">
        <v>70</v>
      </c>
      <c r="B23" s="413">
        <v>61760</v>
      </c>
      <c r="C23" s="413">
        <v>58522.666666666664</v>
      </c>
      <c r="D23" s="487">
        <v>11628.666666666666</v>
      </c>
    </row>
    <row r="24" spans="1:4">
      <c r="A24" s="328" t="s">
        <v>50</v>
      </c>
      <c r="B24" s="413">
        <v>50409</v>
      </c>
      <c r="C24" s="413">
        <v>68787.666666666672</v>
      </c>
      <c r="D24" s="487">
        <v>14615</v>
      </c>
    </row>
    <row r="25" spans="1:4">
      <c r="A25" s="328" t="s">
        <v>69</v>
      </c>
      <c r="B25" s="413">
        <v>44269.333333333336</v>
      </c>
      <c r="C25" s="413">
        <v>79510.666666666672</v>
      </c>
      <c r="D25" s="487">
        <v>13913.333333333334</v>
      </c>
    </row>
    <row r="26" spans="1:4">
      <c r="A26" s="328" t="s">
        <v>41</v>
      </c>
      <c r="B26" s="413">
        <v>64964.333333333328</v>
      </c>
      <c r="C26" s="413">
        <v>72448</v>
      </c>
      <c r="D26" s="487">
        <v>13368.666666666666</v>
      </c>
    </row>
    <row r="27" spans="1:4">
      <c r="A27" s="328" t="s">
        <v>49</v>
      </c>
      <c r="B27" s="413">
        <v>62839.333333333328</v>
      </c>
      <c r="C27" s="413">
        <v>82767.333333333328</v>
      </c>
      <c r="D27" s="487">
        <v>14718.333333333334</v>
      </c>
    </row>
    <row r="28" spans="1:4">
      <c r="A28" s="328" t="s">
        <v>67</v>
      </c>
      <c r="B28" s="413">
        <v>55580.333333333328</v>
      </c>
      <c r="C28" s="413">
        <v>88783.666666666672</v>
      </c>
      <c r="D28" s="487">
        <v>16582.666666666668</v>
      </c>
    </row>
    <row r="29" spans="1:4">
      <c r="A29" s="328" t="s">
        <v>60</v>
      </c>
      <c r="B29" s="413">
        <v>62197</v>
      </c>
      <c r="C29" s="413">
        <v>85245.666666666672</v>
      </c>
      <c r="D29" s="487">
        <v>14394.333333333332</v>
      </c>
    </row>
    <row r="30" spans="1:4">
      <c r="A30" s="328" t="s">
        <v>58</v>
      </c>
      <c r="B30" s="413">
        <v>48809.333333333336</v>
      </c>
      <c r="C30" s="413">
        <v>100048.66666666667</v>
      </c>
      <c r="D30" s="487">
        <v>17228.333333333332</v>
      </c>
    </row>
    <row r="31" spans="1:4">
      <c r="A31" s="328" t="s">
        <v>78</v>
      </c>
      <c r="B31" s="413">
        <v>56177</v>
      </c>
      <c r="C31" s="413">
        <v>102143</v>
      </c>
      <c r="D31" s="487">
        <v>17136</v>
      </c>
    </row>
    <row r="32" spans="1:4">
      <c r="A32" s="328" t="s">
        <v>66</v>
      </c>
      <c r="B32" s="413">
        <v>80076.666666666672</v>
      </c>
      <c r="C32" s="413">
        <v>93054</v>
      </c>
      <c r="D32" s="487">
        <v>16487.333333333332</v>
      </c>
    </row>
    <row r="33" spans="1:4">
      <c r="A33" s="328" t="s">
        <v>44</v>
      </c>
      <c r="B33" s="413">
        <v>68230.333333333328</v>
      </c>
      <c r="C33" s="413">
        <v>104047.33333333333</v>
      </c>
      <c r="D33" s="487">
        <v>18264.333333333332</v>
      </c>
    </row>
    <row r="34" spans="1:4">
      <c r="A34" s="328" t="s">
        <v>39</v>
      </c>
      <c r="B34" s="413">
        <v>53991.333333333328</v>
      </c>
      <c r="C34" s="413">
        <v>116344.33333333333</v>
      </c>
      <c r="D34" s="487">
        <v>20630</v>
      </c>
    </row>
    <row r="35" spans="1:4">
      <c r="A35" s="328" t="s">
        <v>72</v>
      </c>
      <c r="B35" s="413">
        <v>56816.666666666664</v>
      </c>
      <c r="C35" s="413">
        <v>111482.33333333333</v>
      </c>
      <c r="D35" s="487">
        <v>24031.666666666668</v>
      </c>
    </row>
    <row r="36" spans="1:4">
      <c r="A36" s="328" t="s">
        <v>76</v>
      </c>
      <c r="B36" s="413">
        <v>78199.666666666672</v>
      </c>
      <c r="C36" s="413">
        <v>97670.333333333328</v>
      </c>
      <c r="D36" s="487">
        <v>26718.333333333336</v>
      </c>
    </row>
    <row r="37" spans="1:4">
      <c r="A37" s="328" t="s">
        <v>45</v>
      </c>
      <c r="B37" s="413">
        <v>69472.333333333328</v>
      </c>
      <c r="C37" s="413">
        <v>128999.66666666667</v>
      </c>
      <c r="D37" s="487">
        <v>17435.666666666668</v>
      </c>
    </row>
    <row r="38" spans="1:4">
      <c r="A38" s="328" t="s">
        <v>40</v>
      </c>
      <c r="B38" s="413">
        <v>112021.66666666666</v>
      </c>
      <c r="C38" s="413">
        <v>104815.33333333333</v>
      </c>
      <c r="D38" s="487">
        <v>21728.333333333332</v>
      </c>
    </row>
    <row r="39" spans="1:4">
      <c r="A39" s="328" t="s">
        <v>55</v>
      </c>
      <c r="B39" s="413">
        <v>129712.33333333333</v>
      </c>
      <c r="C39" s="413">
        <v>93141.333333333328</v>
      </c>
      <c r="D39" s="487">
        <v>19106.333333333332</v>
      </c>
    </row>
    <row r="40" spans="1:4">
      <c r="A40" s="328" t="s">
        <v>61</v>
      </c>
      <c r="B40" s="413">
        <v>65894.333333333328</v>
      </c>
      <c r="C40" s="413">
        <v>152093</v>
      </c>
      <c r="D40" s="487">
        <v>26327</v>
      </c>
    </row>
    <row r="41" spans="1:4">
      <c r="A41" s="328" t="s">
        <v>74</v>
      </c>
      <c r="B41" s="413">
        <v>113407.33333333333</v>
      </c>
      <c r="C41" s="413">
        <v>123049</v>
      </c>
      <c r="D41" s="487">
        <v>24078.333333333332</v>
      </c>
    </row>
    <row r="42" spans="1:4">
      <c r="A42" s="328" t="s">
        <v>53</v>
      </c>
      <c r="B42" s="413">
        <v>107951</v>
      </c>
      <c r="C42" s="413">
        <v>155209</v>
      </c>
      <c r="D42" s="487">
        <v>34151</v>
      </c>
    </row>
    <row r="43" spans="1:4">
      <c r="A43" s="328" t="s">
        <v>77</v>
      </c>
      <c r="B43" s="413">
        <v>107244.66666666667</v>
      </c>
      <c r="C43" s="413">
        <v>174871</v>
      </c>
      <c r="D43" s="487">
        <v>29907.666666666668</v>
      </c>
    </row>
    <row r="44" spans="1:4">
      <c r="A44" s="328" t="s">
        <v>46</v>
      </c>
      <c r="B44" s="413">
        <v>88242</v>
      </c>
      <c r="C44" s="413">
        <v>209676.66666666666</v>
      </c>
      <c r="D44" s="487">
        <v>33470.666666666664</v>
      </c>
    </row>
    <row r="45" spans="1:4">
      <c r="A45" s="328" t="s">
        <v>83</v>
      </c>
      <c r="B45" s="413">
        <v>146890.33333333334</v>
      </c>
      <c r="C45" s="413">
        <v>161036</v>
      </c>
      <c r="D45" s="487">
        <v>30628.333333333332</v>
      </c>
    </row>
    <row r="46" spans="1:4">
      <c r="A46" s="328" t="s">
        <v>107</v>
      </c>
      <c r="B46" s="413">
        <v>204276.66666666669</v>
      </c>
      <c r="C46" s="413">
        <v>132488.33333333334</v>
      </c>
      <c r="D46" s="487">
        <v>35636</v>
      </c>
    </row>
    <row r="47" spans="1:4">
      <c r="A47" s="328" t="s">
        <v>42</v>
      </c>
      <c r="B47" s="413">
        <v>127094.66666666666</v>
      </c>
      <c r="C47" s="413">
        <v>207146.66666666666</v>
      </c>
      <c r="D47" s="487">
        <v>47245.333333333336</v>
      </c>
    </row>
    <row r="48" spans="1:4">
      <c r="A48" s="328" t="s">
        <v>47</v>
      </c>
      <c r="B48" s="413">
        <v>133940.33333333334</v>
      </c>
      <c r="C48" s="413">
        <v>203840.66666666666</v>
      </c>
      <c r="D48" s="487">
        <v>43996.333333333336</v>
      </c>
    </row>
    <row r="49" spans="1:4">
      <c r="A49" s="328" t="s">
        <v>63</v>
      </c>
      <c r="B49" s="413">
        <v>268334.33333333331</v>
      </c>
      <c r="C49" s="413">
        <v>222741.66666666666</v>
      </c>
      <c r="D49" s="487">
        <v>47670</v>
      </c>
    </row>
    <row r="50" spans="1:4">
      <c r="A50" s="328" t="s">
        <v>81</v>
      </c>
      <c r="B50" s="413">
        <v>273536</v>
      </c>
      <c r="C50" s="413">
        <v>239949.33333333334</v>
      </c>
      <c r="D50" s="487">
        <v>43747</v>
      </c>
    </row>
    <row r="51" spans="1:4">
      <c r="A51" s="328" t="s">
        <v>71</v>
      </c>
      <c r="B51" s="440">
        <v>400724.33333333337</v>
      </c>
      <c r="C51" s="440">
        <v>402811.66666666669</v>
      </c>
      <c r="D51" s="487">
        <v>97444.333333333328</v>
      </c>
    </row>
    <row r="52" spans="1:4">
      <c r="A52" s="330" t="s">
        <v>75</v>
      </c>
      <c r="B52" s="414">
        <v>795324.33333333326</v>
      </c>
      <c r="C52" s="414">
        <v>538832.66666666663</v>
      </c>
      <c r="D52" s="565">
        <v>86862</v>
      </c>
    </row>
    <row r="53" spans="1:4" ht="30" customHeight="1">
      <c r="A53" s="509" t="s">
        <v>857</v>
      </c>
    </row>
    <row r="54" spans="1:4">
      <c r="A54" s="509" t="s">
        <v>858</v>
      </c>
    </row>
    <row r="55" spans="1:4" ht="29.25" customHeight="1">
      <c r="A55" s="509" t="s">
        <v>859</v>
      </c>
    </row>
    <row r="56" spans="1:4" ht="29.25" customHeight="1">
      <c r="A56" s="39" t="s">
        <v>589</v>
      </c>
    </row>
  </sheetData>
  <mergeCells count="1">
    <mergeCell ref="A1:D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57"/>
  <sheetViews>
    <sheetView workbookViewId="0">
      <selection sqref="A1:B1"/>
    </sheetView>
  </sheetViews>
  <sheetFormatPr baseColWidth="10" defaultColWidth="8.83203125" defaultRowHeight="14" x14ac:dyDescent="0"/>
  <cols>
    <col min="1" max="2" width="15.6640625" customWidth="1"/>
  </cols>
  <sheetData>
    <row r="1" spans="1:2" ht="69.75" customHeight="1">
      <c r="A1" s="733" t="s">
        <v>860</v>
      </c>
      <c r="B1" s="733"/>
    </row>
    <row r="2" spans="1:2">
      <c r="A2" s="375" t="s">
        <v>89</v>
      </c>
      <c r="B2" s="412" t="s">
        <v>108</v>
      </c>
    </row>
    <row r="3" spans="1:2">
      <c r="A3" s="328" t="s">
        <v>88</v>
      </c>
      <c r="B3" s="232">
        <v>0</v>
      </c>
    </row>
    <row r="4" spans="1:2">
      <c r="A4" s="328" t="s">
        <v>51</v>
      </c>
      <c r="B4" s="232">
        <v>0.16714891075062069</v>
      </c>
    </row>
    <row r="5" spans="1:2">
      <c r="A5" s="328" t="s">
        <v>43</v>
      </c>
      <c r="B5" s="232">
        <v>0.2128601901731805</v>
      </c>
    </row>
    <row r="6" spans="1:2">
      <c r="A6" s="328" t="s">
        <v>52</v>
      </c>
      <c r="B6" s="232">
        <v>0.21435301851648952</v>
      </c>
    </row>
    <row r="7" spans="1:2">
      <c r="A7" s="328" t="s">
        <v>82</v>
      </c>
      <c r="B7" s="232">
        <v>0.22552481471421362</v>
      </c>
    </row>
    <row r="8" spans="1:2">
      <c r="A8" s="328" t="s">
        <v>57</v>
      </c>
      <c r="B8" s="232">
        <v>0.24614562038056298</v>
      </c>
    </row>
    <row r="9" spans="1:2">
      <c r="A9" s="328" t="s">
        <v>59</v>
      </c>
      <c r="B9" s="232">
        <v>0.26704237892638699</v>
      </c>
    </row>
    <row r="10" spans="1:2">
      <c r="A10" s="328" t="s">
        <v>38</v>
      </c>
      <c r="B10" s="232">
        <v>0.26919965919998279</v>
      </c>
    </row>
    <row r="11" spans="1:2">
      <c r="A11" s="328" t="s">
        <v>62</v>
      </c>
      <c r="B11" s="232">
        <v>0.29582781235733613</v>
      </c>
    </row>
    <row r="12" spans="1:2">
      <c r="A12" s="328" t="s">
        <v>46</v>
      </c>
      <c r="B12" s="232">
        <v>0.29619493463540386</v>
      </c>
    </row>
    <row r="13" spans="1:2">
      <c r="A13" s="328" t="s">
        <v>56</v>
      </c>
      <c r="B13" s="232">
        <v>0.29857130347508032</v>
      </c>
    </row>
    <row r="14" spans="1:2">
      <c r="A14" s="328" t="s">
        <v>61</v>
      </c>
      <c r="B14" s="232">
        <v>0.30228514806670725</v>
      </c>
    </row>
    <row r="15" spans="1:2">
      <c r="A15" s="328" t="s">
        <v>39</v>
      </c>
      <c r="B15" s="232">
        <v>0.3169702176291127</v>
      </c>
    </row>
    <row r="16" spans="1:2">
      <c r="A16" s="328" t="s">
        <v>58</v>
      </c>
      <c r="B16" s="232">
        <v>0.32789190593272338</v>
      </c>
    </row>
    <row r="17" spans="1:2">
      <c r="A17" s="328" t="s">
        <v>72</v>
      </c>
      <c r="B17" s="232">
        <v>0.33759360820127671</v>
      </c>
    </row>
    <row r="18" spans="1:2">
      <c r="A18" s="328" t="s">
        <v>48</v>
      </c>
      <c r="B18" s="232">
        <v>0.33932933336495363</v>
      </c>
    </row>
    <row r="19" spans="1:2">
      <c r="A19" s="328" t="s">
        <v>73</v>
      </c>
      <c r="B19" s="232">
        <v>0.34767188992541109</v>
      </c>
    </row>
    <row r="20" spans="1:2">
      <c r="A20" s="328" t="s">
        <v>45</v>
      </c>
      <c r="B20" s="232">
        <v>0.35003594125787685</v>
      </c>
    </row>
    <row r="21" spans="1:2">
      <c r="A21" s="328" t="s">
        <v>78</v>
      </c>
      <c r="B21" s="232">
        <v>0.3548319858514401</v>
      </c>
    </row>
    <row r="22" spans="1:2">
      <c r="A22" s="328" t="s">
        <v>69</v>
      </c>
      <c r="B22" s="232">
        <v>0.35764528464479994</v>
      </c>
    </row>
    <row r="23" spans="1:2">
      <c r="A23" s="328" t="s">
        <v>68</v>
      </c>
      <c r="B23" s="232">
        <v>0.37051069015176696</v>
      </c>
    </row>
    <row r="24" spans="1:2">
      <c r="A24" s="328" t="s">
        <v>77</v>
      </c>
      <c r="B24" s="232">
        <v>0.38014431432970164</v>
      </c>
    </row>
    <row r="25" spans="1:2">
      <c r="A25" s="328" t="s">
        <v>42</v>
      </c>
      <c r="B25" s="232">
        <v>0.38024820389259656</v>
      </c>
    </row>
    <row r="26" spans="1:2">
      <c r="A26" s="328" t="s">
        <v>67</v>
      </c>
      <c r="B26" s="232">
        <v>0.38500133920737389</v>
      </c>
    </row>
    <row r="27" spans="1:2">
      <c r="A27" s="328" t="s">
        <v>80</v>
      </c>
      <c r="B27" s="232">
        <v>0.38582500560719712</v>
      </c>
    </row>
    <row r="28" spans="1:2">
      <c r="A28" s="328" t="s">
        <v>44</v>
      </c>
      <c r="B28" s="232">
        <v>0.39604862692591225</v>
      </c>
    </row>
    <row r="29" spans="1:2">
      <c r="A29" s="328" t="s">
        <v>47</v>
      </c>
      <c r="B29" s="232">
        <v>0.39653009889050406</v>
      </c>
    </row>
    <row r="30" spans="1:2">
      <c r="A30" s="328" t="s">
        <v>85</v>
      </c>
      <c r="B30" s="232">
        <v>0.402639470587491</v>
      </c>
    </row>
    <row r="31" spans="1:2">
      <c r="A31" s="328" t="s">
        <v>53</v>
      </c>
      <c r="B31" s="232">
        <v>0.41021051831585348</v>
      </c>
    </row>
    <row r="32" spans="1:2">
      <c r="A32" s="328" t="s">
        <v>60</v>
      </c>
      <c r="B32" s="232">
        <v>0.42183854515201386</v>
      </c>
    </row>
    <row r="33" spans="1:2">
      <c r="A33" s="328" t="s">
        <v>50</v>
      </c>
      <c r="B33" s="232">
        <v>0.42290612153583712</v>
      </c>
    </row>
    <row r="34" spans="1:2">
      <c r="A34" s="328" t="s">
        <v>49</v>
      </c>
      <c r="B34" s="232">
        <v>0.43156906735039602</v>
      </c>
    </row>
    <row r="35" spans="1:2">
      <c r="A35" s="328" t="s">
        <v>64</v>
      </c>
      <c r="B35" s="232">
        <v>0.43726616201165924</v>
      </c>
    </row>
    <row r="36" spans="1:2">
      <c r="A36" s="328" t="s">
        <v>76</v>
      </c>
      <c r="B36" s="232">
        <v>0.44464471863687194</v>
      </c>
    </row>
    <row r="37" spans="1:2">
      <c r="A37" s="328" t="s">
        <v>65</v>
      </c>
      <c r="B37" s="232">
        <v>0.45754086623051377</v>
      </c>
    </row>
    <row r="38" spans="1:2">
      <c r="A38" s="328" t="s">
        <v>66</v>
      </c>
      <c r="B38" s="232">
        <v>0.46252156367445008</v>
      </c>
    </row>
    <row r="39" spans="1:2">
      <c r="A39" s="328" t="s">
        <v>41</v>
      </c>
      <c r="B39" s="232">
        <v>0.47276930503569553</v>
      </c>
    </row>
    <row r="40" spans="1:2">
      <c r="A40" s="328" t="s">
        <v>83</v>
      </c>
      <c r="B40" s="232">
        <v>0.47703076168650727</v>
      </c>
    </row>
    <row r="41" spans="1:2">
      <c r="A41" s="328" t="s">
        <v>74</v>
      </c>
      <c r="B41" s="232">
        <v>0.47961216235837767</v>
      </c>
    </row>
    <row r="42" spans="1:2">
      <c r="A42" s="328" t="s">
        <v>71</v>
      </c>
      <c r="B42" s="232">
        <v>0.49870115755029443</v>
      </c>
    </row>
    <row r="43" spans="1:2">
      <c r="A43" s="328" t="s">
        <v>54</v>
      </c>
      <c r="B43" s="232">
        <v>0.50883014639415236</v>
      </c>
    </row>
    <row r="44" spans="1:2">
      <c r="A44" s="328" t="s">
        <v>70</v>
      </c>
      <c r="B44" s="232">
        <v>0.5134571897308563</v>
      </c>
    </row>
    <row r="45" spans="1:2">
      <c r="A45" s="328" t="s">
        <v>40</v>
      </c>
      <c r="B45" s="232">
        <v>0.51661693653143448</v>
      </c>
    </row>
    <row r="46" spans="1:2">
      <c r="A46" s="328" t="s">
        <v>86</v>
      </c>
      <c r="B46" s="232">
        <v>0.5252931414920583</v>
      </c>
    </row>
    <row r="47" spans="1:2">
      <c r="A47" s="328" t="s">
        <v>81</v>
      </c>
      <c r="B47" s="232">
        <v>0.53270460175428569</v>
      </c>
    </row>
    <row r="48" spans="1:2">
      <c r="A48" s="328" t="s">
        <v>79</v>
      </c>
      <c r="B48" s="232">
        <v>0.5458657582006905</v>
      </c>
    </row>
    <row r="49" spans="1:2">
      <c r="A49" s="328" t="s">
        <v>63</v>
      </c>
      <c r="B49" s="232">
        <v>0.54642119210332685</v>
      </c>
    </row>
    <row r="50" spans="1:2">
      <c r="A50" s="328" t="s">
        <v>55</v>
      </c>
      <c r="B50" s="232">
        <v>0.58205160037752723</v>
      </c>
    </row>
    <row r="51" spans="1:2">
      <c r="A51" s="328" t="s">
        <v>75</v>
      </c>
      <c r="B51" s="232">
        <v>0.59612499378508921</v>
      </c>
    </row>
    <row r="52" spans="1:2">
      <c r="A52" s="328" t="s">
        <v>107</v>
      </c>
      <c r="B52" s="232">
        <v>0.60658520531131999</v>
      </c>
    </row>
    <row r="53" spans="1:2">
      <c r="A53" s="330" t="s">
        <v>87</v>
      </c>
      <c r="B53" s="315">
        <v>0.60699315149368283</v>
      </c>
    </row>
    <row r="54" spans="1:2" ht="30" customHeight="1">
      <c r="A54" s="509" t="s">
        <v>857</v>
      </c>
    </row>
    <row r="55" spans="1:2">
      <c r="A55" s="509" t="s">
        <v>858</v>
      </c>
    </row>
    <row r="56" spans="1:2" ht="29.25" customHeight="1">
      <c r="A56" s="509" t="s">
        <v>859</v>
      </c>
    </row>
    <row r="57" spans="1:2" ht="30" customHeight="1">
      <c r="A57" s="39" t="s">
        <v>589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56"/>
  <sheetViews>
    <sheetView workbookViewId="0">
      <selection sqref="A1:B1"/>
    </sheetView>
  </sheetViews>
  <sheetFormatPr baseColWidth="10" defaultColWidth="8.83203125" defaultRowHeight="14" x14ac:dyDescent="0"/>
  <cols>
    <col min="1" max="1" width="19.1640625" bestFit="1" customWidth="1"/>
    <col min="2" max="2" width="18" customWidth="1"/>
  </cols>
  <sheetData>
    <row r="1" spans="1:2" ht="54.75" customHeight="1">
      <c r="A1" s="733" t="s">
        <v>861</v>
      </c>
      <c r="B1" s="733"/>
    </row>
    <row r="2" spans="1:2" ht="21" customHeight="1">
      <c r="A2" s="360" t="s">
        <v>89</v>
      </c>
      <c r="B2" s="360" t="s">
        <v>307</v>
      </c>
    </row>
    <row r="3" spans="1:2">
      <c r="A3" s="328" t="s">
        <v>107</v>
      </c>
      <c r="B3" s="441">
        <v>-1.1236402545714008E-2</v>
      </c>
    </row>
    <row r="4" spans="1:2">
      <c r="A4" s="328" t="s">
        <v>58</v>
      </c>
      <c r="B4" s="441">
        <v>-6.20301614180363E-3</v>
      </c>
    </row>
    <row r="5" spans="1:2">
      <c r="A5" s="328" t="s">
        <v>69</v>
      </c>
      <c r="B5" s="441">
        <v>3.2632878862874026E-2</v>
      </c>
    </row>
    <row r="6" spans="1:2">
      <c r="A6" s="328" t="s">
        <v>73</v>
      </c>
      <c r="B6" s="441">
        <v>5.8413321844378086E-2</v>
      </c>
    </row>
    <row r="7" spans="1:2">
      <c r="A7" s="328" t="s">
        <v>66</v>
      </c>
      <c r="B7" s="441">
        <v>5.9342108203535027E-2</v>
      </c>
    </row>
    <row r="8" spans="1:2">
      <c r="A8" s="328" t="s">
        <v>82</v>
      </c>
      <c r="B8" s="441">
        <v>6.2660257883079717E-2</v>
      </c>
    </row>
    <row r="9" spans="1:2">
      <c r="A9" s="328" t="s">
        <v>42</v>
      </c>
      <c r="B9" s="441">
        <v>7.4918169053109329E-2</v>
      </c>
    </row>
    <row r="10" spans="1:2">
      <c r="A10" s="328" t="s">
        <v>45</v>
      </c>
      <c r="B10" s="441">
        <v>8.3668584218088871E-2</v>
      </c>
    </row>
    <row r="11" spans="1:2">
      <c r="A11" s="328" t="s">
        <v>51</v>
      </c>
      <c r="B11" s="441">
        <v>8.4815821539038438E-2</v>
      </c>
    </row>
    <row r="12" spans="1:2">
      <c r="A12" s="328" t="s">
        <v>54</v>
      </c>
      <c r="B12" s="441">
        <v>8.6074808472284881E-2</v>
      </c>
    </row>
    <row r="13" spans="1:2">
      <c r="A13" s="328" t="s">
        <v>88</v>
      </c>
      <c r="B13" s="441">
        <v>8.7075158242533313E-2</v>
      </c>
    </row>
    <row r="14" spans="1:2">
      <c r="A14" s="328" t="s">
        <v>80</v>
      </c>
      <c r="B14" s="441">
        <v>9.9229156805734187E-2</v>
      </c>
    </row>
    <row r="15" spans="1:2">
      <c r="A15" s="328" t="s">
        <v>46</v>
      </c>
      <c r="B15" s="441">
        <v>0.10277955257389837</v>
      </c>
    </row>
    <row r="16" spans="1:2">
      <c r="A16" s="328" t="s">
        <v>48</v>
      </c>
      <c r="B16" s="441">
        <v>0.10435269853002538</v>
      </c>
    </row>
    <row r="17" spans="1:2">
      <c r="A17" s="328" t="s">
        <v>50</v>
      </c>
      <c r="B17" s="441">
        <v>0.10505959754452632</v>
      </c>
    </row>
    <row r="18" spans="1:2">
      <c r="A18" s="328" t="s">
        <v>67</v>
      </c>
      <c r="B18" s="441">
        <v>0.10697418496950784</v>
      </c>
    </row>
    <row r="19" spans="1:2">
      <c r="A19" s="328" t="s">
        <v>72</v>
      </c>
      <c r="B19" s="441">
        <v>0.10971310537420154</v>
      </c>
    </row>
    <row r="20" spans="1:2">
      <c r="A20" s="328" t="s">
        <v>55</v>
      </c>
      <c r="B20" s="441">
        <v>0.1105586299009973</v>
      </c>
    </row>
    <row r="21" spans="1:2">
      <c r="A21" s="328" t="s">
        <v>59</v>
      </c>
      <c r="B21" s="441">
        <v>0.1165428643732227</v>
      </c>
    </row>
    <row r="22" spans="1:2">
      <c r="A22" s="328" t="s">
        <v>52</v>
      </c>
      <c r="B22" s="441">
        <v>0.11759184619971497</v>
      </c>
    </row>
    <row r="23" spans="1:2">
      <c r="A23" s="328" t="s">
        <v>47</v>
      </c>
      <c r="B23" s="441">
        <v>0.11785008755542314</v>
      </c>
    </row>
    <row r="24" spans="1:2">
      <c r="A24" s="328" t="s">
        <v>38</v>
      </c>
      <c r="B24" s="441">
        <v>0.11804115666733539</v>
      </c>
    </row>
    <row r="25" spans="1:2">
      <c r="A25" s="328" t="s">
        <v>87</v>
      </c>
      <c r="B25" s="441">
        <v>0.11999816866587287</v>
      </c>
    </row>
    <row r="26" spans="1:2">
      <c r="A26" s="328" t="s">
        <v>75</v>
      </c>
      <c r="B26" s="441">
        <v>0.12425798778180219</v>
      </c>
    </row>
    <row r="27" spans="1:2">
      <c r="A27" s="328" t="s">
        <v>62</v>
      </c>
      <c r="B27" s="441">
        <v>0.13149136365174829</v>
      </c>
    </row>
    <row r="28" spans="1:2">
      <c r="A28" s="328" t="s">
        <v>86</v>
      </c>
      <c r="B28" s="441">
        <v>0.1408065299413499</v>
      </c>
    </row>
    <row r="29" spans="1:2">
      <c r="A29" s="328" t="s">
        <v>78</v>
      </c>
      <c r="B29" s="441">
        <v>0.15156314948915961</v>
      </c>
    </row>
    <row r="30" spans="1:2">
      <c r="A30" s="328" t="s">
        <v>39</v>
      </c>
      <c r="B30" s="441">
        <v>0.1537339973698999</v>
      </c>
    </row>
    <row r="31" spans="1:2">
      <c r="A31" s="328" t="s">
        <v>65</v>
      </c>
      <c r="B31" s="441">
        <v>0.15678320587297678</v>
      </c>
    </row>
    <row r="32" spans="1:2">
      <c r="A32" s="328" t="s">
        <v>57</v>
      </c>
      <c r="B32" s="441">
        <v>0.16158840150699683</v>
      </c>
    </row>
    <row r="33" spans="1:2">
      <c r="A33" s="328" t="s">
        <v>70</v>
      </c>
      <c r="B33" s="441">
        <v>0.16805983541718317</v>
      </c>
    </row>
    <row r="34" spans="1:2">
      <c r="A34" s="328" t="s">
        <v>64</v>
      </c>
      <c r="B34" s="441">
        <v>0.17062601927571808</v>
      </c>
    </row>
    <row r="35" spans="1:2">
      <c r="A35" s="328" t="s">
        <v>85</v>
      </c>
      <c r="B35" s="441">
        <v>0.17626855898114369</v>
      </c>
    </row>
    <row r="36" spans="1:2">
      <c r="A36" s="328" t="s">
        <v>43</v>
      </c>
      <c r="B36" s="441">
        <v>0.17673299289781075</v>
      </c>
    </row>
    <row r="37" spans="1:2">
      <c r="A37" s="328" t="s">
        <v>56</v>
      </c>
      <c r="B37" s="441">
        <v>0.18647530517391098</v>
      </c>
    </row>
    <row r="38" spans="1:2">
      <c r="A38" s="328" t="s">
        <v>76</v>
      </c>
      <c r="B38" s="441">
        <v>0.19241152534658035</v>
      </c>
    </row>
    <row r="39" spans="1:2">
      <c r="A39" s="328" t="s">
        <v>81</v>
      </c>
      <c r="B39" s="441">
        <v>0.19630261599934173</v>
      </c>
    </row>
    <row r="40" spans="1:2">
      <c r="A40" s="328" t="s">
        <v>44</v>
      </c>
      <c r="B40" s="441">
        <v>0.20271672007389374</v>
      </c>
    </row>
    <row r="41" spans="1:2">
      <c r="A41" s="328" t="s">
        <v>83</v>
      </c>
      <c r="B41" s="441">
        <v>0.20735876599447489</v>
      </c>
    </row>
    <row r="42" spans="1:2">
      <c r="A42" s="328" t="s">
        <v>61</v>
      </c>
      <c r="B42" s="441">
        <v>0.21539140139059554</v>
      </c>
    </row>
    <row r="43" spans="1:2">
      <c r="A43" s="328" t="s">
        <v>60</v>
      </c>
      <c r="B43" s="441">
        <v>0.21763130307423006</v>
      </c>
    </row>
    <row r="44" spans="1:2">
      <c r="A44" s="328" t="s">
        <v>74</v>
      </c>
      <c r="B44" s="441">
        <v>0.22248255281078833</v>
      </c>
    </row>
    <row r="45" spans="1:2">
      <c r="A45" s="328" t="s">
        <v>79</v>
      </c>
      <c r="B45" s="441">
        <v>0.22820983701115005</v>
      </c>
    </row>
    <row r="46" spans="1:2">
      <c r="A46" s="328" t="s">
        <v>40</v>
      </c>
      <c r="B46" s="441">
        <v>0.23118421075266626</v>
      </c>
    </row>
    <row r="47" spans="1:2">
      <c r="A47" s="328" t="s">
        <v>53</v>
      </c>
      <c r="B47" s="441">
        <v>0.23614498907897508</v>
      </c>
    </row>
    <row r="48" spans="1:2">
      <c r="A48" s="328" t="s">
        <v>49</v>
      </c>
      <c r="B48" s="441">
        <v>0.23739706045037456</v>
      </c>
    </row>
    <row r="49" spans="1:2">
      <c r="A49" s="328" t="s">
        <v>68</v>
      </c>
      <c r="B49" s="441">
        <v>0.25409508008237469</v>
      </c>
    </row>
    <row r="50" spans="1:2">
      <c r="A50" s="328" t="s">
        <v>71</v>
      </c>
      <c r="B50" s="441">
        <v>0.25791905954187122</v>
      </c>
    </row>
    <row r="51" spans="1:2">
      <c r="A51" s="328" t="s">
        <v>63</v>
      </c>
      <c r="B51" s="441">
        <v>0.25820750516131641</v>
      </c>
    </row>
    <row r="52" spans="1:2">
      <c r="A52" s="328" t="s">
        <v>77</v>
      </c>
      <c r="B52" s="441">
        <v>0.2756125480363032</v>
      </c>
    </row>
    <row r="53" spans="1:2">
      <c r="A53" s="330" t="s">
        <v>41</v>
      </c>
      <c r="B53" s="442">
        <v>0.28086251079554336</v>
      </c>
    </row>
    <row r="54" spans="1:2" ht="30.75" customHeight="1">
      <c r="A54" s="459" t="s">
        <v>862</v>
      </c>
    </row>
    <row r="55" spans="1:2" ht="30" customHeight="1">
      <c r="A55" s="459" t="s">
        <v>855</v>
      </c>
    </row>
    <row r="56" spans="1:2" ht="29.25" customHeight="1">
      <c r="A56" s="33" t="s">
        <v>589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56"/>
  <sheetViews>
    <sheetView topLeftCell="A43" workbookViewId="0">
      <selection activeCell="J65" sqref="J65"/>
    </sheetView>
  </sheetViews>
  <sheetFormatPr baseColWidth="10" defaultColWidth="8.83203125" defaultRowHeight="14" x14ac:dyDescent="0"/>
  <cols>
    <col min="1" max="1" width="25.5" bestFit="1" customWidth="1"/>
    <col min="2" max="2" width="11" customWidth="1"/>
    <col min="3" max="3" width="11.5" customWidth="1"/>
  </cols>
  <sheetData>
    <row r="1" spans="1:3" ht="51" customHeight="1">
      <c r="A1" s="733" t="s">
        <v>863</v>
      </c>
      <c r="B1" s="733"/>
      <c r="C1" s="733"/>
    </row>
    <row r="2" spans="1:3" ht="27" customHeight="1">
      <c r="A2" s="495"/>
      <c r="B2" s="494">
        <v>2002</v>
      </c>
      <c r="C2" s="494">
        <v>2012</v>
      </c>
    </row>
    <row r="3" spans="1:3">
      <c r="A3" s="496" t="s">
        <v>43</v>
      </c>
      <c r="B3" s="499">
        <v>0.42753383955100693</v>
      </c>
      <c r="C3" s="499">
        <v>0.3366510538641686</v>
      </c>
    </row>
    <row r="4" spans="1:3">
      <c r="A4" s="496" t="s">
        <v>82</v>
      </c>
      <c r="B4" s="499">
        <v>0.56010372291165034</v>
      </c>
      <c r="C4" s="499">
        <v>0.38388214904679374</v>
      </c>
    </row>
    <row r="5" spans="1:3">
      <c r="A5" s="496" t="s">
        <v>62</v>
      </c>
      <c r="B5" s="499">
        <v>0.38569240866331217</v>
      </c>
      <c r="C5" s="499">
        <v>0.4049790954009882</v>
      </c>
    </row>
    <row r="6" spans="1:3">
      <c r="A6" s="496" t="s">
        <v>38</v>
      </c>
      <c r="B6" s="499">
        <v>0.49147501982553526</v>
      </c>
      <c r="C6" s="499">
        <v>0.4632173095014111</v>
      </c>
    </row>
    <row r="7" spans="1:3">
      <c r="A7" s="496" t="s">
        <v>87</v>
      </c>
      <c r="B7" s="499">
        <v>0.66213460231135279</v>
      </c>
      <c r="C7" s="499">
        <v>0.49873737373737376</v>
      </c>
    </row>
    <row r="8" spans="1:3">
      <c r="A8" s="496" t="s">
        <v>48</v>
      </c>
      <c r="B8" s="499">
        <v>0.60204695966285371</v>
      </c>
      <c r="C8" s="499">
        <v>0.56137761377613771</v>
      </c>
    </row>
    <row r="9" spans="1:3">
      <c r="A9" s="496" t="s">
        <v>54</v>
      </c>
      <c r="B9" s="499">
        <v>0.70772829158951367</v>
      </c>
      <c r="C9" s="499">
        <v>0.60051993067590992</v>
      </c>
    </row>
    <row r="10" spans="1:3">
      <c r="A10" s="496" t="s">
        <v>59</v>
      </c>
      <c r="B10" s="499">
        <v>0.73414071510957324</v>
      </c>
      <c r="C10" s="499">
        <v>0.60064635272391509</v>
      </c>
    </row>
    <row r="11" spans="1:3">
      <c r="A11" s="496" t="s">
        <v>52</v>
      </c>
      <c r="B11" s="499">
        <v>0.68146568437378829</v>
      </c>
      <c r="C11" s="499">
        <v>0.60704812428950361</v>
      </c>
    </row>
    <row r="12" spans="1:3">
      <c r="A12" s="496" t="s">
        <v>40</v>
      </c>
      <c r="B12" s="499">
        <v>0.68831168831168832</v>
      </c>
      <c r="C12" s="499">
        <v>0.61899055744619658</v>
      </c>
    </row>
    <row r="13" spans="1:3">
      <c r="A13" s="496" t="s">
        <v>70</v>
      </c>
      <c r="B13" s="499">
        <v>0.68882779305173703</v>
      </c>
      <c r="C13" s="499">
        <v>0.6197461212976022</v>
      </c>
    </row>
    <row r="14" spans="1:3">
      <c r="A14" s="496" t="s">
        <v>49</v>
      </c>
      <c r="B14" s="499">
        <v>0.71698927826149528</v>
      </c>
      <c r="C14" s="499">
        <v>0.63181818181818183</v>
      </c>
    </row>
    <row r="15" spans="1:3">
      <c r="A15" s="496" t="s">
        <v>41</v>
      </c>
      <c r="B15" s="499">
        <v>0.78551307847082497</v>
      </c>
      <c r="C15" s="499">
        <v>0.64353776853776856</v>
      </c>
    </row>
    <row r="16" spans="1:3">
      <c r="A16" s="496" t="s">
        <v>72</v>
      </c>
      <c r="B16" s="499">
        <v>0.71452318944977</v>
      </c>
      <c r="C16" s="499">
        <v>0.64969670710571925</v>
      </c>
    </row>
    <row r="17" spans="1:3">
      <c r="A17" s="496" t="s">
        <v>51</v>
      </c>
      <c r="B17" s="499">
        <v>0.75547703180212011</v>
      </c>
      <c r="C17" s="499">
        <v>0.68929712460063897</v>
      </c>
    </row>
    <row r="18" spans="1:3">
      <c r="A18" s="496" t="s">
        <v>56</v>
      </c>
      <c r="B18" s="499">
        <v>0.8112449799196787</v>
      </c>
      <c r="C18" s="499">
        <v>0.71775100401606429</v>
      </c>
    </row>
    <row r="19" spans="1:3">
      <c r="A19" s="496" t="s">
        <v>86</v>
      </c>
      <c r="B19" s="499">
        <v>0.74497816593886468</v>
      </c>
      <c r="C19" s="499">
        <v>0.72220196864746633</v>
      </c>
    </row>
    <row r="20" spans="1:3">
      <c r="A20" s="496" t="s">
        <v>69</v>
      </c>
      <c r="B20" s="499">
        <v>0.84245461052905579</v>
      </c>
      <c r="C20" s="499">
        <v>0.72273512418845676</v>
      </c>
    </row>
    <row r="21" spans="1:3">
      <c r="A21" s="496" t="s">
        <v>45</v>
      </c>
      <c r="B21" s="499">
        <v>0.80500986531697694</v>
      </c>
      <c r="C21" s="499">
        <v>0.73637210747010406</v>
      </c>
    </row>
    <row r="22" spans="1:3">
      <c r="A22" s="496" t="s">
        <v>67</v>
      </c>
      <c r="B22" s="499">
        <v>0.77998808814770693</v>
      </c>
      <c r="C22" s="499">
        <v>0.73680021225789338</v>
      </c>
    </row>
    <row r="23" spans="1:3">
      <c r="A23" s="496" t="s">
        <v>66</v>
      </c>
      <c r="B23" s="499">
        <v>0.75787316652286452</v>
      </c>
      <c r="C23" s="499">
        <v>0.74497411821355486</v>
      </c>
    </row>
    <row r="24" spans="1:3">
      <c r="A24" s="496" t="s">
        <v>76</v>
      </c>
      <c r="B24" s="499">
        <v>0.69836304110585667</v>
      </c>
      <c r="C24" s="499">
        <v>0.74880624117291006</v>
      </c>
    </row>
    <row r="25" spans="1:3">
      <c r="A25" s="496" t="s">
        <v>61</v>
      </c>
      <c r="B25" s="499">
        <v>0.81090398365679262</v>
      </c>
      <c r="C25" s="499">
        <v>0.75619885940986853</v>
      </c>
    </row>
    <row r="26" spans="1:3">
      <c r="A26" s="496" t="s">
        <v>68</v>
      </c>
      <c r="B26" s="499">
        <v>0.8678195880768228</v>
      </c>
      <c r="C26" s="499">
        <v>0.75803864127781262</v>
      </c>
    </row>
    <row r="27" spans="1:3">
      <c r="A27" s="497" t="s">
        <v>44</v>
      </c>
      <c r="B27" s="499">
        <v>0.82461697961064395</v>
      </c>
      <c r="C27" s="499">
        <v>0.7601057438115838</v>
      </c>
    </row>
    <row r="28" spans="1:3">
      <c r="A28" s="496" t="s">
        <v>53</v>
      </c>
      <c r="B28" s="499">
        <v>0.75205545109316818</v>
      </c>
      <c r="C28" s="499">
        <v>0.7637921965407346</v>
      </c>
    </row>
    <row r="29" spans="1:3">
      <c r="A29" s="496" t="s">
        <v>39</v>
      </c>
      <c r="B29" s="499">
        <v>0.75101461038961037</v>
      </c>
      <c r="C29" s="499">
        <v>0.76656732117812065</v>
      </c>
    </row>
    <row r="30" spans="1:3">
      <c r="A30" s="496" t="s">
        <v>50</v>
      </c>
      <c r="B30" s="499">
        <v>0.81041817160285734</v>
      </c>
      <c r="C30" s="499">
        <v>0.7670657258384207</v>
      </c>
    </row>
    <row r="31" spans="1:3">
      <c r="A31" s="496" t="s">
        <v>57</v>
      </c>
      <c r="B31" s="499">
        <v>0.81066162570888467</v>
      </c>
      <c r="C31" s="499">
        <v>0.77799409237379158</v>
      </c>
    </row>
    <row r="32" spans="1:3">
      <c r="A32" s="496" t="s">
        <v>46</v>
      </c>
      <c r="B32" s="499">
        <v>0.83322076530731071</v>
      </c>
      <c r="C32" s="499">
        <v>0.78135566652484489</v>
      </c>
    </row>
    <row r="33" spans="1:3">
      <c r="A33" s="496" t="s">
        <v>64</v>
      </c>
      <c r="B33" s="499">
        <v>0.78019520130134201</v>
      </c>
      <c r="C33" s="499">
        <v>0.78603568657874323</v>
      </c>
    </row>
    <row r="34" spans="1:3">
      <c r="A34" s="496" t="s">
        <v>73</v>
      </c>
      <c r="B34" s="499">
        <v>0.8218818380743983</v>
      </c>
      <c r="C34" s="499">
        <v>0.79652441706995158</v>
      </c>
    </row>
    <row r="35" spans="1:3">
      <c r="A35" s="496" t="s">
        <v>80</v>
      </c>
      <c r="B35" s="499">
        <v>0.83566614826334884</v>
      </c>
      <c r="C35" s="499">
        <v>0.7973487173192586</v>
      </c>
    </row>
    <row r="36" spans="1:3">
      <c r="A36" s="496" t="s">
        <v>65</v>
      </c>
      <c r="B36" s="499">
        <v>0.83525311629004872</v>
      </c>
      <c r="C36" s="499">
        <v>0.8036101923976714</v>
      </c>
    </row>
    <row r="37" spans="1:3">
      <c r="A37" s="496" t="s">
        <v>55</v>
      </c>
      <c r="B37" s="499">
        <v>0.85447097921013992</v>
      </c>
      <c r="C37" s="499">
        <v>0.80535571542765783</v>
      </c>
    </row>
    <row r="38" spans="1:3">
      <c r="A38" s="496" t="s">
        <v>79</v>
      </c>
      <c r="B38" s="499">
        <v>0.84651749133312326</v>
      </c>
      <c r="C38" s="499">
        <v>0.80632145258910559</v>
      </c>
    </row>
    <row r="39" spans="1:3">
      <c r="A39" s="496" t="s">
        <v>42</v>
      </c>
      <c r="B39" s="499">
        <v>0.87326140991062462</v>
      </c>
      <c r="C39" s="499">
        <v>0.81633900625978095</v>
      </c>
    </row>
    <row r="40" spans="1:3">
      <c r="A40" s="496" t="s">
        <v>47</v>
      </c>
      <c r="B40" s="499">
        <v>0.89088711970429346</v>
      </c>
      <c r="C40" s="499">
        <v>0.82712759900708255</v>
      </c>
    </row>
    <row r="41" spans="1:3">
      <c r="A41" s="496" t="s">
        <v>60</v>
      </c>
      <c r="B41" s="499">
        <v>0.88164829899377095</v>
      </c>
      <c r="C41" s="499">
        <v>0.8493537457648388</v>
      </c>
    </row>
    <row r="42" spans="1:3">
      <c r="A42" s="496" t="s">
        <v>83</v>
      </c>
      <c r="B42" s="499">
        <v>0.84386811870813216</v>
      </c>
      <c r="C42" s="499">
        <v>0.85280542560205974</v>
      </c>
    </row>
    <row r="43" spans="1:3">
      <c r="A43" s="496" t="s">
        <v>58</v>
      </c>
      <c r="B43" s="499">
        <v>0.90370720798210902</v>
      </c>
      <c r="C43" s="499">
        <v>0.86662836899803719</v>
      </c>
    </row>
    <row r="44" spans="1:3">
      <c r="A44" s="496" t="s">
        <v>85</v>
      </c>
      <c r="B44" s="499">
        <v>0.83012444235736094</v>
      </c>
      <c r="C44" s="499">
        <v>0.86733333333333329</v>
      </c>
    </row>
    <row r="45" spans="1:3">
      <c r="A45" s="496" t="s">
        <v>63</v>
      </c>
      <c r="B45" s="499">
        <v>0.83792994135362187</v>
      </c>
      <c r="C45" s="499">
        <v>0.88275807473084233</v>
      </c>
    </row>
    <row r="46" spans="1:3">
      <c r="A46" s="496" t="s">
        <v>107</v>
      </c>
      <c r="B46" s="499">
        <v>0.92791047136981963</v>
      </c>
      <c r="C46" s="499">
        <v>0.8897716785040729</v>
      </c>
    </row>
    <row r="47" spans="1:3">
      <c r="A47" s="496" t="s">
        <v>77</v>
      </c>
      <c r="B47" s="499">
        <v>0.88634207430458045</v>
      </c>
      <c r="C47" s="499">
        <v>0.90255048124982151</v>
      </c>
    </row>
    <row r="48" spans="1:3">
      <c r="A48" s="496" t="s">
        <v>78</v>
      </c>
      <c r="B48" s="499">
        <v>0.84511050560096879</v>
      </c>
      <c r="C48" s="499">
        <v>0.90447625768726692</v>
      </c>
    </row>
    <row r="49" spans="1:3">
      <c r="A49" s="496" t="s">
        <v>81</v>
      </c>
      <c r="B49" s="499">
        <v>0.90963542792890195</v>
      </c>
      <c r="C49" s="499">
        <v>0.90616914413271776</v>
      </c>
    </row>
    <row r="50" spans="1:3">
      <c r="A50" s="496" t="s">
        <v>75</v>
      </c>
      <c r="B50" s="499">
        <v>0.94720557220557222</v>
      </c>
      <c r="C50" s="499">
        <v>0.9154376944933027</v>
      </c>
    </row>
    <row r="51" spans="1:3">
      <c r="A51" s="496" t="s">
        <v>88</v>
      </c>
      <c r="B51" s="499">
        <v>0.9244973327862126</v>
      </c>
      <c r="C51" s="499">
        <v>0.92548298068077273</v>
      </c>
    </row>
    <row r="52" spans="1:3">
      <c r="A52" s="496" t="s">
        <v>74</v>
      </c>
      <c r="B52" s="499">
        <v>0.93263002035905973</v>
      </c>
      <c r="C52" s="499">
        <v>0.92714920303109483</v>
      </c>
    </row>
    <row r="53" spans="1:3">
      <c r="A53" s="498" t="s">
        <v>71</v>
      </c>
      <c r="B53" s="500">
        <v>0.93953077961175124</v>
      </c>
      <c r="C53" s="500">
        <v>0.94171217932212115</v>
      </c>
    </row>
    <row r="54" spans="1:3" ht="30" customHeight="1">
      <c r="A54" s="459" t="s">
        <v>864</v>
      </c>
    </row>
    <row r="55" spans="1:3" ht="31.5" customHeight="1">
      <c r="A55" s="459" t="s">
        <v>846</v>
      </c>
    </row>
    <row r="56" spans="1:3" ht="30.75" customHeight="1">
      <c r="A56" s="33" t="s">
        <v>589</v>
      </c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K65"/>
  <sheetViews>
    <sheetView workbookViewId="0">
      <selection sqref="A1:K1"/>
    </sheetView>
  </sheetViews>
  <sheetFormatPr baseColWidth="10" defaultColWidth="8.83203125" defaultRowHeight="14" x14ac:dyDescent="0"/>
  <cols>
    <col min="1" max="1" width="10.5" style="39" customWidth="1"/>
    <col min="2" max="2" width="14.5" style="42" customWidth="1"/>
    <col min="3" max="3" width="10.5" style="43" customWidth="1"/>
    <col min="4" max="4" width="10" style="42" customWidth="1"/>
    <col min="5" max="5" width="10.1640625" style="43" customWidth="1"/>
    <col min="6" max="6" width="9.1640625" style="40" customWidth="1"/>
    <col min="7" max="7" width="9.33203125" style="43" customWidth="1"/>
    <col min="8" max="8" width="14.6640625" style="42" customWidth="1"/>
    <col min="9" max="9" width="10.33203125" style="43" customWidth="1"/>
    <col min="10" max="10" width="9.6640625" style="42" customWidth="1"/>
    <col min="11" max="11" width="10.5" style="43" customWidth="1"/>
  </cols>
  <sheetData>
    <row r="1" spans="1:11" ht="25.5" customHeight="1">
      <c r="A1" s="696" t="s">
        <v>594</v>
      </c>
      <c r="B1" s="697"/>
      <c r="C1" s="697"/>
      <c r="D1" s="697"/>
      <c r="E1" s="697"/>
      <c r="F1" s="697"/>
      <c r="G1" s="697"/>
      <c r="H1" s="697"/>
      <c r="I1" s="697"/>
      <c r="J1" s="697"/>
      <c r="K1" s="698"/>
    </row>
    <row r="2" spans="1:11" ht="27" customHeight="1">
      <c r="A2" s="13"/>
      <c r="B2" s="699" t="s">
        <v>591</v>
      </c>
      <c r="C2" s="700"/>
      <c r="D2" s="700"/>
      <c r="E2" s="700"/>
      <c r="F2" s="700"/>
      <c r="G2" s="701"/>
      <c r="H2" s="702" t="s">
        <v>592</v>
      </c>
      <c r="I2" s="703"/>
      <c r="J2" s="703"/>
      <c r="K2" s="704"/>
    </row>
    <row r="3" spans="1:11" ht="33" customHeight="1">
      <c r="A3" s="46" t="s">
        <v>0</v>
      </c>
      <c r="B3" s="18" t="s">
        <v>100</v>
      </c>
      <c r="C3" s="17" t="s">
        <v>225</v>
      </c>
      <c r="D3" s="18" t="s">
        <v>99</v>
      </c>
      <c r="E3" s="17" t="s">
        <v>225</v>
      </c>
      <c r="F3" s="18" t="s">
        <v>102</v>
      </c>
      <c r="G3" s="17" t="s">
        <v>225</v>
      </c>
      <c r="H3" s="18" t="s">
        <v>100</v>
      </c>
      <c r="I3" s="17" t="s">
        <v>225</v>
      </c>
      <c r="J3" s="18" t="s">
        <v>99</v>
      </c>
      <c r="K3" s="17" t="s">
        <v>225</v>
      </c>
    </row>
    <row r="4" spans="1:11">
      <c r="A4" s="47" t="s">
        <v>595</v>
      </c>
      <c r="B4" s="48">
        <v>10087.754870848707</v>
      </c>
      <c r="C4" s="279" t="s">
        <v>185</v>
      </c>
      <c r="D4" s="48">
        <v>2386.5399999999995</v>
      </c>
      <c r="E4" s="279" t="s">
        <v>185</v>
      </c>
      <c r="F4" s="48">
        <v>1078.7865313653135</v>
      </c>
      <c r="G4" s="279" t="s">
        <v>185</v>
      </c>
      <c r="H4" s="48">
        <v>16212.620442804426</v>
      </c>
      <c r="I4" s="279" t="s">
        <v>185</v>
      </c>
      <c r="J4" s="48">
        <v>7833.3111808118074</v>
      </c>
      <c r="K4" s="279" t="s">
        <v>185</v>
      </c>
    </row>
    <row r="5" spans="1:11">
      <c r="A5" s="49" t="s">
        <v>596</v>
      </c>
      <c r="B5" s="48">
        <v>10437.865997581621</v>
      </c>
      <c r="C5" s="50">
        <f>B5/B4-1</f>
        <v>3.470654582861199E-2</v>
      </c>
      <c r="D5" s="48">
        <v>2320.167061668682</v>
      </c>
      <c r="E5" s="50">
        <f>D5/D4-1</f>
        <v>-2.7811366384522196E-2</v>
      </c>
      <c r="F5" s="48">
        <v>1128.3399516324062</v>
      </c>
      <c r="G5" s="50">
        <f t="shared" ref="G5:G12" si="0">F5/F4-1</f>
        <v>4.5934407620363826E-2</v>
      </c>
      <c r="H5" s="48">
        <v>16143.05291414752</v>
      </c>
      <c r="I5" s="50">
        <f t="shared" ref="I5:I12" si="1">H5/H4-1</f>
        <v>-4.2909490728120225E-3</v>
      </c>
      <c r="J5" s="48">
        <v>7361.6245949214026</v>
      </c>
      <c r="K5" s="50">
        <f t="shared" ref="K5:K12" si="2">J5/J4-1</f>
        <v>-6.0215479125332205E-2</v>
      </c>
    </row>
    <row r="6" spans="1:11">
      <c r="A6" s="49" t="s">
        <v>4</v>
      </c>
      <c r="B6" s="48">
        <v>13551.030927643784</v>
      </c>
      <c r="C6" s="50">
        <f t="shared" ref="C6:E12" si="3">B6/B5-1</f>
        <v>0.29825684012263243</v>
      </c>
      <c r="D6" s="48">
        <v>2917.866159554731</v>
      </c>
      <c r="E6" s="50">
        <f t="shared" si="3"/>
        <v>0.25761037114981677</v>
      </c>
      <c r="F6" s="48">
        <v>1419.0836178107606</v>
      </c>
      <c r="G6" s="50">
        <f t="shared" si="0"/>
        <v>0.25767382051634891</v>
      </c>
      <c r="H6" s="48">
        <v>19707.772801484229</v>
      </c>
      <c r="I6" s="50">
        <f t="shared" si="1"/>
        <v>0.22082067786649229</v>
      </c>
      <c r="J6" s="48">
        <v>8543.281873840444</v>
      </c>
      <c r="K6" s="50">
        <f t="shared" si="2"/>
        <v>0.16051582958118193</v>
      </c>
    </row>
    <row r="7" spans="1:11">
      <c r="A7" s="49" t="s">
        <v>9</v>
      </c>
      <c r="B7" s="48">
        <v>17093.775766871164</v>
      </c>
      <c r="C7" s="50">
        <f t="shared" si="3"/>
        <v>0.26143729271551308</v>
      </c>
      <c r="D7" s="48">
        <v>3491.9619018404906</v>
      </c>
      <c r="E7" s="50">
        <f t="shared" si="3"/>
        <v>0.19675191077762366</v>
      </c>
      <c r="F7" s="48">
        <v>1658.1328527607361</v>
      </c>
      <c r="G7" s="50">
        <f t="shared" si="0"/>
        <v>0.16845324119713245</v>
      </c>
      <c r="H7" s="48">
        <v>24663.353558282208</v>
      </c>
      <c r="I7" s="50">
        <f t="shared" si="1"/>
        <v>0.25145310973063206</v>
      </c>
      <c r="J7" s="48">
        <v>9286.2760429447844</v>
      </c>
      <c r="K7" s="50">
        <f t="shared" si="2"/>
        <v>8.696823774238216E-2</v>
      </c>
    </row>
    <row r="8" spans="1:11">
      <c r="A8" s="49" t="s">
        <v>14</v>
      </c>
      <c r="B8" s="48">
        <v>19117.359108196721</v>
      </c>
      <c r="C8" s="50">
        <f t="shared" si="3"/>
        <v>0.11838129673184272</v>
      </c>
      <c r="D8" s="48">
        <v>4399.0583213114751</v>
      </c>
      <c r="E8" s="50">
        <f t="shared" si="3"/>
        <v>0.25976698628724604</v>
      </c>
      <c r="F8" s="48">
        <v>2081.375868852459</v>
      </c>
      <c r="G8" s="50">
        <f t="shared" si="0"/>
        <v>0.25525277747620612</v>
      </c>
      <c r="H8" s="48">
        <v>27201.861167213116</v>
      </c>
      <c r="I8" s="50">
        <f t="shared" si="1"/>
        <v>0.10292629519875041</v>
      </c>
      <c r="J8" s="48">
        <v>10552.419160655738</v>
      </c>
      <c r="K8" s="50">
        <f t="shared" si="2"/>
        <v>0.13634562572290765</v>
      </c>
    </row>
    <row r="9" spans="1:11">
      <c r="A9" s="49" t="s">
        <v>19</v>
      </c>
      <c r="B9" s="48">
        <v>22197.031759259258</v>
      </c>
      <c r="C9" s="50">
        <f t="shared" si="3"/>
        <v>0.16109299582817926</v>
      </c>
      <c r="D9" s="48">
        <v>4844.8971759259257</v>
      </c>
      <c r="E9" s="50">
        <f t="shared" si="3"/>
        <v>0.10134870284727993</v>
      </c>
      <c r="F9" s="48">
        <v>2267.7654398148147</v>
      </c>
      <c r="G9" s="50">
        <f t="shared" si="0"/>
        <v>8.9551134781397979E-2</v>
      </c>
      <c r="H9" s="48">
        <v>30715.653703703701</v>
      </c>
      <c r="I9" s="50">
        <f t="shared" si="1"/>
        <v>0.12917471032187389</v>
      </c>
      <c r="J9" s="48">
        <v>11655.098993055555</v>
      </c>
      <c r="K9" s="50">
        <f t="shared" si="2"/>
        <v>0.10449545413350458</v>
      </c>
    </row>
    <row r="10" spans="1:11">
      <c r="A10" s="51" t="s">
        <v>24</v>
      </c>
      <c r="B10" s="48">
        <v>25624.160286591603</v>
      </c>
      <c r="C10" s="50">
        <f t="shared" si="3"/>
        <v>0.15439580230824124</v>
      </c>
      <c r="D10" s="48">
        <v>6708</v>
      </c>
      <c r="E10" s="50">
        <f t="shared" si="3"/>
        <v>0.38454950774430219</v>
      </c>
      <c r="F10" s="48">
        <v>2665.0103787103376</v>
      </c>
      <c r="G10" s="50">
        <f t="shared" si="0"/>
        <v>0.17517020584278842</v>
      </c>
      <c r="H10" s="48">
        <v>35105.588137154555</v>
      </c>
      <c r="I10" s="50">
        <f t="shared" si="1"/>
        <v>0.14292173221504689</v>
      </c>
      <c r="J10" s="48">
        <v>14796.792272262024</v>
      </c>
      <c r="K10" s="50">
        <f t="shared" si="2"/>
        <v>0.26955526341546987</v>
      </c>
    </row>
    <row r="11" spans="1:11">
      <c r="A11" s="51" t="s">
        <v>29</v>
      </c>
      <c r="B11" s="48">
        <v>29300.415868924047</v>
      </c>
      <c r="C11" s="50">
        <f t="shared" si="3"/>
        <v>0.14346833383867508</v>
      </c>
      <c r="D11" s="48">
        <v>8351</v>
      </c>
      <c r="E11" s="50">
        <f t="shared" si="3"/>
        <v>0.24493142516398336</v>
      </c>
      <c r="F11" s="48">
        <v>3001.6341744223914</v>
      </c>
      <c r="G11" s="50">
        <f t="shared" si="0"/>
        <v>0.1263123770178165</v>
      </c>
      <c r="H11" s="48">
        <v>39917.793643440011</v>
      </c>
      <c r="I11" s="50">
        <f t="shared" si="1"/>
        <v>0.1370780483005889</v>
      </c>
      <c r="J11" s="48">
        <v>17709.860566668656</v>
      </c>
      <c r="K11" s="50">
        <f t="shared" si="2"/>
        <v>0.19687160844093565</v>
      </c>
    </row>
    <row r="12" spans="1:11">
      <c r="A12" s="52" t="s">
        <v>588</v>
      </c>
      <c r="B12" s="53">
        <v>32405</v>
      </c>
      <c r="C12" s="643">
        <f t="shared" si="3"/>
        <v>0.10595699886869747</v>
      </c>
      <c r="D12" s="53">
        <v>9410</v>
      </c>
      <c r="E12" s="643">
        <f t="shared" si="3"/>
        <v>0.126811160340079</v>
      </c>
      <c r="F12" s="53">
        <v>3435</v>
      </c>
      <c r="G12" s="643">
        <f t="shared" si="0"/>
        <v>0.14437662966074205</v>
      </c>
      <c r="H12" s="53">
        <v>43921</v>
      </c>
      <c r="I12" s="643">
        <f t="shared" si="1"/>
        <v>0.10028626312160571</v>
      </c>
      <c r="J12" s="53">
        <v>19548</v>
      </c>
      <c r="K12" s="643">
        <f t="shared" si="2"/>
        <v>0.10379186365763182</v>
      </c>
    </row>
    <row r="13" spans="1:11" ht="30" customHeight="1">
      <c r="A13" s="556" t="s">
        <v>226</v>
      </c>
      <c r="B13" s="556"/>
      <c r="C13" s="556"/>
      <c r="D13" s="556"/>
      <c r="E13" s="556"/>
      <c r="F13" s="556"/>
      <c r="G13" s="556"/>
      <c r="H13" s="556"/>
      <c r="I13" s="556"/>
      <c r="J13" s="556"/>
      <c r="K13" s="556"/>
    </row>
    <row r="14" spans="1:11" ht="26.25" customHeight="1">
      <c r="A14" s="556" t="s">
        <v>227</v>
      </c>
      <c r="B14" s="556"/>
      <c r="C14" s="556"/>
      <c r="D14" s="556"/>
      <c r="E14" s="556"/>
      <c r="F14" s="556"/>
      <c r="G14" s="556"/>
      <c r="H14" s="556"/>
      <c r="I14" s="556"/>
      <c r="J14" s="556"/>
      <c r="K14" s="556"/>
    </row>
    <row r="15" spans="1:11" ht="29.25" customHeight="1">
      <c r="A15" s="709" t="s">
        <v>589</v>
      </c>
      <c r="B15" s="709"/>
      <c r="C15" s="709"/>
      <c r="D15" s="709"/>
      <c r="E15" s="709"/>
      <c r="F15" s="709"/>
      <c r="G15" s="709"/>
      <c r="H15" s="709"/>
      <c r="I15" s="709"/>
      <c r="J15" s="709"/>
      <c r="K15" s="709"/>
    </row>
    <row r="26" spans="1:11">
      <c r="A26" s="708"/>
      <c r="B26" s="708"/>
      <c r="C26" s="708"/>
      <c r="D26" s="708"/>
      <c r="E26" s="708"/>
      <c r="F26" s="708"/>
      <c r="G26" s="708"/>
      <c r="H26" s="708"/>
      <c r="I26" s="708"/>
      <c r="J26" s="708"/>
      <c r="K26" s="37"/>
    </row>
    <row r="27" spans="1:11">
      <c r="A27" s="693"/>
      <c r="B27" s="693"/>
      <c r="C27" s="693"/>
      <c r="D27" s="693"/>
      <c r="E27" s="693"/>
      <c r="F27" s="693"/>
      <c r="G27" s="693"/>
      <c r="H27" s="693"/>
      <c r="I27" s="693"/>
      <c r="J27" s="693"/>
      <c r="K27" s="693"/>
    </row>
    <row r="28" spans="1:11">
      <c r="A28" s="695"/>
      <c r="B28" s="695"/>
      <c r="C28" s="695"/>
      <c r="D28" s="695"/>
      <c r="E28" s="695"/>
      <c r="F28" s="695"/>
      <c r="G28" s="695"/>
      <c r="H28" s="695"/>
      <c r="I28" s="695"/>
      <c r="J28" s="695"/>
      <c r="K28" s="38"/>
    </row>
    <row r="29" spans="1:11">
      <c r="F29" s="42"/>
    </row>
    <row r="30" spans="1:11">
      <c r="F30" s="42"/>
    </row>
    <row r="31" spans="1:11">
      <c r="F31" s="42"/>
    </row>
    <row r="32" spans="1:11">
      <c r="F32" s="42"/>
    </row>
    <row r="33" spans="6:6">
      <c r="F33" s="42"/>
    </row>
    <row r="34" spans="6:6">
      <c r="F34" s="42"/>
    </row>
    <row r="35" spans="6:6">
      <c r="F35" s="42"/>
    </row>
    <row r="36" spans="6:6">
      <c r="F36" s="42"/>
    </row>
    <row r="37" spans="6:6">
      <c r="F37" s="42"/>
    </row>
    <row r="38" spans="6:6">
      <c r="F38" s="42"/>
    </row>
    <row r="39" spans="6:6">
      <c r="F39" s="42"/>
    </row>
    <row r="40" spans="6:6">
      <c r="F40" s="42"/>
    </row>
    <row r="41" spans="6:6">
      <c r="F41" s="42"/>
    </row>
    <row r="42" spans="6:6">
      <c r="F42" s="42"/>
    </row>
    <row r="43" spans="6:6">
      <c r="F43" s="42"/>
    </row>
    <row r="44" spans="6:6">
      <c r="F44" s="42"/>
    </row>
    <row r="45" spans="6:6">
      <c r="F45" s="42"/>
    </row>
    <row r="46" spans="6:6">
      <c r="F46" s="42"/>
    </row>
    <row r="47" spans="6:6">
      <c r="F47" s="42"/>
    </row>
    <row r="48" spans="6:6">
      <c r="F48" s="42"/>
    </row>
    <row r="49" spans="6:6">
      <c r="F49" s="42"/>
    </row>
    <row r="50" spans="6:6">
      <c r="F50" s="42"/>
    </row>
    <row r="51" spans="6:6">
      <c r="F51" s="42"/>
    </row>
    <row r="52" spans="6:6">
      <c r="F52" s="42"/>
    </row>
    <row r="53" spans="6:6">
      <c r="F53" s="42"/>
    </row>
    <row r="54" spans="6:6">
      <c r="F54" s="42"/>
    </row>
    <row r="55" spans="6:6">
      <c r="F55" s="42"/>
    </row>
    <row r="56" spans="6:6">
      <c r="F56" s="42"/>
    </row>
    <row r="57" spans="6:6">
      <c r="F57" s="42"/>
    </row>
    <row r="58" spans="6:6">
      <c r="F58" s="42"/>
    </row>
    <row r="59" spans="6:6">
      <c r="F59" s="42"/>
    </row>
    <row r="60" spans="6:6">
      <c r="F60" s="42"/>
    </row>
    <row r="61" spans="6:6">
      <c r="F61" s="42"/>
    </row>
    <row r="62" spans="6:6">
      <c r="F62" s="42"/>
    </row>
    <row r="63" spans="6:6">
      <c r="F63" s="42"/>
    </row>
    <row r="64" spans="6:6">
      <c r="F64" s="42"/>
    </row>
    <row r="65" spans="6:6">
      <c r="F65" s="42"/>
    </row>
  </sheetData>
  <mergeCells count="7">
    <mergeCell ref="A28:J28"/>
    <mergeCell ref="A1:K1"/>
    <mergeCell ref="B2:G2"/>
    <mergeCell ref="H2:K2"/>
    <mergeCell ref="A26:J26"/>
    <mergeCell ref="A27:K27"/>
    <mergeCell ref="A15:K15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C20"/>
  <sheetViews>
    <sheetView workbookViewId="0">
      <selection activeCell="N22" sqref="N22"/>
    </sheetView>
  </sheetViews>
  <sheetFormatPr baseColWidth="10" defaultColWidth="8.83203125" defaultRowHeight="14" x14ac:dyDescent="0"/>
  <cols>
    <col min="1" max="1" width="39.5" bestFit="1" customWidth="1"/>
    <col min="2" max="3" width="13.5" customWidth="1"/>
  </cols>
  <sheetData>
    <row r="1" spans="1:3" ht="46.5" customHeight="1">
      <c r="A1" s="733" t="s">
        <v>865</v>
      </c>
      <c r="B1" s="733"/>
      <c r="C1" s="733"/>
    </row>
    <row r="2" spans="1:3" ht="36">
      <c r="A2" s="298" t="s">
        <v>168</v>
      </c>
      <c r="B2" s="408" t="s">
        <v>160</v>
      </c>
      <c r="C2" s="408" t="s">
        <v>544</v>
      </c>
    </row>
    <row r="3" spans="1:3">
      <c r="A3" s="407" t="s">
        <v>161</v>
      </c>
      <c r="B3" s="410">
        <v>0.18479355488418933</v>
      </c>
      <c r="C3" s="410">
        <v>9.7791874386745081E-2</v>
      </c>
    </row>
    <row r="4" spans="1:3">
      <c r="A4" s="406" t="s">
        <v>162</v>
      </c>
      <c r="B4" s="410">
        <v>8.2578046324269891E-2</v>
      </c>
      <c r="C4" s="410">
        <v>5.7958147005384826E-2</v>
      </c>
    </row>
    <row r="5" spans="1:3">
      <c r="A5" s="407" t="s">
        <v>163</v>
      </c>
      <c r="B5" s="410">
        <v>0.19083585095669689</v>
      </c>
      <c r="C5" s="410">
        <v>0.21794430954362012</v>
      </c>
    </row>
    <row r="6" spans="1:3">
      <c r="A6" s="407" t="s">
        <v>164</v>
      </c>
      <c r="B6" s="410">
        <v>0.37865055387713997</v>
      </c>
      <c r="C6" s="410">
        <v>0.42789445506004614</v>
      </c>
    </row>
    <row r="7" spans="1:3">
      <c r="A7" s="407" t="s">
        <v>165</v>
      </c>
      <c r="B7" s="410">
        <v>0.13393756294058409</v>
      </c>
      <c r="C7" s="410">
        <v>0.16102821730142192</v>
      </c>
    </row>
    <row r="8" spans="1:3">
      <c r="A8" s="409" t="s">
        <v>166</v>
      </c>
      <c r="B8" s="411">
        <v>2.920443101711984E-2</v>
      </c>
      <c r="C8" s="411">
        <v>3.7382996702781911E-2</v>
      </c>
    </row>
    <row r="9" spans="1:3" ht="29.25" customHeight="1">
      <c r="A9" s="509" t="s">
        <v>866</v>
      </c>
      <c r="B9" s="644"/>
    </row>
    <row r="10" spans="1:3">
      <c r="A10" s="509" t="s">
        <v>867</v>
      </c>
      <c r="B10" s="644"/>
    </row>
    <row r="11" spans="1:3">
      <c r="A11" s="509" t="s">
        <v>868</v>
      </c>
      <c r="B11" s="644"/>
    </row>
    <row r="12" spans="1:3" ht="30" customHeight="1">
      <c r="A12" s="509" t="s">
        <v>869</v>
      </c>
    </row>
    <row r="13" spans="1:3" ht="30" customHeight="1">
      <c r="A13" s="39" t="s">
        <v>589</v>
      </c>
    </row>
    <row r="16" spans="1:3" ht="29.25" customHeight="1">
      <c r="A16" s="509"/>
    </row>
    <row r="17" spans="1:1">
      <c r="A17" s="509"/>
    </row>
    <row r="18" spans="1:1">
      <c r="A18" s="509"/>
    </row>
    <row r="19" spans="1:1" ht="30" customHeight="1">
      <c r="A19" s="509"/>
    </row>
    <row r="20" spans="1:1" ht="28.5" customHeight="1">
      <c r="A20" s="39"/>
    </row>
  </sheetData>
  <mergeCells count="1">
    <mergeCell ref="A1:C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B12"/>
  <sheetViews>
    <sheetView workbookViewId="0">
      <selection sqref="A1:B1"/>
    </sheetView>
  </sheetViews>
  <sheetFormatPr baseColWidth="10" defaultColWidth="8.83203125" defaultRowHeight="14" x14ac:dyDescent="0"/>
  <cols>
    <col min="1" max="1" width="39.5" bestFit="1" customWidth="1"/>
    <col min="2" max="2" width="12.1640625" customWidth="1"/>
  </cols>
  <sheetData>
    <row r="1" spans="1:2" ht="43.5" customHeight="1">
      <c r="A1" s="733" t="s">
        <v>631</v>
      </c>
      <c r="B1" s="733"/>
    </row>
    <row r="2" spans="1:2" ht="36">
      <c r="A2" s="298" t="s">
        <v>168</v>
      </c>
      <c r="B2" s="408" t="s">
        <v>167</v>
      </c>
    </row>
    <row r="3" spans="1:2">
      <c r="A3" s="406" t="s">
        <v>104</v>
      </c>
      <c r="B3" s="232">
        <v>0.6</v>
      </c>
    </row>
    <row r="4" spans="1:2">
      <c r="A4" s="407" t="s">
        <v>161</v>
      </c>
      <c r="B4" s="232">
        <v>0.34100000000000003</v>
      </c>
    </row>
    <row r="5" spans="1:2">
      <c r="A5" s="406" t="s">
        <v>162</v>
      </c>
      <c r="B5" s="232">
        <v>0.48</v>
      </c>
    </row>
    <row r="6" spans="1:2">
      <c r="A6" s="407" t="s">
        <v>163</v>
      </c>
      <c r="B6" s="232">
        <v>0.55200000000000005</v>
      </c>
    </row>
    <row r="7" spans="1:2">
      <c r="A7" s="407" t="s">
        <v>164</v>
      </c>
      <c r="B7" s="232">
        <v>0.61599999999999999</v>
      </c>
    </row>
    <row r="8" spans="1:2">
      <c r="A8" s="407" t="s">
        <v>165</v>
      </c>
      <c r="B8" s="232">
        <v>0.69299999999999995</v>
      </c>
    </row>
    <row r="9" spans="1:2">
      <c r="A9" s="409" t="s">
        <v>166</v>
      </c>
      <c r="B9" s="315">
        <v>0.88</v>
      </c>
    </row>
    <row r="10" spans="1:2" ht="29.25" customHeight="1">
      <c r="A10" s="645" t="s">
        <v>870</v>
      </c>
    </row>
    <row r="11" spans="1:2">
      <c r="A11" s="459" t="s">
        <v>871</v>
      </c>
    </row>
    <row r="12" spans="1:2" ht="29.25" customHeight="1">
      <c r="A12" s="33" t="s">
        <v>589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11"/>
  <sheetViews>
    <sheetView workbookViewId="0">
      <selection sqref="A1:D1"/>
    </sheetView>
  </sheetViews>
  <sheetFormatPr baseColWidth="10" defaultColWidth="8.83203125" defaultRowHeight="14" x14ac:dyDescent="0"/>
  <cols>
    <col min="1" max="4" width="13.6640625" customWidth="1"/>
  </cols>
  <sheetData>
    <row r="1" spans="1:4" ht="43.5" customHeight="1">
      <c r="A1" s="733" t="s">
        <v>872</v>
      </c>
      <c r="B1" s="733"/>
      <c r="C1" s="733"/>
      <c r="D1" s="733"/>
    </row>
    <row r="2" spans="1:4" ht="25">
      <c r="A2" s="501"/>
      <c r="B2" s="505" t="s">
        <v>102</v>
      </c>
      <c r="C2" s="505" t="s">
        <v>99</v>
      </c>
      <c r="D2" s="505" t="s">
        <v>680</v>
      </c>
    </row>
    <row r="3" spans="1:4">
      <c r="A3" s="39" t="s">
        <v>12</v>
      </c>
      <c r="B3" s="502">
        <v>65900</v>
      </c>
      <c r="C3" s="502">
        <v>77200</v>
      </c>
      <c r="D3" s="502">
        <v>76900</v>
      </c>
    </row>
    <row r="4" spans="1:4">
      <c r="A4" s="39" t="s">
        <v>17</v>
      </c>
      <c r="B4" s="502">
        <v>67500</v>
      </c>
      <c r="C4" s="502">
        <v>79900</v>
      </c>
      <c r="D4" s="502">
        <v>80400</v>
      </c>
    </row>
    <row r="5" spans="1:4">
      <c r="A5" s="39" t="s">
        <v>22</v>
      </c>
      <c r="B5" s="502">
        <v>67000</v>
      </c>
      <c r="C5" s="502">
        <v>81200</v>
      </c>
      <c r="D5" s="502">
        <v>84500</v>
      </c>
    </row>
    <row r="6" spans="1:4">
      <c r="A6" s="39" t="s">
        <v>27</v>
      </c>
      <c r="B6" s="502">
        <v>67200</v>
      </c>
      <c r="C6" s="502">
        <v>82400</v>
      </c>
      <c r="D6" s="502">
        <v>86900</v>
      </c>
    </row>
    <row r="7" spans="1:4">
      <c r="A7" s="503" t="s">
        <v>32</v>
      </c>
      <c r="B7" s="504">
        <v>63200</v>
      </c>
      <c r="C7" s="504">
        <v>79700</v>
      </c>
      <c r="D7" s="504">
        <v>86500</v>
      </c>
    </row>
    <row r="8" spans="1:4" ht="30" customHeight="1">
      <c r="A8" s="509" t="s">
        <v>873</v>
      </c>
    </row>
    <row r="9" spans="1:4">
      <c r="A9" s="509" t="s">
        <v>874</v>
      </c>
    </row>
    <row r="10" spans="1:4" ht="29.25" customHeight="1">
      <c r="A10" s="509" t="s">
        <v>875</v>
      </c>
    </row>
    <row r="11" spans="1:4" ht="30.75" customHeight="1">
      <c r="A11" s="39" t="s">
        <v>589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8"/>
  <sheetViews>
    <sheetView workbookViewId="0">
      <selection sqref="A1:E1"/>
    </sheetView>
  </sheetViews>
  <sheetFormatPr baseColWidth="10" defaultColWidth="8.83203125" defaultRowHeight="14" x14ac:dyDescent="0"/>
  <cols>
    <col min="5" max="5" width="9.1640625" customWidth="1"/>
  </cols>
  <sheetData>
    <row r="1" spans="1:5" ht="47.25" customHeight="1">
      <c r="A1" s="748" t="s">
        <v>681</v>
      </c>
      <c r="B1" s="748"/>
      <c r="C1" s="748"/>
      <c r="D1" s="748"/>
      <c r="E1" s="748"/>
    </row>
    <row r="2" spans="1:5" ht="37">
      <c r="A2" s="508"/>
      <c r="B2" s="511" t="s">
        <v>102</v>
      </c>
      <c r="C2" s="511" t="s">
        <v>99</v>
      </c>
      <c r="D2" s="511" t="s">
        <v>100</v>
      </c>
      <c r="E2" s="513" t="s">
        <v>92</v>
      </c>
    </row>
    <row r="3" spans="1:5">
      <c r="A3" s="509" t="s">
        <v>12</v>
      </c>
      <c r="B3" s="514">
        <v>0.35197693306754746</v>
      </c>
      <c r="C3" s="514">
        <v>0.76321115659281158</v>
      </c>
      <c r="D3" s="514">
        <v>0.61933017924333589</v>
      </c>
      <c r="E3" s="515" t="s">
        <v>507</v>
      </c>
    </row>
    <row r="4" spans="1:5">
      <c r="A4" s="509" t="s">
        <v>22</v>
      </c>
      <c r="B4" s="514">
        <v>0.32200000000000001</v>
      </c>
      <c r="C4" s="514">
        <v>0.70099999999999996</v>
      </c>
      <c r="D4" s="514">
        <v>0.57899999999999996</v>
      </c>
      <c r="E4" s="514">
        <v>0.27500350069824736</v>
      </c>
    </row>
    <row r="5" spans="1:5">
      <c r="A5" s="512" t="s">
        <v>32</v>
      </c>
      <c r="B5" s="516">
        <v>0.30324596565846657</v>
      </c>
      <c r="C5" s="516">
        <v>0.6678900305840979</v>
      </c>
      <c r="D5" s="516">
        <v>0.56544671762438614</v>
      </c>
      <c r="E5" s="516">
        <v>0.20242413795805161</v>
      </c>
    </row>
    <row r="6" spans="1:5" ht="29.25" customHeight="1">
      <c r="A6" s="459" t="s">
        <v>876</v>
      </c>
    </row>
    <row r="7" spans="1:5">
      <c r="A7" s="459" t="s">
        <v>877</v>
      </c>
    </row>
    <row r="8" spans="1:5" ht="30" customHeight="1">
      <c r="A8" s="39" t="s">
        <v>589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T23"/>
  <sheetViews>
    <sheetView workbookViewId="0">
      <selection sqref="A1:T1"/>
    </sheetView>
  </sheetViews>
  <sheetFormatPr baseColWidth="10" defaultColWidth="8.83203125" defaultRowHeight="14" x14ac:dyDescent="0"/>
  <cols>
    <col min="1" max="1" width="35.1640625" style="12" customWidth="1"/>
    <col min="2" max="5" width="9.1640625" style="12" customWidth="1"/>
    <col min="6" max="6" width="2.83203125" style="12" customWidth="1"/>
    <col min="7" max="7" width="10.33203125" style="12" customWidth="1"/>
    <col min="8" max="10" width="9.1640625" style="12" customWidth="1"/>
    <col min="11" max="11" width="2.83203125" style="12" customWidth="1"/>
    <col min="12" max="15" width="9.1640625" style="12" customWidth="1"/>
    <col min="16" max="16" width="2.6640625" style="12" customWidth="1"/>
    <col min="17" max="17" width="10.5" style="12" customWidth="1"/>
    <col min="18" max="20" width="9.1640625" style="12" customWidth="1"/>
  </cols>
  <sheetData>
    <row r="1" spans="1:20" ht="40.5" customHeight="1">
      <c r="A1" s="750" t="s">
        <v>526</v>
      </c>
      <c r="B1" s="751"/>
      <c r="C1" s="751"/>
      <c r="D1" s="751"/>
      <c r="E1" s="751"/>
      <c r="F1" s="751"/>
      <c r="G1" s="751"/>
      <c r="H1" s="751"/>
      <c r="I1" s="751"/>
      <c r="J1" s="751"/>
      <c r="K1" s="752"/>
      <c r="L1" s="752"/>
      <c r="M1" s="752"/>
      <c r="N1" s="752"/>
      <c r="O1" s="752"/>
      <c r="P1" s="752"/>
      <c r="Q1" s="752"/>
      <c r="R1" s="752"/>
      <c r="S1" s="752"/>
      <c r="T1" s="752"/>
    </row>
    <row r="2" spans="1:20">
      <c r="A2" s="235" t="s">
        <v>102</v>
      </c>
      <c r="B2" s="753" t="s">
        <v>400</v>
      </c>
      <c r="C2" s="753"/>
      <c r="D2" s="753"/>
      <c r="E2" s="753"/>
      <c r="F2" s="236"/>
      <c r="G2" s="753" t="s">
        <v>401</v>
      </c>
      <c r="H2" s="753"/>
      <c r="I2" s="753"/>
      <c r="J2" s="753"/>
      <c r="K2" s="236"/>
      <c r="L2" s="753" t="s">
        <v>402</v>
      </c>
      <c r="M2" s="753"/>
      <c r="N2" s="753"/>
      <c r="O2" s="753"/>
      <c r="P2" s="236"/>
      <c r="Q2" s="753" t="s">
        <v>403</v>
      </c>
      <c r="R2" s="753"/>
      <c r="S2" s="753"/>
      <c r="T2" s="753"/>
    </row>
    <row r="3" spans="1:20">
      <c r="A3" s="237"/>
      <c r="B3" s="238" t="s">
        <v>521</v>
      </c>
      <c r="C3" s="238" t="s">
        <v>22</v>
      </c>
      <c r="D3" s="238" t="s">
        <v>26</v>
      </c>
      <c r="E3" s="238" t="s">
        <v>30</v>
      </c>
      <c r="F3" s="239"/>
      <c r="G3" s="238" t="s">
        <v>521</v>
      </c>
      <c r="H3" s="238" t="s">
        <v>22</v>
      </c>
      <c r="I3" s="238" t="s">
        <v>26</v>
      </c>
      <c r="J3" s="238" t="s">
        <v>30</v>
      </c>
      <c r="K3" s="239"/>
      <c r="L3" s="238" t="s">
        <v>521</v>
      </c>
      <c r="M3" s="238" t="s">
        <v>22</v>
      </c>
      <c r="N3" s="238" t="s">
        <v>26</v>
      </c>
      <c r="O3" s="238" t="s">
        <v>30</v>
      </c>
      <c r="P3" s="239"/>
      <c r="Q3" s="238" t="s">
        <v>521</v>
      </c>
      <c r="R3" s="238" t="s">
        <v>22</v>
      </c>
      <c r="S3" s="238" t="s">
        <v>26</v>
      </c>
      <c r="T3" s="238" t="s">
        <v>30</v>
      </c>
    </row>
    <row r="4" spans="1:20">
      <c r="A4" s="33" t="s">
        <v>375</v>
      </c>
      <c r="B4" s="240">
        <v>0</v>
      </c>
      <c r="C4" s="240">
        <v>0</v>
      </c>
      <c r="D4" s="240">
        <v>0</v>
      </c>
      <c r="E4" s="240">
        <v>0</v>
      </c>
      <c r="F4" s="240"/>
      <c r="G4" s="240">
        <v>530.04255668866233</v>
      </c>
      <c r="H4" s="240">
        <v>327.64218270799353</v>
      </c>
      <c r="I4" s="240">
        <v>501.62710033605345</v>
      </c>
      <c r="J4" s="240">
        <v>0</v>
      </c>
      <c r="K4" s="240"/>
      <c r="L4" s="240">
        <v>1509.3541175764847</v>
      </c>
      <c r="M4" s="240">
        <v>1700.3732474170745</v>
      </c>
      <c r="N4" s="240">
        <v>1963.2328958233313</v>
      </c>
      <c r="O4" s="240">
        <v>1899.7000000000003</v>
      </c>
      <c r="P4" s="240"/>
      <c r="Q4" s="240">
        <v>1537.5435452909419</v>
      </c>
      <c r="R4" s="240">
        <v>1811.6757661772701</v>
      </c>
      <c r="S4" s="240">
        <v>2113.8837157945268</v>
      </c>
      <c r="T4" s="240">
        <v>2050.6999999999998</v>
      </c>
    </row>
    <row r="5" spans="1:20">
      <c r="A5" s="33" t="s">
        <v>522</v>
      </c>
      <c r="B5" s="240">
        <v>7672.40327774445</v>
      </c>
      <c r="C5" s="240">
        <v>7656.2865057096242</v>
      </c>
      <c r="D5" s="240">
        <v>7752.4977033125288</v>
      </c>
      <c r="E5" s="240">
        <v>8064.6</v>
      </c>
      <c r="F5" s="240"/>
      <c r="G5" s="240">
        <v>9215.5033929214169</v>
      </c>
      <c r="H5" s="240">
        <v>9418.0849842305597</v>
      </c>
      <c r="I5" s="240">
        <v>10112.476963034083</v>
      </c>
      <c r="J5" s="240">
        <v>10942.4</v>
      </c>
      <c r="K5" s="240"/>
      <c r="L5" s="240">
        <v>9531.4147198560313</v>
      </c>
      <c r="M5" s="240">
        <v>9781.3538009787917</v>
      </c>
      <c r="N5" s="240">
        <v>10446.099657225153</v>
      </c>
      <c r="O5" s="240">
        <v>11392.699999999999</v>
      </c>
      <c r="P5" s="240"/>
      <c r="Q5" s="240">
        <v>9701.2289166166793</v>
      </c>
      <c r="R5" s="240">
        <v>9709.2405796628591</v>
      </c>
      <c r="S5" s="240">
        <v>10645.991277964473</v>
      </c>
      <c r="T5" s="240">
        <v>11744.7</v>
      </c>
    </row>
    <row r="6" spans="1:20">
      <c r="A6" s="33" t="s">
        <v>523</v>
      </c>
      <c r="B6" s="240">
        <v>3487.2219448110382</v>
      </c>
      <c r="C6" s="240">
        <v>4073.4756258836323</v>
      </c>
      <c r="D6" s="240">
        <v>4681.8890897743631</v>
      </c>
      <c r="E6" s="240">
        <v>5691</v>
      </c>
      <c r="F6" s="240"/>
      <c r="G6" s="240">
        <v>1760.077392921416</v>
      </c>
      <c r="H6" s="240">
        <v>2060.9393539967373</v>
      </c>
      <c r="I6" s="240">
        <v>2078.8511637061929</v>
      </c>
      <c r="J6" s="240">
        <v>3160.2000000000003</v>
      </c>
      <c r="K6" s="240"/>
      <c r="L6" s="240">
        <v>1160.3744235152972</v>
      </c>
      <c r="M6" s="240">
        <v>841.8942175095159</v>
      </c>
      <c r="N6" s="240">
        <v>745.66190590494466</v>
      </c>
      <c r="O6" s="240">
        <v>1050.0999999999999</v>
      </c>
      <c r="P6" s="240"/>
      <c r="Q6" s="240">
        <v>442.49269946010804</v>
      </c>
      <c r="R6" s="240">
        <v>683.66282218597053</v>
      </c>
      <c r="S6" s="240">
        <v>488.17807105136814</v>
      </c>
      <c r="T6" s="240">
        <v>816</v>
      </c>
    </row>
    <row r="7" spans="1:20">
      <c r="A7" s="33" t="s">
        <v>524</v>
      </c>
      <c r="B7" s="240">
        <v>7672.40327774445</v>
      </c>
      <c r="C7" s="240">
        <v>7656.2865057096242</v>
      </c>
      <c r="D7" s="240">
        <v>7752.4977033125288</v>
      </c>
      <c r="E7" s="244">
        <f>E4+E5</f>
        <v>8064.6</v>
      </c>
      <c r="F7" s="240"/>
      <c r="G7" s="240">
        <v>9745.5459496100793</v>
      </c>
      <c r="H7" s="240">
        <v>9745.7271669385536</v>
      </c>
      <c r="I7" s="240">
        <v>10614.104063370136</v>
      </c>
      <c r="J7" s="244">
        <f>J4+J5</f>
        <v>10942.4</v>
      </c>
      <c r="K7" s="240"/>
      <c r="L7" s="240">
        <v>11040.768837432515</v>
      </c>
      <c r="M7" s="240">
        <v>11481.727048395867</v>
      </c>
      <c r="N7" s="240">
        <v>12409.332553048485</v>
      </c>
      <c r="O7" s="244">
        <f>O4+O5</f>
        <v>13292.4</v>
      </c>
      <c r="P7" s="240"/>
      <c r="Q7" s="240">
        <v>11238.77246190762</v>
      </c>
      <c r="R7" s="240">
        <v>11520.916345840129</v>
      </c>
      <c r="S7" s="240">
        <v>12759.874993759</v>
      </c>
      <c r="T7" s="244">
        <f>T4+T5</f>
        <v>13795.400000000001</v>
      </c>
    </row>
    <row r="8" spans="1:20">
      <c r="A8" s="33" t="s">
        <v>374</v>
      </c>
      <c r="B8" s="240">
        <v>1949.1362951409722</v>
      </c>
      <c r="C8" s="240">
        <v>2122.3645851005977</v>
      </c>
      <c r="D8" s="240">
        <v>2404.3393643783006</v>
      </c>
      <c r="E8" s="240">
        <v>2608.1999999999998</v>
      </c>
      <c r="F8" s="240"/>
      <c r="G8" s="240">
        <v>2290.119949610078</v>
      </c>
      <c r="H8" s="240">
        <v>2388.5815367047308</v>
      </c>
      <c r="I8" s="240">
        <v>2580.4782640422463</v>
      </c>
      <c r="J8" s="240">
        <v>2854.2</v>
      </c>
      <c r="K8" s="240"/>
      <c r="L8" s="240">
        <v>2157.1688506298742</v>
      </c>
      <c r="M8" s="240">
        <v>2542.2674649265905</v>
      </c>
      <c r="N8" s="240">
        <v>2708.894801728276</v>
      </c>
      <c r="O8" s="240">
        <v>2949.8</v>
      </c>
      <c r="P8" s="240"/>
      <c r="Q8" s="240">
        <v>1980.0362447510499</v>
      </c>
      <c r="R8" s="240">
        <v>2495.3385883632409</v>
      </c>
      <c r="S8" s="240">
        <v>2602.0617868458949</v>
      </c>
      <c r="T8" s="240">
        <v>2866.7</v>
      </c>
    </row>
    <row r="9" spans="1:20">
      <c r="A9" s="33" t="s">
        <v>525</v>
      </c>
      <c r="B9" s="240">
        <v>11159.625222555489</v>
      </c>
      <c r="C9" s="240">
        <v>11729.762131593256</v>
      </c>
      <c r="D9" s="240">
        <v>12434.386793086893</v>
      </c>
      <c r="E9" s="240">
        <v>13755.6</v>
      </c>
      <c r="F9" s="240"/>
      <c r="G9" s="240">
        <v>11505.623342531495</v>
      </c>
      <c r="H9" s="240">
        <v>11806.66652093529</v>
      </c>
      <c r="I9" s="240">
        <v>12692.955227076331</v>
      </c>
      <c r="J9" s="240">
        <v>14102.6</v>
      </c>
      <c r="K9" s="240"/>
      <c r="L9" s="240">
        <v>12201.143260947812</v>
      </c>
      <c r="M9" s="240">
        <v>12323.621265905382</v>
      </c>
      <c r="N9" s="240">
        <v>13154.99445895343</v>
      </c>
      <c r="O9" s="240">
        <v>14342.5</v>
      </c>
      <c r="P9" s="240"/>
      <c r="Q9" s="240">
        <v>11681.265161367728</v>
      </c>
      <c r="R9" s="240">
        <v>12204.579168026101</v>
      </c>
      <c r="S9" s="240">
        <v>13248.053064810369</v>
      </c>
      <c r="T9" s="240">
        <v>14611.4</v>
      </c>
    </row>
    <row r="10" spans="1:20">
      <c r="A10" s="33"/>
      <c r="B10" s="33"/>
      <c r="C10" s="33"/>
      <c r="D10" s="33"/>
      <c r="E10" s="245"/>
      <c r="F10" s="33"/>
      <c r="G10" s="33"/>
      <c r="H10" s="33"/>
      <c r="I10" s="33"/>
      <c r="J10" s="245"/>
      <c r="K10" s="33"/>
      <c r="L10" s="33"/>
      <c r="M10" s="33"/>
      <c r="N10" s="33"/>
      <c r="O10" s="245"/>
      <c r="P10" s="33"/>
      <c r="Q10" s="33"/>
      <c r="R10" s="33"/>
      <c r="S10" s="33"/>
      <c r="T10" s="245"/>
    </row>
    <row r="11" spans="1:20">
      <c r="A11" s="241" t="s">
        <v>99</v>
      </c>
      <c r="B11" s="749" t="s">
        <v>400</v>
      </c>
      <c r="C11" s="749"/>
      <c r="D11" s="749"/>
      <c r="E11" s="749"/>
      <c r="F11" s="236"/>
      <c r="G11" s="749" t="s">
        <v>401</v>
      </c>
      <c r="H11" s="749"/>
      <c r="I11" s="749"/>
      <c r="J11" s="749"/>
      <c r="K11" s="236"/>
      <c r="L11" s="749" t="s">
        <v>402</v>
      </c>
      <c r="M11" s="749"/>
      <c r="N11" s="749"/>
      <c r="O11" s="749"/>
      <c r="P11" s="236"/>
      <c r="Q11" s="749" t="s">
        <v>403</v>
      </c>
      <c r="R11" s="749"/>
      <c r="S11" s="749"/>
      <c r="T11" s="749"/>
    </row>
    <row r="12" spans="1:20">
      <c r="A12" s="237"/>
      <c r="B12" s="238" t="s">
        <v>521</v>
      </c>
      <c r="C12" s="238" t="s">
        <v>22</v>
      </c>
      <c r="D12" s="238" t="s">
        <v>26</v>
      </c>
      <c r="E12" s="238" t="s">
        <v>30</v>
      </c>
      <c r="F12" s="239"/>
      <c r="G12" s="238" t="s">
        <v>521</v>
      </c>
      <c r="H12" s="238" t="s">
        <v>22</v>
      </c>
      <c r="I12" s="238" t="s">
        <v>26</v>
      </c>
      <c r="J12" s="238" t="s">
        <v>30</v>
      </c>
      <c r="K12" s="239"/>
      <c r="L12" s="238" t="s">
        <v>521</v>
      </c>
      <c r="M12" s="238" t="s">
        <v>22</v>
      </c>
      <c r="N12" s="238" t="s">
        <v>26</v>
      </c>
      <c r="O12" s="238" t="s">
        <v>30</v>
      </c>
      <c r="P12" s="239"/>
      <c r="Q12" s="238" t="s">
        <v>521</v>
      </c>
      <c r="R12" s="238" t="s">
        <v>22</v>
      </c>
      <c r="S12" s="238" t="s">
        <v>26</v>
      </c>
      <c r="T12" s="238" t="s">
        <v>30</v>
      </c>
    </row>
    <row r="13" spans="1:20">
      <c r="A13" s="33" t="s">
        <v>375</v>
      </c>
      <c r="B13" s="240">
        <v>0</v>
      </c>
      <c r="C13" s="240">
        <v>0</v>
      </c>
      <c r="D13" s="240">
        <v>0</v>
      </c>
      <c r="E13" s="240">
        <v>0</v>
      </c>
      <c r="F13" s="240"/>
      <c r="G13" s="240">
        <v>1785.0141943611281</v>
      </c>
      <c r="H13" s="240">
        <v>2174.8217324632951</v>
      </c>
      <c r="I13" s="240">
        <v>1473.102546327412</v>
      </c>
      <c r="J13" s="240">
        <v>2324.5999999999995</v>
      </c>
      <c r="K13" s="240"/>
      <c r="L13" s="240">
        <v>4114.436711457708</v>
      </c>
      <c r="M13" s="240">
        <v>4482.321964110929</v>
      </c>
      <c r="N13" s="240">
        <v>5066.4879433509359</v>
      </c>
      <c r="O13" s="240">
        <v>6416.4999999999991</v>
      </c>
      <c r="P13" s="240"/>
      <c r="Q13" s="240">
        <v>5066.5075272945414</v>
      </c>
      <c r="R13" s="240">
        <v>5796.9447601957581</v>
      </c>
      <c r="S13" s="240">
        <v>6609.9809735957742</v>
      </c>
      <c r="T13" s="240">
        <v>8345.5</v>
      </c>
    </row>
    <row r="14" spans="1:20">
      <c r="A14" s="33" t="s">
        <v>522</v>
      </c>
      <c r="B14" s="240">
        <v>9620.4553641271741</v>
      </c>
      <c r="C14" s="240">
        <v>10280.249528004349</v>
      </c>
      <c r="D14" s="240">
        <v>10589.917502640421</v>
      </c>
      <c r="E14" s="240">
        <v>11853.599999999999</v>
      </c>
      <c r="F14" s="240"/>
      <c r="G14" s="240">
        <v>10713.06674025195</v>
      </c>
      <c r="H14" s="240">
        <v>11446.100414355629</v>
      </c>
      <c r="I14" s="240">
        <v>12311.501710993758</v>
      </c>
      <c r="J14" s="240">
        <v>13506.900000000001</v>
      </c>
      <c r="K14" s="240"/>
      <c r="L14" s="240">
        <v>10944.138731853633</v>
      </c>
      <c r="M14" s="240">
        <v>11586.272791734638</v>
      </c>
      <c r="N14" s="240">
        <v>12564.104849735959</v>
      </c>
      <c r="O14" s="240">
        <v>13669.600000000002</v>
      </c>
      <c r="P14" s="240"/>
      <c r="Q14" s="240">
        <v>11217.223812837436</v>
      </c>
      <c r="R14" s="240">
        <v>12042.90795976074</v>
      </c>
      <c r="S14" s="240">
        <v>13028.855579452711</v>
      </c>
      <c r="T14" s="240">
        <v>14179.600000000002</v>
      </c>
    </row>
    <row r="15" spans="1:20">
      <c r="A15" s="33" t="s">
        <v>523</v>
      </c>
      <c r="B15" s="240">
        <v>5847.0023071385731</v>
      </c>
      <c r="C15" s="240">
        <v>7362.5510505709626</v>
      </c>
      <c r="D15" s="240">
        <v>8686.988318771002</v>
      </c>
      <c r="E15" s="240">
        <v>9834.9000000000015</v>
      </c>
      <c r="F15" s="240"/>
      <c r="G15" s="240">
        <v>3693.3571349730055</v>
      </c>
      <c r="H15" s="240">
        <v>4283.5499162588358</v>
      </c>
      <c r="I15" s="240">
        <v>5680.1541344215075</v>
      </c>
      <c r="J15" s="240">
        <v>6666.9000000000005</v>
      </c>
      <c r="K15" s="240"/>
      <c r="L15" s="240">
        <v>1748.286622675465</v>
      </c>
      <c r="M15" s="240">
        <v>2207.99135725938</v>
      </c>
      <c r="N15" s="240">
        <v>2663.5585578492555</v>
      </c>
      <c r="O15" s="240">
        <v>2967.3</v>
      </c>
      <c r="P15" s="240"/>
      <c r="Q15" s="240">
        <v>1442.53975284943</v>
      </c>
      <c r="R15" s="240">
        <v>1790.5454866775419</v>
      </c>
      <c r="S15" s="240">
        <v>2072.4520288046083</v>
      </c>
      <c r="T15" s="240">
        <v>2575.8000000000002</v>
      </c>
    </row>
    <row r="16" spans="1:20">
      <c r="A16" s="33" t="s">
        <v>524</v>
      </c>
      <c r="B16" s="240">
        <v>9620.4553641271741</v>
      </c>
      <c r="C16" s="240">
        <v>10280.249528004349</v>
      </c>
      <c r="D16" s="240">
        <v>10589.917502640421</v>
      </c>
      <c r="E16" s="244">
        <f>E13+E14</f>
        <v>11853.599999999999</v>
      </c>
      <c r="F16" s="240"/>
      <c r="G16" s="240">
        <v>12498.080934613077</v>
      </c>
      <c r="H16" s="240">
        <v>13620.922146818924</v>
      </c>
      <c r="I16" s="240">
        <v>13784.604257321169</v>
      </c>
      <c r="J16" s="244">
        <f>J13+J14</f>
        <v>15831.5</v>
      </c>
      <c r="K16" s="240"/>
      <c r="L16" s="240">
        <v>15058.57544331134</v>
      </c>
      <c r="M16" s="240">
        <v>16068.594755845568</v>
      </c>
      <c r="N16" s="240">
        <v>17630.592793086893</v>
      </c>
      <c r="O16" s="244">
        <f>O13+O14</f>
        <v>20086.100000000002</v>
      </c>
      <c r="P16" s="240"/>
      <c r="Q16" s="240">
        <v>16283.731340131977</v>
      </c>
      <c r="R16" s="240">
        <v>17839.852719956496</v>
      </c>
      <c r="S16" s="240">
        <v>19638.836553048484</v>
      </c>
      <c r="T16" s="244">
        <f>T13+T14</f>
        <v>22525.100000000002</v>
      </c>
    </row>
    <row r="17" spans="1:20">
      <c r="A17" s="33" t="s">
        <v>374</v>
      </c>
      <c r="B17" s="240">
        <v>4938.9774721055792</v>
      </c>
      <c r="C17" s="240">
        <v>6199.8942762370843</v>
      </c>
      <c r="D17" s="240">
        <v>6687.0959721555437</v>
      </c>
      <c r="E17" s="240">
        <v>8255.6</v>
      </c>
      <c r="F17" s="240"/>
      <c r="G17" s="240">
        <v>5478.3713293341343</v>
      </c>
      <c r="H17" s="240">
        <v>6458.3716487221318</v>
      </c>
      <c r="I17" s="240">
        <v>7153.2566807489193</v>
      </c>
      <c r="J17" s="240">
        <v>8991.5</v>
      </c>
      <c r="K17" s="240"/>
      <c r="L17" s="240">
        <v>5862.723334133173</v>
      </c>
      <c r="M17" s="240">
        <v>6690.3133213703086</v>
      </c>
      <c r="N17" s="240">
        <v>7730.0465012001914</v>
      </c>
      <c r="O17" s="240">
        <v>9383.7999999999993</v>
      </c>
      <c r="P17" s="240"/>
      <c r="Q17" s="240">
        <v>6509.0472801439719</v>
      </c>
      <c r="R17" s="240">
        <v>7587.4902468732998</v>
      </c>
      <c r="S17" s="240">
        <v>8682.433002400383</v>
      </c>
      <c r="T17" s="240">
        <v>10921.3</v>
      </c>
    </row>
    <row r="18" spans="1:20">
      <c r="A18" s="242" t="s">
        <v>525</v>
      </c>
      <c r="B18" s="243">
        <v>15467.457671265747</v>
      </c>
      <c r="C18" s="243">
        <v>17642.800578575312</v>
      </c>
      <c r="D18" s="243">
        <v>19276.905821411423</v>
      </c>
      <c r="E18" s="243">
        <v>21688.5</v>
      </c>
      <c r="F18" s="243"/>
      <c r="G18" s="243">
        <v>16191.438069586082</v>
      </c>
      <c r="H18" s="243">
        <v>17904.472063077759</v>
      </c>
      <c r="I18" s="243">
        <v>19464.758391742675</v>
      </c>
      <c r="J18" s="243">
        <v>22498.400000000001</v>
      </c>
      <c r="K18" s="243"/>
      <c r="L18" s="243">
        <v>16806.862065986807</v>
      </c>
      <c r="M18" s="243">
        <v>18276.586113104946</v>
      </c>
      <c r="N18" s="243">
        <v>20294.151350936147</v>
      </c>
      <c r="O18" s="243">
        <v>23053.4</v>
      </c>
      <c r="P18" s="243"/>
      <c r="Q18" s="243">
        <v>17726.271092981406</v>
      </c>
      <c r="R18" s="243">
        <v>19630.39820663404</v>
      </c>
      <c r="S18" s="243">
        <v>21711.288581853092</v>
      </c>
      <c r="T18" s="243">
        <v>25100.9</v>
      </c>
    </row>
    <row r="19" spans="1:20" ht="22.5" customHeight="1">
      <c r="A19" s="33" t="s">
        <v>527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</row>
    <row r="20" spans="1:20">
      <c r="A20" s="33" t="s">
        <v>528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 ht="27" customHeight="1">
      <c r="A21" s="117" t="s">
        <v>529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22.5" customHeight="1">
      <c r="A22" s="33" t="s">
        <v>530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>
      <c r="A23" s="33"/>
      <c r="B23" s="8"/>
      <c r="C23" s="8"/>
      <c r="D23" s="8"/>
    </row>
  </sheetData>
  <mergeCells count="9">
    <mergeCell ref="B11:E11"/>
    <mergeCell ref="G11:J11"/>
    <mergeCell ref="L11:O11"/>
    <mergeCell ref="Q11:T11"/>
    <mergeCell ref="A1:T1"/>
    <mergeCell ref="B2:E2"/>
    <mergeCell ref="G2:J2"/>
    <mergeCell ref="L2:O2"/>
    <mergeCell ref="Q2:T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T23"/>
  <sheetViews>
    <sheetView workbookViewId="0">
      <selection activeCell="O26" sqref="O26"/>
    </sheetView>
  </sheetViews>
  <sheetFormatPr baseColWidth="10" defaultColWidth="8.83203125" defaultRowHeight="14" x14ac:dyDescent="0"/>
  <cols>
    <col min="1" max="1" width="32.33203125" style="12" customWidth="1"/>
    <col min="2" max="5" width="9.1640625" style="12" customWidth="1"/>
    <col min="6" max="6" width="2.6640625" style="12" customWidth="1"/>
    <col min="7" max="10" width="9.1640625" style="12" customWidth="1"/>
    <col min="11" max="11" width="2.5" style="12" customWidth="1"/>
    <col min="12" max="15" width="9.1640625" style="12" customWidth="1"/>
    <col min="16" max="16" width="3.33203125" style="12" customWidth="1"/>
    <col min="17" max="20" width="9.1640625" style="12" customWidth="1"/>
  </cols>
  <sheetData>
    <row r="1" spans="1:20" ht="38.25" customHeight="1">
      <c r="A1" s="750" t="s">
        <v>533</v>
      </c>
      <c r="B1" s="751"/>
      <c r="C1" s="751"/>
      <c r="D1" s="751"/>
      <c r="E1" s="751"/>
      <c r="F1" s="751"/>
      <c r="G1" s="751"/>
      <c r="H1" s="751"/>
      <c r="I1" s="751"/>
      <c r="J1" s="751"/>
      <c r="K1" s="752"/>
      <c r="L1" s="752"/>
      <c r="M1" s="752"/>
      <c r="N1" s="752"/>
      <c r="O1" s="752"/>
      <c r="P1" s="752"/>
      <c r="Q1" s="752"/>
      <c r="R1" s="752"/>
      <c r="S1" s="752"/>
      <c r="T1" s="752"/>
    </row>
    <row r="2" spans="1:20">
      <c r="A2" s="235" t="s">
        <v>100</v>
      </c>
      <c r="B2" s="753" t="s">
        <v>400</v>
      </c>
      <c r="C2" s="753"/>
      <c r="D2" s="753"/>
      <c r="E2" s="753"/>
      <c r="F2" s="236"/>
      <c r="G2" s="753" t="s">
        <v>401</v>
      </c>
      <c r="H2" s="753"/>
      <c r="I2" s="753"/>
      <c r="J2" s="753"/>
      <c r="K2" s="236"/>
      <c r="L2" s="753" t="s">
        <v>402</v>
      </c>
      <c r="M2" s="753"/>
      <c r="N2" s="753"/>
      <c r="O2" s="753"/>
      <c r="P2" s="236"/>
      <c r="Q2" s="753" t="s">
        <v>403</v>
      </c>
      <c r="R2" s="753"/>
      <c r="S2" s="753"/>
      <c r="T2" s="753"/>
    </row>
    <row r="3" spans="1:20">
      <c r="A3" s="237"/>
      <c r="B3" s="238" t="s">
        <v>521</v>
      </c>
      <c r="C3" s="238" t="s">
        <v>22</v>
      </c>
      <c r="D3" s="238" t="s">
        <v>26</v>
      </c>
      <c r="E3" s="238" t="s">
        <v>30</v>
      </c>
      <c r="F3" s="239"/>
      <c r="G3" s="238" t="s">
        <v>521</v>
      </c>
      <c r="H3" s="238" t="s">
        <v>22</v>
      </c>
      <c r="I3" s="238" t="s">
        <v>26</v>
      </c>
      <c r="J3" s="238" t="s">
        <v>30</v>
      </c>
      <c r="K3" s="239"/>
      <c r="L3" s="238" t="s">
        <v>521</v>
      </c>
      <c r="M3" s="238" t="s">
        <v>22</v>
      </c>
      <c r="N3" s="238" t="s">
        <v>26</v>
      </c>
      <c r="O3" s="238" t="s">
        <v>30</v>
      </c>
      <c r="P3" s="239"/>
      <c r="Q3" s="238" t="s">
        <v>521</v>
      </c>
      <c r="R3" s="238" t="s">
        <v>22</v>
      </c>
      <c r="S3" s="238" t="s">
        <v>26</v>
      </c>
      <c r="T3" s="238" t="s">
        <v>30</v>
      </c>
    </row>
    <row r="4" spans="1:20">
      <c r="A4" s="33" t="s">
        <v>375</v>
      </c>
      <c r="B4" s="240">
        <v>4387.3862663467307</v>
      </c>
      <c r="C4" s="240">
        <v>6688.4705644371934</v>
      </c>
      <c r="D4" s="240">
        <v>6369.8507249159857</v>
      </c>
      <c r="E4" s="240">
        <v>4971.2999999999993</v>
      </c>
      <c r="F4" s="240"/>
      <c r="G4" s="240">
        <v>8553.0518416316736</v>
      </c>
      <c r="H4" s="240">
        <v>9659.731843393145</v>
      </c>
      <c r="I4" s="240">
        <v>10191.327320211232</v>
      </c>
      <c r="J4" s="240">
        <v>8609.2999999999993</v>
      </c>
      <c r="K4" s="240"/>
      <c r="L4" s="240">
        <v>11383.243278944212</v>
      </c>
      <c r="M4" s="240">
        <v>12875.34269168026</v>
      </c>
      <c r="N4" s="240">
        <v>14703.042805568888</v>
      </c>
      <c r="O4" s="240">
        <v>13973.699999999999</v>
      </c>
      <c r="P4" s="240"/>
      <c r="Q4" s="240">
        <v>17768.555234553092</v>
      </c>
      <c r="R4" s="240">
        <v>19510.004753670473</v>
      </c>
      <c r="S4" s="240">
        <v>20339.379134901577</v>
      </c>
      <c r="T4" s="240">
        <v>19724.099999999999</v>
      </c>
    </row>
    <row r="5" spans="1:20">
      <c r="A5" s="33" t="s">
        <v>522</v>
      </c>
      <c r="B5" s="240">
        <v>10347.552862627474</v>
      </c>
      <c r="C5" s="240">
        <v>11659.614517672648</v>
      </c>
      <c r="D5" s="240">
        <v>12332.542934229474</v>
      </c>
      <c r="E5" s="240">
        <v>14388.2</v>
      </c>
      <c r="F5" s="240"/>
      <c r="G5" s="240">
        <v>11256.390854229156</v>
      </c>
      <c r="H5" s="240">
        <v>11837.993388798259</v>
      </c>
      <c r="I5" s="240">
        <v>12441.328227556403</v>
      </c>
      <c r="J5" s="240">
        <v>14138.899999999998</v>
      </c>
      <c r="K5" s="240"/>
      <c r="L5" s="240">
        <v>11509.689125374929</v>
      </c>
      <c r="M5" s="240">
        <v>11979.271420337138</v>
      </c>
      <c r="N5" s="240">
        <v>12782.109276044162</v>
      </c>
      <c r="O5" s="240">
        <v>14545.700000000003</v>
      </c>
      <c r="P5" s="240"/>
      <c r="Q5" s="240">
        <v>11994.601492501495</v>
      </c>
      <c r="R5" s="240">
        <v>12462.687989124519</v>
      </c>
      <c r="S5" s="240">
        <v>13405.97069899184</v>
      </c>
      <c r="T5" s="240">
        <v>15238</v>
      </c>
    </row>
    <row r="6" spans="1:20">
      <c r="A6" s="33" t="s">
        <v>523</v>
      </c>
      <c r="B6" s="240">
        <v>12154.928862627477</v>
      </c>
      <c r="C6" s="240">
        <v>13428.784023926046</v>
      </c>
      <c r="D6" s="240">
        <v>16427.555431589051</v>
      </c>
      <c r="E6" s="240">
        <v>22827</v>
      </c>
      <c r="F6" s="240"/>
      <c r="G6" s="240">
        <v>11820.58598680264</v>
      </c>
      <c r="H6" s="240">
        <v>12508.75691245242</v>
      </c>
      <c r="I6" s="240">
        <v>14858.89970139222</v>
      </c>
      <c r="J6" s="240">
        <v>20355</v>
      </c>
      <c r="K6" s="240"/>
      <c r="L6" s="240">
        <v>10333.458148770247</v>
      </c>
      <c r="M6" s="240">
        <v>10566.982506797172</v>
      </c>
      <c r="N6" s="240">
        <v>11973.757540086413</v>
      </c>
      <c r="O6" s="240">
        <v>15388.9</v>
      </c>
      <c r="P6" s="240"/>
      <c r="Q6" s="240">
        <v>6328.2554697060586</v>
      </c>
      <c r="R6" s="240">
        <v>7476.1877281131046</v>
      </c>
      <c r="S6" s="240">
        <v>8482.3244618338922</v>
      </c>
      <c r="T6" s="240">
        <v>12488.9</v>
      </c>
    </row>
    <row r="7" spans="1:20">
      <c r="A7" s="33" t="s">
        <v>524</v>
      </c>
      <c r="B7" s="240">
        <v>14734.939128974203</v>
      </c>
      <c r="C7" s="240">
        <v>18348.085082109839</v>
      </c>
      <c r="D7" s="240">
        <v>18702.393659145459</v>
      </c>
      <c r="E7" s="244">
        <f>E4+E5</f>
        <v>19359.5</v>
      </c>
      <c r="F7" s="240"/>
      <c r="G7" s="240">
        <v>19809.442695860831</v>
      </c>
      <c r="H7" s="240">
        <v>21497.725232191406</v>
      </c>
      <c r="I7" s="240">
        <v>22632.655547767634</v>
      </c>
      <c r="J7" s="244">
        <f>J4+J5</f>
        <v>22748.199999999997</v>
      </c>
      <c r="K7" s="240"/>
      <c r="L7" s="240">
        <v>22892.932404319141</v>
      </c>
      <c r="M7" s="240">
        <v>24854.614112017396</v>
      </c>
      <c r="N7" s="240">
        <v>27485.152081613051</v>
      </c>
      <c r="O7" s="244">
        <f>O4+O5</f>
        <v>28519.4</v>
      </c>
      <c r="P7" s="240"/>
      <c r="Q7" s="240">
        <v>29763.156727054589</v>
      </c>
      <c r="R7" s="240">
        <v>31972.692742794992</v>
      </c>
      <c r="S7" s="240">
        <v>33745.349833893422</v>
      </c>
      <c r="T7" s="240">
        <f>T4+T5</f>
        <v>34962.1</v>
      </c>
    </row>
    <row r="8" spans="1:20">
      <c r="A8" s="33" t="s">
        <v>374</v>
      </c>
      <c r="B8" s="240">
        <v>16542.315128974205</v>
      </c>
      <c r="C8" s="240">
        <v>20117.254588363237</v>
      </c>
      <c r="D8" s="240">
        <v>22797.40615650504</v>
      </c>
      <c r="E8" s="240">
        <f>E4+E6</f>
        <v>27798.3</v>
      </c>
      <c r="F8" s="240"/>
      <c r="G8" s="240">
        <v>20373.637828434315</v>
      </c>
      <c r="H8" s="240">
        <v>22168.488755845563</v>
      </c>
      <c r="I8" s="240">
        <v>25050.227021603452</v>
      </c>
      <c r="J8" s="240">
        <f>J4+J6</f>
        <v>28964.3</v>
      </c>
      <c r="K8" s="240"/>
      <c r="L8" s="240">
        <v>21716.701427714459</v>
      </c>
      <c r="M8" s="240">
        <v>23442.325198477432</v>
      </c>
      <c r="N8" s="240">
        <v>26676.800345655301</v>
      </c>
      <c r="O8" s="240">
        <f>O4+O6</f>
        <v>29362.6</v>
      </c>
      <c r="P8" s="240"/>
      <c r="Q8" s="240">
        <v>24096.810704259151</v>
      </c>
      <c r="R8" s="240">
        <v>26986.192481783575</v>
      </c>
      <c r="S8" s="240">
        <v>28821.703596735471</v>
      </c>
      <c r="T8" s="240">
        <f>T4+T6</f>
        <v>32213</v>
      </c>
    </row>
    <row r="9" spans="1:20">
      <c r="A9" s="242" t="s">
        <v>525</v>
      </c>
      <c r="B9" s="243">
        <v>26889.867991601681</v>
      </c>
      <c r="C9" s="243">
        <v>31776.869106035887</v>
      </c>
      <c r="D9" s="243">
        <v>35129.94909073451</v>
      </c>
      <c r="E9" s="243">
        <v>42186.5</v>
      </c>
      <c r="F9" s="243"/>
      <c r="G9" s="243">
        <v>31630.028682663473</v>
      </c>
      <c r="H9" s="243">
        <v>34006.482144643822</v>
      </c>
      <c r="I9" s="243">
        <v>37491.555249159857</v>
      </c>
      <c r="J9" s="243">
        <v>43103.199999999997</v>
      </c>
      <c r="K9" s="243"/>
      <c r="L9" s="243">
        <v>33226.39055308939</v>
      </c>
      <c r="M9" s="243">
        <v>35421.596618814569</v>
      </c>
      <c r="N9" s="243">
        <v>39458.909621699466</v>
      </c>
      <c r="O9" s="243">
        <v>43908.3</v>
      </c>
      <c r="P9" s="243"/>
      <c r="Q9" s="243">
        <v>36091.412196760648</v>
      </c>
      <c r="R9" s="243">
        <v>39448.880470908094</v>
      </c>
      <c r="S9" s="243">
        <v>42227.674295727309</v>
      </c>
      <c r="T9" s="243">
        <v>47451</v>
      </c>
    </row>
    <row r="10" spans="1:20">
      <c r="A10" s="33"/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</row>
    <row r="11" spans="1:20">
      <c r="A11" s="241" t="s">
        <v>92</v>
      </c>
      <c r="B11" s="749" t="s">
        <v>400</v>
      </c>
      <c r="C11" s="749"/>
      <c r="D11" s="749"/>
      <c r="E11" s="749"/>
      <c r="F11" s="236"/>
      <c r="G11" s="749" t="s">
        <v>401</v>
      </c>
      <c r="H11" s="749"/>
      <c r="I11" s="749"/>
      <c r="J11" s="749"/>
      <c r="K11" s="236"/>
      <c r="L11" s="749" t="s">
        <v>402</v>
      </c>
      <c r="M11" s="749"/>
      <c r="N11" s="749"/>
      <c r="O11" s="749"/>
      <c r="P11" s="236"/>
      <c r="Q11" s="749" t="s">
        <v>531</v>
      </c>
      <c r="R11" s="749"/>
      <c r="S11" s="749"/>
      <c r="T11" s="749"/>
    </row>
    <row r="12" spans="1:20">
      <c r="A12" s="237"/>
      <c r="B12" s="238" t="s">
        <v>521</v>
      </c>
      <c r="C12" s="238" t="s">
        <v>22</v>
      </c>
      <c r="D12" s="238" t="s">
        <v>26</v>
      </c>
      <c r="E12" s="238" t="s">
        <v>30</v>
      </c>
      <c r="F12" s="239"/>
      <c r="G12" s="238" t="s">
        <v>521</v>
      </c>
      <c r="H12" s="238" t="s">
        <v>22</v>
      </c>
      <c r="I12" s="238" t="s">
        <v>26</v>
      </c>
      <c r="J12" s="238" t="s">
        <v>30</v>
      </c>
      <c r="K12" s="239"/>
      <c r="L12" s="238" t="s">
        <v>521</v>
      </c>
      <c r="M12" s="238" t="s">
        <v>22</v>
      </c>
      <c r="N12" s="238" t="s">
        <v>26</v>
      </c>
      <c r="O12" s="238" t="s">
        <v>30</v>
      </c>
      <c r="P12" s="239"/>
      <c r="Q12" s="238" t="s">
        <v>521</v>
      </c>
      <c r="R12" s="238" t="s">
        <v>22</v>
      </c>
      <c r="S12" s="238" t="s">
        <v>26</v>
      </c>
      <c r="T12" s="238" t="s">
        <v>30</v>
      </c>
    </row>
    <row r="13" spans="1:20">
      <c r="A13" s="33" t="s">
        <v>375</v>
      </c>
      <c r="B13" s="246">
        <v>6675.6088506298756</v>
      </c>
      <c r="C13" s="246">
        <v>7423.6077302881986</v>
      </c>
      <c r="D13" s="246">
        <v>9880.0473682189131</v>
      </c>
      <c r="E13" s="246">
        <v>11297.000000000002</v>
      </c>
      <c r="F13" s="246"/>
      <c r="G13" s="246">
        <v>9891.2365014997013</v>
      </c>
      <c r="H13" s="246">
        <v>10692.289978249048</v>
      </c>
      <c r="I13" s="246">
        <v>14874.301009121458</v>
      </c>
      <c r="J13" s="246">
        <v>13718.3</v>
      </c>
      <c r="K13" s="246"/>
      <c r="L13" s="246">
        <v>12969.034113977204</v>
      </c>
      <c r="M13" s="246">
        <v>12658.020224034801</v>
      </c>
      <c r="N13" s="246">
        <v>16810.635846375419</v>
      </c>
      <c r="O13" s="246">
        <v>18046</v>
      </c>
      <c r="P13" s="246"/>
      <c r="Q13" s="246">
        <v>14075.604677864429</v>
      </c>
      <c r="R13" s="246">
        <v>13829.767932572049</v>
      </c>
      <c r="S13" s="246">
        <v>17578.098194911185</v>
      </c>
      <c r="T13" s="246">
        <v>17463.099999999999</v>
      </c>
    </row>
    <row r="14" spans="1:20">
      <c r="A14" s="33" t="s">
        <v>522</v>
      </c>
      <c r="B14" s="11">
        <v>11735.746651469704</v>
      </c>
      <c r="C14" s="11">
        <v>10921.40609026645</v>
      </c>
      <c r="D14" s="11">
        <v>12247.293442150745</v>
      </c>
      <c r="E14" s="11">
        <v>12875.999999999998</v>
      </c>
      <c r="F14" s="11"/>
      <c r="G14" s="11">
        <v>11935.376589082181</v>
      </c>
      <c r="H14" s="11">
        <v>11167.966967917346</v>
      </c>
      <c r="I14" s="11">
        <v>12787.857651464232</v>
      </c>
      <c r="J14" s="11">
        <v>13344.8</v>
      </c>
      <c r="K14" s="11"/>
      <c r="L14" s="11">
        <v>11481.228645470908</v>
      </c>
      <c r="M14" s="11">
        <v>11681.850451332248</v>
      </c>
      <c r="N14" s="11">
        <v>13534.712616418623</v>
      </c>
      <c r="O14" s="11">
        <v>13965.8</v>
      </c>
      <c r="P14" s="11"/>
      <c r="Q14" s="11">
        <v>13386.318959808041</v>
      </c>
      <c r="R14" s="11">
        <v>12662.31999021207</v>
      </c>
      <c r="S14" s="11">
        <v>16449.572794047046</v>
      </c>
      <c r="T14" s="11">
        <v>15580.900000000001</v>
      </c>
    </row>
    <row r="15" spans="1:20">
      <c r="A15" s="33" t="s">
        <v>523</v>
      </c>
      <c r="B15" s="11">
        <v>4681.7489442111582</v>
      </c>
      <c r="C15" s="11">
        <v>6691.1732746057642</v>
      </c>
      <c r="D15" s="11">
        <v>4922.3447181949105</v>
      </c>
      <c r="E15" s="11">
        <v>6332.9</v>
      </c>
      <c r="F15" s="11"/>
      <c r="G15" s="11">
        <v>3057.7397504499099</v>
      </c>
      <c r="H15" s="11">
        <v>3922.123856443719</v>
      </c>
      <c r="I15" s="11">
        <v>2711.0639999999994</v>
      </c>
      <c r="J15" s="11">
        <v>4212.5</v>
      </c>
      <c r="K15" s="11"/>
      <c r="L15" s="11">
        <v>2313.4304379124178</v>
      </c>
      <c r="M15" s="11">
        <v>2177.6472930940727</v>
      </c>
      <c r="N15" s="11">
        <v>927.54918098895814</v>
      </c>
      <c r="O15" s="11">
        <v>1245.1999999999998</v>
      </c>
      <c r="P15" s="11"/>
      <c r="Q15" s="11">
        <v>853.81439712057602</v>
      </c>
      <c r="R15" s="11">
        <v>1554.1811973898855</v>
      </c>
      <c r="S15" s="11">
        <v>161.71373115698509</v>
      </c>
      <c r="T15" s="11">
        <v>1871.7</v>
      </c>
    </row>
    <row r="16" spans="1:20">
      <c r="A16" s="33" t="s">
        <v>524</v>
      </c>
      <c r="B16" s="11">
        <v>18411.355502099581</v>
      </c>
      <c r="C16" s="11">
        <v>18345.01382055465</v>
      </c>
      <c r="D16" s="11">
        <v>22127.340810369657</v>
      </c>
      <c r="E16" s="244">
        <f>E13+E14</f>
        <v>24173</v>
      </c>
      <c r="F16" s="11"/>
      <c r="G16" s="11">
        <v>21826.613090581883</v>
      </c>
      <c r="H16" s="11">
        <v>21860.256946166395</v>
      </c>
      <c r="I16" s="11">
        <v>27662.15866058569</v>
      </c>
      <c r="J16" s="244">
        <f>J13+J14</f>
        <v>27063.1</v>
      </c>
      <c r="K16" s="11"/>
      <c r="L16" s="11">
        <v>24450.262759448113</v>
      </c>
      <c r="M16" s="11">
        <v>24339.870675367049</v>
      </c>
      <c r="N16" s="11">
        <v>30345.348462794042</v>
      </c>
      <c r="O16" s="244">
        <f>O13+O14</f>
        <v>32011.8</v>
      </c>
      <c r="P16" s="11"/>
      <c r="Q16" s="11">
        <v>27461.923637672469</v>
      </c>
      <c r="R16" s="11">
        <v>26492.087922784121</v>
      </c>
      <c r="S16" s="11">
        <v>34027.670988958227</v>
      </c>
      <c r="T16" s="244">
        <f>T13+T14</f>
        <v>33044</v>
      </c>
    </row>
    <row r="17" spans="1:20">
      <c r="A17" s="33" t="s">
        <v>374</v>
      </c>
      <c r="B17" s="11">
        <v>11357.357794841035</v>
      </c>
      <c r="C17" s="11">
        <v>14114.781004893963</v>
      </c>
      <c r="D17" s="11">
        <v>14802.392086413824</v>
      </c>
      <c r="E17" s="240">
        <f>E13+E15</f>
        <v>17629.900000000001</v>
      </c>
      <c r="F17" s="11"/>
      <c r="G17" s="11">
        <v>12948.976251949613</v>
      </c>
      <c r="H17" s="11">
        <v>14614.413834692767</v>
      </c>
      <c r="I17" s="11">
        <v>17585.365009121459</v>
      </c>
      <c r="J17" s="240">
        <f>J13+J15</f>
        <v>17930.8</v>
      </c>
      <c r="K17" s="11"/>
      <c r="L17" s="11">
        <v>14125.749332933414</v>
      </c>
      <c r="M17" s="11">
        <v>14835.667517128873</v>
      </c>
      <c r="N17" s="11">
        <v>17738.185027364376</v>
      </c>
      <c r="O17" s="240">
        <f>O13+O15</f>
        <v>19291.2</v>
      </c>
      <c r="P17" s="11"/>
      <c r="Q17" s="11">
        <v>14929.419074985004</v>
      </c>
      <c r="R17" s="11">
        <v>15383.949129961935</v>
      </c>
      <c r="S17" s="11">
        <v>17739.811926068171</v>
      </c>
      <c r="T17" s="240">
        <f>T13+T15</f>
        <v>19334.8</v>
      </c>
    </row>
    <row r="18" spans="1:20">
      <c r="A18" s="242" t="s">
        <v>525</v>
      </c>
      <c r="B18" s="243">
        <v>23093.104446310739</v>
      </c>
      <c r="C18" s="243">
        <v>25036.187095160414</v>
      </c>
      <c r="D18" s="243">
        <v>27049.685528564569</v>
      </c>
      <c r="E18" s="243">
        <v>30505.9</v>
      </c>
      <c r="F18" s="243"/>
      <c r="G18" s="243">
        <v>24884.352841031796</v>
      </c>
      <c r="H18" s="243">
        <v>25782.380802610111</v>
      </c>
      <c r="I18" s="243">
        <v>30373.222660585689</v>
      </c>
      <c r="J18" s="243">
        <v>31275.599999999999</v>
      </c>
      <c r="K18" s="243"/>
      <c r="L18" s="243">
        <v>26763.693197360531</v>
      </c>
      <c r="M18" s="243">
        <v>26517.517968461118</v>
      </c>
      <c r="N18" s="243">
        <v>31272.897643782999</v>
      </c>
      <c r="O18" s="243">
        <v>33257</v>
      </c>
      <c r="P18" s="243"/>
      <c r="Q18" s="243">
        <v>28315.738034793045</v>
      </c>
      <c r="R18" s="243">
        <v>28046.269120174005</v>
      </c>
      <c r="S18" s="243">
        <v>34189.384720115209</v>
      </c>
      <c r="T18" s="243">
        <v>34915.699999999997</v>
      </c>
    </row>
    <row r="19" spans="1:20" ht="18.75" customHeight="1">
      <c r="A19" s="117" t="s">
        <v>532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</row>
    <row r="20" spans="1:20" ht="21" customHeight="1">
      <c r="A20" s="33" t="s">
        <v>527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</row>
    <row r="21" spans="1:20">
      <c r="A21" s="33" t="s">
        <v>528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</row>
    <row r="22" spans="1:20" ht="19.5" customHeight="1">
      <c r="A22" s="117" t="s">
        <v>529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</row>
    <row r="23" spans="1:20" ht="22.5" customHeight="1">
      <c r="A23" s="33" t="s">
        <v>530</v>
      </c>
      <c r="B23" s="8"/>
      <c r="C23" s="8"/>
      <c r="D23" s="8"/>
    </row>
  </sheetData>
  <mergeCells count="9">
    <mergeCell ref="B11:E11"/>
    <mergeCell ref="G11:J11"/>
    <mergeCell ref="L11:O11"/>
    <mergeCell ref="Q11:T11"/>
    <mergeCell ref="A1:T1"/>
    <mergeCell ref="B2:E2"/>
    <mergeCell ref="G2:J2"/>
    <mergeCell ref="L2:O2"/>
    <mergeCell ref="Q2:T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G28"/>
  <sheetViews>
    <sheetView topLeftCell="A22" workbookViewId="0">
      <selection activeCell="O45" sqref="O45"/>
    </sheetView>
  </sheetViews>
  <sheetFormatPr baseColWidth="10" defaultColWidth="8.83203125" defaultRowHeight="14" x14ac:dyDescent="0"/>
  <cols>
    <col min="1" max="1" width="12.1640625" style="254" bestFit="1" customWidth="1"/>
    <col min="2" max="2" width="21.6640625" style="254" customWidth="1"/>
    <col min="3" max="3" width="11.5" style="254" customWidth="1"/>
    <col min="4" max="4" width="14.33203125" style="336" customWidth="1"/>
    <col min="5" max="5" width="15.6640625" style="336" bestFit="1" customWidth="1"/>
  </cols>
  <sheetData>
    <row r="1" spans="1:7" ht="45.75" customHeight="1">
      <c r="A1" s="733" t="s">
        <v>599</v>
      </c>
      <c r="B1" s="733"/>
      <c r="C1" s="733"/>
      <c r="D1" s="733"/>
      <c r="E1" s="733"/>
    </row>
    <row r="2" spans="1:7" ht="32.25" customHeight="1">
      <c r="A2" s="298"/>
      <c r="B2" s="357"/>
      <c r="C2" s="358"/>
      <c r="D2" s="338" t="s">
        <v>397</v>
      </c>
      <c r="E2" s="359" t="s">
        <v>2</v>
      </c>
      <c r="G2" s="6"/>
    </row>
    <row r="3" spans="1:7" s="346" customFormat="1" ht="24.75" customHeight="1">
      <c r="A3" s="344" t="s">
        <v>398</v>
      </c>
      <c r="B3" s="348" t="s">
        <v>399</v>
      </c>
      <c r="C3" s="351" t="s">
        <v>400</v>
      </c>
      <c r="D3" s="355">
        <v>13340</v>
      </c>
      <c r="E3" s="355">
        <v>7390</v>
      </c>
    </row>
    <row r="4" spans="1:7" s="346" customFormat="1" ht="24.75" customHeight="1">
      <c r="A4" s="344"/>
      <c r="B4" s="349"/>
      <c r="C4" s="351"/>
      <c r="D4" s="355">
        <v>13340</v>
      </c>
      <c r="E4" s="355">
        <v>-2320</v>
      </c>
    </row>
    <row r="5" spans="1:7" s="346" customFormat="1" ht="24.75" customHeight="1">
      <c r="A5" s="344"/>
      <c r="B5" s="349"/>
      <c r="C5" s="351" t="s">
        <v>401</v>
      </c>
      <c r="D5" s="355">
        <v>13530</v>
      </c>
      <c r="E5" s="355">
        <v>7970</v>
      </c>
    </row>
    <row r="6" spans="1:7" s="346" customFormat="1" ht="24.75" customHeight="1">
      <c r="A6" s="344"/>
      <c r="B6" s="349"/>
      <c r="C6" s="351"/>
      <c r="D6" s="355">
        <v>13530</v>
      </c>
      <c r="E6" s="355">
        <v>1440</v>
      </c>
    </row>
    <row r="7" spans="1:7" s="346" customFormat="1" ht="24.75" customHeight="1">
      <c r="A7" s="344"/>
      <c r="B7" s="349"/>
      <c r="C7" s="351" t="s">
        <v>402</v>
      </c>
      <c r="D7" s="355">
        <v>13590</v>
      </c>
      <c r="E7" s="355">
        <v>8150</v>
      </c>
    </row>
    <row r="8" spans="1:7" s="346" customFormat="1" ht="24.75" customHeight="1">
      <c r="A8" s="344"/>
      <c r="B8" s="349"/>
      <c r="C8" s="351"/>
      <c r="D8" s="355">
        <v>13590</v>
      </c>
      <c r="E8" s="355">
        <v>5350</v>
      </c>
    </row>
    <row r="9" spans="1:7" s="346" customFormat="1" ht="24.75" customHeight="1">
      <c r="A9" s="344"/>
      <c r="B9" s="349"/>
      <c r="C9" s="351" t="s">
        <v>403</v>
      </c>
      <c r="D9" s="355">
        <v>14200</v>
      </c>
      <c r="E9" s="355">
        <v>8620</v>
      </c>
    </row>
    <row r="10" spans="1:7" s="346" customFormat="1" ht="24.75" customHeight="1">
      <c r="A10" s="344"/>
      <c r="B10" s="350"/>
      <c r="C10" s="352"/>
      <c r="D10" s="356">
        <v>14200</v>
      </c>
      <c r="E10" s="356">
        <v>6330</v>
      </c>
    </row>
    <row r="11" spans="1:7" s="346" customFormat="1" ht="24.75" customHeight="1">
      <c r="A11" s="344"/>
      <c r="B11" s="349" t="s">
        <v>404</v>
      </c>
      <c r="C11" s="351"/>
      <c r="D11" s="355">
        <v>14710</v>
      </c>
      <c r="E11" s="355">
        <v>6800</v>
      </c>
    </row>
    <row r="12" spans="1:7" s="346" customFormat="1" ht="24.75" customHeight="1">
      <c r="A12" s="347"/>
      <c r="B12" s="350"/>
      <c r="C12" s="352"/>
      <c r="D12" s="356">
        <v>14710</v>
      </c>
      <c r="E12" s="356">
        <v>280</v>
      </c>
    </row>
    <row r="13" spans="1:7" s="346" customFormat="1" ht="24.75" customHeight="1">
      <c r="A13" s="344" t="s">
        <v>405</v>
      </c>
      <c r="B13" s="348" t="s">
        <v>399</v>
      </c>
      <c r="C13" s="351" t="s">
        <v>400</v>
      </c>
      <c r="D13" s="355">
        <v>14480</v>
      </c>
      <c r="E13" s="355">
        <v>17510</v>
      </c>
    </row>
    <row r="14" spans="1:7" s="346" customFormat="1" ht="24.75" customHeight="1">
      <c r="A14" s="344"/>
      <c r="B14" s="349"/>
      <c r="C14" s="351"/>
      <c r="D14" s="355">
        <v>14480</v>
      </c>
      <c r="E14" s="355">
        <v>6270</v>
      </c>
    </row>
    <row r="15" spans="1:7" s="346" customFormat="1" ht="24.75" customHeight="1">
      <c r="A15" s="344"/>
      <c r="B15" s="349"/>
      <c r="C15" s="351" t="s">
        <v>401</v>
      </c>
      <c r="D15" s="355">
        <v>13310</v>
      </c>
      <c r="E15" s="355">
        <v>18680</v>
      </c>
    </row>
    <row r="16" spans="1:7" s="346" customFormat="1" ht="24.75" customHeight="1">
      <c r="A16" s="344"/>
      <c r="B16" s="349"/>
      <c r="C16" s="351"/>
      <c r="D16" s="355">
        <v>13310</v>
      </c>
      <c r="E16" s="355">
        <v>10750</v>
      </c>
    </row>
    <row r="17" spans="1:5" s="346" customFormat="1" ht="24.75" customHeight="1">
      <c r="A17" s="344"/>
      <c r="B17" s="349"/>
      <c r="C17" s="351" t="s">
        <v>402</v>
      </c>
      <c r="D17" s="355">
        <v>14260</v>
      </c>
      <c r="E17" s="355">
        <v>18250</v>
      </c>
    </row>
    <row r="18" spans="1:5" s="346" customFormat="1" ht="24.75" customHeight="1">
      <c r="A18" s="344"/>
      <c r="B18" s="349"/>
      <c r="C18" s="351"/>
      <c r="D18" s="355">
        <v>14260</v>
      </c>
      <c r="E18" s="355">
        <v>14080</v>
      </c>
    </row>
    <row r="19" spans="1:5" s="346" customFormat="1" ht="24.75" customHeight="1">
      <c r="A19" s="344"/>
      <c r="B19" s="349"/>
      <c r="C19" s="351" t="s">
        <v>403</v>
      </c>
      <c r="D19" s="355">
        <v>14100</v>
      </c>
      <c r="E19" s="355">
        <v>21150</v>
      </c>
    </row>
    <row r="20" spans="1:5" s="346" customFormat="1" ht="24.75" customHeight="1">
      <c r="A20" s="344"/>
      <c r="B20" s="350"/>
      <c r="C20" s="352"/>
      <c r="D20" s="356">
        <v>14100</v>
      </c>
      <c r="E20" s="356">
        <v>17310</v>
      </c>
    </row>
    <row r="21" spans="1:5" s="346" customFormat="1" ht="24.75" customHeight="1">
      <c r="A21" s="344"/>
      <c r="B21" s="349" t="s">
        <v>404</v>
      </c>
      <c r="C21" s="351"/>
      <c r="D21" s="355">
        <v>15360</v>
      </c>
      <c r="E21" s="355">
        <v>12790</v>
      </c>
    </row>
    <row r="22" spans="1:5" s="346" customFormat="1" ht="16.5" customHeight="1">
      <c r="A22" s="347"/>
      <c r="B22" s="350"/>
      <c r="C22" s="352"/>
      <c r="D22" s="356">
        <v>15360</v>
      </c>
      <c r="E22" s="356">
        <v>6580</v>
      </c>
    </row>
    <row r="23" spans="1:5" ht="30.75" customHeight="1">
      <c r="A23" s="254" t="s">
        <v>406</v>
      </c>
    </row>
    <row r="24" spans="1:5">
      <c r="A24" s="254" t="s">
        <v>407</v>
      </c>
    </row>
    <row r="25" spans="1:5">
      <c r="A25" s="254" t="s">
        <v>408</v>
      </c>
    </row>
    <row r="26" spans="1:5">
      <c r="A26" s="254" t="s">
        <v>409</v>
      </c>
    </row>
    <row r="27" spans="1:5" ht="30.75" customHeight="1">
      <c r="A27" s="254" t="s">
        <v>410</v>
      </c>
    </row>
    <row r="28" spans="1:5" ht="30.75" customHeight="1">
      <c r="A28" s="254" t="s">
        <v>603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18"/>
  <sheetViews>
    <sheetView workbookViewId="0">
      <selection activeCell="R18" sqref="R18"/>
    </sheetView>
  </sheetViews>
  <sheetFormatPr baseColWidth="10" defaultColWidth="8.83203125" defaultRowHeight="14" x14ac:dyDescent="0"/>
  <cols>
    <col min="1" max="1" width="20.1640625" style="59" customWidth="1"/>
    <col min="2" max="2" width="11.83203125" style="254" customWidth="1"/>
    <col min="3" max="3" width="11.1640625" style="59" customWidth="1"/>
    <col min="4" max="4" width="11.6640625" style="59" customWidth="1"/>
  </cols>
  <sheetData>
    <row r="1" spans="1:4" ht="61.5" customHeight="1">
      <c r="A1" s="733" t="s">
        <v>600</v>
      </c>
      <c r="B1" s="733"/>
      <c r="C1" s="733"/>
      <c r="D1" s="733"/>
    </row>
    <row r="2" spans="1:4" ht="33" customHeight="1">
      <c r="A2" s="360"/>
      <c r="B2" s="361"/>
      <c r="C2" s="362" t="s">
        <v>397</v>
      </c>
      <c r="D2" s="362" t="s">
        <v>2</v>
      </c>
    </row>
    <row r="3" spans="1:4" ht="27" customHeight="1">
      <c r="A3" s="366" t="s">
        <v>399</v>
      </c>
      <c r="B3" s="344" t="s">
        <v>400</v>
      </c>
      <c r="C3" s="353">
        <v>11150</v>
      </c>
      <c r="D3" s="353">
        <v>2610</v>
      </c>
    </row>
    <row r="4" spans="1:4">
      <c r="A4" s="367"/>
      <c r="B4" s="344"/>
      <c r="C4" s="353">
        <v>11150</v>
      </c>
      <c r="D4" s="353">
        <v>-3080</v>
      </c>
    </row>
    <row r="5" spans="1:4">
      <c r="A5" s="367"/>
      <c r="B5" s="344" t="s">
        <v>401</v>
      </c>
      <c r="C5" s="353">
        <v>11250</v>
      </c>
      <c r="D5" s="353">
        <v>2850</v>
      </c>
    </row>
    <row r="6" spans="1:4">
      <c r="A6" s="367"/>
      <c r="B6" s="344"/>
      <c r="C6" s="353">
        <v>11250</v>
      </c>
      <c r="D6" s="353">
        <v>-310</v>
      </c>
    </row>
    <row r="7" spans="1:4">
      <c r="A7" s="367"/>
      <c r="B7" s="344" t="s">
        <v>402</v>
      </c>
      <c r="C7" s="353">
        <v>11390</v>
      </c>
      <c r="D7" s="353">
        <v>2950</v>
      </c>
    </row>
    <row r="8" spans="1:4">
      <c r="A8" s="367"/>
      <c r="B8" s="344"/>
      <c r="C8" s="353">
        <v>11390</v>
      </c>
      <c r="D8" s="353">
        <v>1900</v>
      </c>
    </row>
    <row r="9" spans="1:4">
      <c r="A9" s="367"/>
      <c r="B9" s="344" t="s">
        <v>403</v>
      </c>
      <c r="C9" s="353">
        <v>11740</v>
      </c>
      <c r="D9" s="353">
        <v>2870</v>
      </c>
    </row>
    <row r="10" spans="1:4">
      <c r="A10" s="367"/>
      <c r="B10" s="347"/>
      <c r="C10" s="354">
        <v>11740</v>
      </c>
      <c r="D10" s="354">
        <v>2050</v>
      </c>
    </row>
    <row r="11" spans="1:4">
      <c r="A11" s="366" t="s">
        <v>404</v>
      </c>
      <c r="B11" s="344"/>
      <c r="C11" s="353">
        <v>13440</v>
      </c>
      <c r="D11" s="353">
        <v>2590</v>
      </c>
    </row>
    <row r="12" spans="1:4">
      <c r="A12" s="368"/>
      <c r="B12" s="347"/>
      <c r="C12" s="354">
        <v>13440</v>
      </c>
      <c r="D12" s="354">
        <v>-1810</v>
      </c>
    </row>
    <row r="13" spans="1:4" ht="30" customHeight="1">
      <c r="A13" s="59" t="s">
        <v>406</v>
      </c>
    </row>
    <row r="14" spans="1:4">
      <c r="A14" s="59" t="s">
        <v>407</v>
      </c>
    </row>
    <row r="15" spans="1:4">
      <c r="A15" s="59" t="s">
        <v>408</v>
      </c>
    </row>
    <row r="16" spans="1:4">
      <c r="A16" s="59" t="s">
        <v>409</v>
      </c>
    </row>
    <row r="17" spans="1:1" ht="30" customHeight="1">
      <c r="A17" s="59" t="s">
        <v>410</v>
      </c>
    </row>
    <row r="18" spans="1:1" ht="30" customHeight="1">
      <c r="A18" s="254" t="s">
        <v>603</v>
      </c>
    </row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41"/>
  <sheetViews>
    <sheetView workbookViewId="0">
      <selection activeCell="P9" sqref="P9"/>
    </sheetView>
  </sheetViews>
  <sheetFormatPr baseColWidth="10" defaultColWidth="8.83203125" defaultRowHeight="14" x14ac:dyDescent="0"/>
  <cols>
    <col min="1" max="1" width="14.6640625" style="364" customWidth="1"/>
    <col min="2" max="2" width="21.6640625" style="254" customWidth="1"/>
    <col min="3" max="3" width="11.5" style="254" customWidth="1"/>
    <col min="4" max="4" width="14.33203125" style="336" customWidth="1"/>
    <col min="5" max="5" width="15.6640625" style="336" bestFit="1" customWidth="1"/>
  </cols>
  <sheetData>
    <row r="1" spans="1:5" ht="48" customHeight="1">
      <c r="A1" s="733" t="s">
        <v>601</v>
      </c>
      <c r="B1" s="733"/>
      <c r="C1" s="733"/>
      <c r="D1" s="733"/>
      <c r="E1" s="733"/>
    </row>
    <row r="2" spans="1:5" ht="32.25" customHeight="1">
      <c r="A2" s="306"/>
      <c r="B2" s="357"/>
      <c r="C2" s="365"/>
      <c r="D2" s="338" t="s">
        <v>397</v>
      </c>
      <c r="E2" s="359" t="s">
        <v>2</v>
      </c>
    </row>
    <row r="3" spans="1:5" ht="24">
      <c r="A3" s="345" t="s">
        <v>411</v>
      </c>
      <c r="B3" s="348" t="s">
        <v>399</v>
      </c>
      <c r="C3" s="351" t="s">
        <v>400</v>
      </c>
      <c r="D3" s="355">
        <v>13550</v>
      </c>
      <c r="E3" s="355">
        <v>16550</v>
      </c>
    </row>
    <row r="4" spans="1:5">
      <c r="A4" s="345"/>
      <c r="B4" s="349"/>
      <c r="C4" s="351"/>
      <c r="D4" s="355">
        <v>13550</v>
      </c>
      <c r="E4" s="355">
        <v>2530</v>
      </c>
    </row>
    <row r="5" spans="1:5">
      <c r="A5" s="345"/>
      <c r="B5" s="349"/>
      <c r="C5" s="351" t="s">
        <v>401</v>
      </c>
      <c r="D5" s="355">
        <v>13630</v>
      </c>
      <c r="E5" s="355">
        <v>17350</v>
      </c>
    </row>
    <row r="6" spans="1:5">
      <c r="A6" s="345"/>
      <c r="B6" s="349"/>
      <c r="C6" s="351"/>
      <c r="D6" s="355">
        <v>13630</v>
      </c>
      <c r="E6" s="355">
        <v>4580</v>
      </c>
    </row>
    <row r="7" spans="1:5">
      <c r="A7" s="345"/>
      <c r="B7" s="349"/>
      <c r="C7" s="351" t="s">
        <v>402</v>
      </c>
      <c r="D7" s="355">
        <v>13350</v>
      </c>
      <c r="E7" s="355">
        <v>16410</v>
      </c>
    </row>
    <row r="8" spans="1:5">
      <c r="A8" s="345"/>
      <c r="B8" s="349"/>
      <c r="C8" s="351"/>
      <c r="D8" s="355">
        <v>13350</v>
      </c>
      <c r="E8" s="355">
        <v>7480</v>
      </c>
    </row>
    <row r="9" spans="1:5">
      <c r="A9" s="345"/>
      <c r="B9" s="349"/>
      <c r="C9" s="351" t="s">
        <v>403</v>
      </c>
      <c r="D9" s="355">
        <v>14880</v>
      </c>
      <c r="E9" s="355">
        <v>16750</v>
      </c>
    </row>
    <row r="10" spans="1:5">
      <c r="A10" s="363"/>
      <c r="B10" s="350"/>
      <c r="C10" s="352"/>
      <c r="D10" s="356">
        <v>14880</v>
      </c>
      <c r="E10" s="356">
        <v>8820</v>
      </c>
    </row>
    <row r="11" spans="1:5" ht="29.25" customHeight="1">
      <c r="A11" s="345" t="s">
        <v>412</v>
      </c>
      <c r="B11" s="348" t="s">
        <v>399</v>
      </c>
      <c r="C11" s="351" t="s">
        <v>400</v>
      </c>
      <c r="D11" s="355">
        <v>14090</v>
      </c>
      <c r="E11" s="355">
        <v>25560</v>
      </c>
    </row>
    <row r="12" spans="1:5">
      <c r="A12" s="345"/>
      <c r="B12" s="349"/>
      <c r="C12" s="351"/>
      <c r="D12" s="355">
        <v>14090</v>
      </c>
      <c r="E12" s="355">
        <v>3190</v>
      </c>
    </row>
    <row r="13" spans="1:5">
      <c r="A13" s="345"/>
      <c r="B13" s="349"/>
      <c r="C13" s="351" t="s">
        <v>401</v>
      </c>
      <c r="D13" s="355">
        <v>12990</v>
      </c>
      <c r="E13" s="355">
        <v>25830</v>
      </c>
    </row>
    <row r="14" spans="1:5">
      <c r="A14" s="345"/>
      <c r="B14" s="349"/>
      <c r="C14" s="351"/>
      <c r="D14" s="355">
        <v>12990</v>
      </c>
      <c r="E14" s="355">
        <v>6650</v>
      </c>
    </row>
    <row r="15" spans="1:5">
      <c r="A15" s="345"/>
      <c r="B15" s="349"/>
      <c r="C15" s="351" t="s">
        <v>402</v>
      </c>
      <c r="D15" s="355">
        <v>13640</v>
      </c>
      <c r="E15" s="355">
        <v>25710</v>
      </c>
    </row>
    <row r="16" spans="1:5">
      <c r="A16" s="345"/>
      <c r="B16" s="349"/>
      <c r="C16" s="351"/>
      <c r="D16" s="355">
        <v>13640</v>
      </c>
      <c r="E16" s="355">
        <v>11750</v>
      </c>
    </row>
    <row r="17" spans="1:5">
      <c r="A17" s="345"/>
      <c r="B17" s="349"/>
      <c r="C17" s="351" t="s">
        <v>403</v>
      </c>
      <c r="D17" s="355">
        <v>14180</v>
      </c>
      <c r="E17" s="355">
        <v>25790</v>
      </c>
    </row>
    <row r="18" spans="1:5">
      <c r="A18" s="363"/>
      <c r="B18" s="350"/>
      <c r="C18" s="352"/>
      <c r="D18" s="356">
        <v>14180</v>
      </c>
      <c r="E18" s="356">
        <v>12370</v>
      </c>
    </row>
    <row r="19" spans="1:5" ht="24">
      <c r="A19" s="345" t="s">
        <v>413</v>
      </c>
      <c r="B19" s="348" t="s">
        <v>399</v>
      </c>
      <c r="C19" s="351" t="s">
        <v>400</v>
      </c>
      <c r="D19" s="355">
        <v>14970</v>
      </c>
      <c r="E19" s="355">
        <v>32240</v>
      </c>
    </row>
    <row r="20" spans="1:5">
      <c r="A20" s="345"/>
      <c r="B20" s="349"/>
      <c r="C20" s="351"/>
      <c r="D20" s="355">
        <v>14970</v>
      </c>
      <c r="E20" s="355">
        <v>5750</v>
      </c>
    </row>
    <row r="21" spans="1:5">
      <c r="A21" s="345"/>
      <c r="B21" s="349"/>
      <c r="C21" s="351" t="s">
        <v>401</v>
      </c>
      <c r="D21" s="355">
        <v>14680</v>
      </c>
      <c r="E21" s="355">
        <v>32030</v>
      </c>
    </row>
    <row r="22" spans="1:5">
      <c r="A22" s="345"/>
      <c r="B22" s="349"/>
      <c r="C22" s="351"/>
      <c r="D22" s="355">
        <v>14680</v>
      </c>
      <c r="E22" s="355">
        <v>9970</v>
      </c>
    </row>
    <row r="23" spans="1:5">
      <c r="A23" s="345"/>
      <c r="B23" s="349"/>
      <c r="C23" s="351" t="s">
        <v>402</v>
      </c>
      <c r="D23" s="355">
        <v>15190</v>
      </c>
      <c r="E23" s="355">
        <v>32360</v>
      </c>
    </row>
    <row r="24" spans="1:5">
      <c r="A24" s="345"/>
      <c r="B24" s="349"/>
      <c r="C24" s="351"/>
      <c r="D24" s="355">
        <v>15190</v>
      </c>
      <c r="E24" s="355">
        <v>14760</v>
      </c>
    </row>
    <row r="25" spans="1:5">
      <c r="A25" s="345"/>
      <c r="B25" s="349"/>
      <c r="C25" s="351" t="s">
        <v>403</v>
      </c>
      <c r="D25" s="355">
        <v>15570</v>
      </c>
      <c r="E25" s="355">
        <v>32530</v>
      </c>
    </row>
    <row r="26" spans="1:5">
      <c r="A26" s="363"/>
      <c r="B26" s="350"/>
      <c r="C26" s="352"/>
      <c r="D26" s="356">
        <v>15570</v>
      </c>
      <c r="E26" s="356">
        <v>18450</v>
      </c>
    </row>
    <row r="27" spans="1:5" ht="24">
      <c r="A27" s="345" t="s">
        <v>414</v>
      </c>
      <c r="B27" s="348" t="s">
        <v>399</v>
      </c>
      <c r="C27" s="351" t="s">
        <v>400</v>
      </c>
      <c r="D27" s="355">
        <v>15290</v>
      </c>
      <c r="E27" s="355">
        <v>41890</v>
      </c>
    </row>
    <row r="28" spans="1:5">
      <c r="A28" s="345"/>
      <c r="B28" s="349"/>
      <c r="C28" s="351"/>
      <c r="D28" s="355">
        <v>15290</v>
      </c>
      <c r="E28" s="355">
        <v>9860</v>
      </c>
    </row>
    <row r="29" spans="1:5">
      <c r="A29" s="345"/>
      <c r="B29" s="349"/>
      <c r="C29" s="351" t="s">
        <v>401</v>
      </c>
      <c r="D29" s="355">
        <v>15350</v>
      </c>
      <c r="E29" s="355">
        <v>40510</v>
      </c>
    </row>
    <row r="30" spans="1:5">
      <c r="A30" s="345"/>
      <c r="B30" s="349"/>
      <c r="C30" s="351"/>
      <c r="D30" s="355">
        <v>15350</v>
      </c>
      <c r="E30" s="355">
        <v>13300</v>
      </c>
    </row>
    <row r="31" spans="1:5">
      <c r="A31" s="345"/>
      <c r="B31" s="349"/>
      <c r="C31" s="351" t="s">
        <v>402</v>
      </c>
      <c r="D31" s="355">
        <v>15820</v>
      </c>
      <c r="E31" s="355">
        <v>40480</v>
      </c>
    </row>
    <row r="32" spans="1:5">
      <c r="A32" s="345"/>
      <c r="B32" s="349"/>
      <c r="C32" s="351"/>
      <c r="D32" s="355">
        <v>15820</v>
      </c>
      <c r="E32" s="355">
        <v>20720</v>
      </c>
    </row>
    <row r="33" spans="1:5">
      <c r="A33" s="345"/>
      <c r="B33" s="349"/>
      <c r="C33" s="351" t="s">
        <v>403</v>
      </c>
      <c r="D33" s="355">
        <v>15780</v>
      </c>
      <c r="E33" s="355">
        <v>41410</v>
      </c>
    </row>
    <row r="34" spans="1:5">
      <c r="A34" s="363"/>
      <c r="B34" s="350"/>
      <c r="C34" s="352"/>
      <c r="D34" s="356">
        <v>15780</v>
      </c>
      <c r="E34" s="356">
        <v>29110</v>
      </c>
    </row>
    <row r="35" spans="1:5" ht="21" customHeight="1">
      <c r="A35" s="12" t="s">
        <v>415</v>
      </c>
      <c r="B35" s="12"/>
      <c r="C35" s="12"/>
      <c r="D35" s="12"/>
      <c r="E35" s="12"/>
    </row>
    <row r="36" spans="1:5" ht="15.75" customHeight="1">
      <c r="A36" s="12" t="s">
        <v>416</v>
      </c>
      <c r="B36" s="12"/>
      <c r="C36" s="12"/>
      <c r="D36" s="12"/>
      <c r="E36" s="12"/>
    </row>
    <row r="37" spans="1:5">
      <c r="A37" s="12" t="s">
        <v>417</v>
      </c>
      <c r="B37" s="12"/>
      <c r="C37" s="12"/>
      <c r="D37" s="12"/>
      <c r="E37" s="12"/>
    </row>
    <row r="38" spans="1:5">
      <c r="A38" s="12" t="s">
        <v>418</v>
      </c>
      <c r="B38" s="12"/>
      <c r="C38" s="12"/>
      <c r="D38" s="12"/>
      <c r="E38" s="12"/>
    </row>
    <row r="39" spans="1:5" ht="26.25" customHeight="1">
      <c r="A39" s="12" t="s">
        <v>410</v>
      </c>
      <c r="B39" s="12"/>
      <c r="C39" s="12"/>
      <c r="D39" s="12"/>
      <c r="E39" s="12"/>
    </row>
    <row r="40" spans="1:5" ht="26.25" customHeight="1">
      <c r="A40" s="254" t="s">
        <v>603</v>
      </c>
      <c r="B40" s="12"/>
      <c r="C40" s="12"/>
      <c r="D40" s="12"/>
      <c r="E40" s="12"/>
    </row>
    <row r="41" spans="1:5" ht="30" customHeight="1"/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D19"/>
  <sheetViews>
    <sheetView workbookViewId="0">
      <selection activeCell="T19" sqref="T19"/>
    </sheetView>
  </sheetViews>
  <sheetFormatPr baseColWidth="10" defaultColWidth="8.83203125" defaultRowHeight="14" x14ac:dyDescent="0"/>
  <cols>
    <col min="1" max="1" width="22.83203125" style="59" customWidth="1"/>
    <col min="2" max="2" width="11.83203125" style="254" customWidth="1"/>
    <col min="3" max="4" width="12.5" style="59" customWidth="1"/>
  </cols>
  <sheetData>
    <row r="1" spans="1:4" ht="47.25" customHeight="1">
      <c r="A1" s="733" t="s">
        <v>602</v>
      </c>
      <c r="B1" s="733"/>
      <c r="C1" s="733"/>
      <c r="D1" s="733"/>
    </row>
    <row r="2" spans="1:4" ht="25">
      <c r="A2" s="360"/>
      <c r="B2" s="361"/>
      <c r="C2" s="362" t="s">
        <v>397</v>
      </c>
      <c r="D2" s="362" t="s">
        <v>2</v>
      </c>
    </row>
    <row r="3" spans="1:4" ht="26.25" customHeight="1">
      <c r="A3" s="366" t="s">
        <v>399</v>
      </c>
      <c r="B3" s="344" t="s">
        <v>400</v>
      </c>
      <c r="C3" s="353">
        <v>12880</v>
      </c>
      <c r="D3" s="353">
        <v>17630</v>
      </c>
    </row>
    <row r="4" spans="1:4">
      <c r="A4" s="367"/>
      <c r="B4" s="344"/>
      <c r="C4" s="353">
        <v>12880</v>
      </c>
      <c r="D4" s="353">
        <v>11300</v>
      </c>
    </row>
    <row r="5" spans="1:4">
      <c r="A5" s="367"/>
      <c r="B5" s="344" t="s">
        <v>401</v>
      </c>
      <c r="C5" s="353">
        <v>13350</v>
      </c>
      <c r="D5" s="353">
        <v>17930</v>
      </c>
    </row>
    <row r="6" spans="1:4">
      <c r="A6" s="367"/>
      <c r="B6" s="344"/>
      <c r="C6" s="353">
        <v>13350</v>
      </c>
      <c r="D6" s="353">
        <v>13720</v>
      </c>
    </row>
    <row r="7" spans="1:4">
      <c r="A7" s="367"/>
      <c r="B7" s="344" t="s">
        <v>402</v>
      </c>
      <c r="C7" s="353">
        <v>13970</v>
      </c>
      <c r="D7" s="353">
        <v>19290</v>
      </c>
    </row>
    <row r="8" spans="1:4">
      <c r="A8" s="367"/>
      <c r="B8" s="344"/>
      <c r="C8" s="353">
        <v>13970</v>
      </c>
      <c r="D8" s="353">
        <v>18040</v>
      </c>
    </row>
    <row r="9" spans="1:4">
      <c r="A9" s="367"/>
      <c r="B9" s="344" t="s">
        <v>403</v>
      </c>
      <c r="C9" s="353">
        <v>15590</v>
      </c>
      <c r="D9" s="353">
        <v>19330</v>
      </c>
    </row>
    <row r="10" spans="1:4">
      <c r="A10" s="367"/>
      <c r="B10" s="347"/>
      <c r="C10" s="354">
        <v>15590</v>
      </c>
      <c r="D10" s="354">
        <v>17460</v>
      </c>
    </row>
    <row r="11" spans="1:4">
      <c r="A11" s="366" t="s">
        <v>404</v>
      </c>
      <c r="B11" s="344"/>
      <c r="C11" s="353">
        <v>14000</v>
      </c>
      <c r="D11" s="353">
        <v>14570</v>
      </c>
    </row>
    <row r="12" spans="1:4">
      <c r="A12" s="368"/>
      <c r="B12" s="347"/>
      <c r="C12" s="354">
        <v>14000</v>
      </c>
      <c r="D12" s="354">
        <v>9060</v>
      </c>
    </row>
    <row r="13" spans="1:4" ht="23.25" customHeight="1">
      <c r="A13" s="59" t="s">
        <v>406</v>
      </c>
    </row>
    <row r="14" spans="1:4" ht="16.5" customHeight="1">
      <c r="A14" s="59" t="s">
        <v>407</v>
      </c>
    </row>
    <row r="15" spans="1:4">
      <c r="A15" s="59" t="s">
        <v>408</v>
      </c>
    </row>
    <row r="16" spans="1:4">
      <c r="A16" s="59" t="s">
        <v>409</v>
      </c>
    </row>
    <row r="17" spans="1:1" ht="25.5" customHeight="1">
      <c r="A17" s="59" t="s">
        <v>410</v>
      </c>
    </row>
    <row r="18" spans="1:1" ht="30" customHeight="1">
      <c r="A18" s="254" t="s">
        <v>603</v>
      </c>
    </row>
    <row r="19" spans="1:1" ht="30" customHeight="1"/>
  </sheetData>
  <mergeCells count="1">
    <mergeCell ref="A1:D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K17"/>
  <sheetViews>
    <sheetView workbookViewId="0">
      <selection sqref="A1:K1"/>
    </sheetView>
  </sheetViews>
  <sheetFormatPr baseColWidth="10" defaultColWidth="8.83203125" defaultRowHeight="14" x14ac:dyDescent="0"/>
  <cols>
    <col min="2" max="2" width="15.5" customWidth="1"/>
    <col min="3" max="3" width="10" customWidth="1"/>
    <col min="4" max="4" width="11.5" customWidth="1"/>
    <col min="5" max="5" width="10" customWidth="1"/>
    <col min="7" max="7" width="9.6640625" customWidth="1"/>
    <col min="8" max="8" width="16.1640625" customWidth="1"/>
    <col min="9" max="9" width="10.6640625" customWidth="1"/>
    <col min="10" max="10" width="11.33203125" customWidth="1"/>
    <col min="11" max="11" width="10.1640625" customWidth="1"/>
  </cols>
  <sheetData>
    <row r="1" spans="1:11" ht="21.75" customHeight="1">
      <c r="A1" s="696" t="s">
        <v>597</v>
      </c>
      <c r="B1" s="697"/>
      <c r="C1" s="697"/>
      <c r="D1" s="697"/>
      <c r="E1" s="697"/>
      <c r="F1" s="697"/>
      <c r="G1" s="697"/>
      <c r="H1" s="697"/>
      <c r="I1" s="697"/>
      <c r="J1" s="697"/>
      <c r="K1" s="698"/>
    </row>
    <row r="2" spans="1:11" ht="35.25" customHeight="1">
      <c r="A2" s="13"/>
      <c r="B2" s="699" t="s">
        <v>591</v>
      </c>
      <c r="C2" s="700"/>
      <c r="D2" s="700"/>
      <c r="E2" s="700"/>
      <c r="F2" s="700"/>
      <c r="G2" s="701"/>
      <c r="H2" s="702" t="s">
        <v>592</v>
      </c>
      <c r="I2" s="703"/>
      <c r="J2" s="703"/>
      <c r="K2" s="704"/>
    </row>
    <row r="3" spans="1:11" ht="30.75" customHeight="1">
      <c r="A3" s="46" t="s">
        <v>0</v>
      </c>
      <c r="B3" s="18" t="s">
        <v>100</v>
      </c>
      <c r="C3" s="17" t="s">
        <v>536</v>
      </c>
      <c r="D3" s="18" t="s">
        <v>99</v>
      </c>
      <c r="E3" s="17" t="s">
        <v>536</v>
      </c>
      <c r="F3" s="18" t="s">
        <v>102</v>
      </c>
      <c r="G3" s="17" t="s">
        <v>536</v>
      </c>
      <c r="H3" s="18" t="s">
        <v>100</v>
      </c>
      <c r="I3" s="17" t="s">
        <v>536</v>
      </c>
      <c r="J3" s="15" t="s">
        <v>99</v>
      </c>
      <c r="K3" s="17" t="s">
        <v>536</v>
      </c>
    </row>
    <row r="4" spans="1:11">
      <c r="A4" s="54" t="s">
        <v>24</v>
      </c>
      <c r="B4" s="48">
        <v>25624.160286591603</v>
      </c>
      <c r="C4" s="61"/>
      <c r="D4" s="48">
        <v>6707.7163152507674</v>
      </c>
      <c r="E4" s="61"/>
      <c r="F4" s="48">
        <v>2665.0103787103376</v>
      </c>
      <c r="G4" s="61"/>
      <c r="H4" s="48">
        <v>35105.588137154555</v>
      </c>
      <c r="I4" s="61"/>
      <c r="J4" s="48">
        <v>14796.792272262024</v>
      </c>
      <c r="K4" s="61"/>
    </row>
    <row r="5" spans="1:11">
      <c r="A5" s="51" t="s">
        <v>25</v>
      </c>
      <c r="B5" s="48">
        <v>26161.638486486489</v>
      </c>
      <c r="C5" s="55">
        <v>2.0975446371061413E-2</v>
      </c>
      <c r="D5" s="48">
        <v>6806.6231744471743</v>
      </c>
      <c r="E5" s="55">
        <v>1.4745235866867379E-2</v>
      </c>
      <c r="F5" s="48">
        <v>2657.4445405405404</v>
      </c>
      <c r="G5" s="55">
        <v>-2.8389526098050455E-3</v>
      </c>
      <c r="H5" s="48">
        <v>35765.263085995088</v>
      </c>
      <c r="I5" s="55">
        <v>1.8791166416675331E-2</v>
      </c>
      <c r="J5" s="48">
        <v>15054.552324324324</v>
      </c>
      <c r="K5" s="55">
        <v>1.7419995315166803E-2</v>
      </c>
    </row>
    <row r="6" spans="1:11">
      <c r="A6" s="56" t="s">
        <v>26</v>
      </c>
      <c r="B6" s="48">
        <v>26832.821315410467</v>
      </c>
      <c r="C6" s="55">
        <v>2.5655229097010457E-2</v>
      </c>
      <c r="D6" s="48">
        <v>7093.1680940950555</v>
      </c>
      <c r="E6" s="55">
        <v>4.2097955521263941E-2</v>
      </c>
      <c r="F6" s="48">
        <v>2628.2874507921265</v>
      </c>
      <c r="G6" s="55">
        <v>-1.0971852583792074E-2</v>
      </c>
      <c r="H6" s="48">
        <v>36655.100441670664</v>
      </c>
      <c r="I6" s="55">
        <v>2.4879933178067803E-2</v>
      </c>
      <c r="J6" s="48">
        <v>15533.705866538647</v>
      </c>
      <c r="K6" s="55">
        <v>3.1827817386514523E-2</v>
      </c>
    </row>
    <row r="7" spans="1:11">
      <c r="A7" s="51" t="s">
        <v>27</v>
      </c>
      <c r="B7" s="48">
        <v>26926.746976778017</v>
      </c>
      <c r="C7" s="55">
        <v>3.5004019988611468E-3</v>
      </c>
      <c r="D7" s="48">
        <v>7159.7067974759502</v>
      </c>
      <c r="E7" s="55">
        <v>9.3806748265683471E-3</v>
      </c>
      <c r="F7" s="48">
        <v>2584.3948464294153</v>
      </c>
      <c r="G7" s="55">
        <v>-1.6700077592153195E-2</v>
      </c>
      <c r="H7" s="48">
        <v>36671.933589132765</v>
      </c>
      <c r="I7" s="55">
        <v>4.592307007558194E-4</v>
      </c>
      <c r="J7" s="48">
        <v>15593.166554527103</v>
      </c>
      <c r="K7" s="55">
        <v>3.8278494841685884E-3</v>
      </c>
    </row>
    <row r="8" spans="1:11">
      <c r="A8" s="51" t="s">
        <v>28</v>
      </c>
      <c r="B8" s="48">
        <v>28524.201447868829</v>
      </c>
      <c r="C8" s="55">
        <v>5.9325936121005451E-2</v>
      </c>
      <c r="D8" s="48">
        <v>7838.3650041095707</v>
      </c>
      <c r="E8" s="55">
        <v>9.4788547328903405E-2</v>
      </c>
      <c r="F8" s="48">
        <v>2846.9899187837532</v>
      </c>
      <c r="G8" s="55">
        <v>0.10160795387637367</v>
      </c>
      <c r="H8" s="48">
        <v>38864.903250971671</v>
      </c>
      <c r="I8" s="55">
        <v>5.9799673679840071E-2</v>
      </c>
      <c r="J8" s="48">
        <v>16883.570032180025</v>
      </c>
      <c r="K8" s="55">
        <v>8.2754421505123021E-2</v>
      </c>
    </row>
    <row r="9" spans="1:11">
      <c r="A9" s="51" t="s">
        <v>29</v>
      </c>
      <c r="B9" s="48">
        <v>29300.415868924047</v>
      </c>
      <c r="C9" s="55">
        <v>2.721248559662004E-2</v>
      </c>
      <c r="D9" s="48">
        <v>8351.3738572824313</v>
      </c>
      <c r="E9" s="55">
        <v>6.5448451673773222E-2</v>
      </c>
      <c r="F9" s="48">
        <v>3001.6341744223914</v>
      </c>
      <c r="G9" s="55">
        <v>5.431851184942138E-2</v>
      </c>
      <c r="H9" s="48">
        <v>39917.793643440011</v>
      </c>
      <c r="I9" s="55">
        <v>2.7091033410510779E-2</v>
      </c>
      <c r="J9" s="48">
        <v>17709.860566668656</v>
      </c>
      <c r="K9" s="55">
        <v>4.8940510384576585E-2</v>
      </c>
    </row>
    <row r="10" spans="1:11">
      <c r="A10" s="51" t="s">
        <v>30</v>
      </c>
      <c r="B10" s="48">
        <v>29454.366914244736</v>
      </c>
      <c r="C10" s="55">
        <v>5.2542273123150629E-3</v>
      </c>
      <c r="D10" s="48">
        <v>8742.4000495746313</v>
      </c>
      <c r="E10" s="55">
        <v>4.682178034111395E-2</v>
      </c>
      <c r="F10" s="48">
        <v>3140.5455953824767</v>
      </c>
      <c r="G10" s="55">
        <v>4.6278597886371786E-2</v>
      </c>
      <c r="H10" s="48">
        <v>40110.883552730586</v>
      </c>
      <c r="I10" s="55">
        <v>4.8371889242007082E-3</v>
      </c>
      <c r="J10" s="48">
        <v>18122.838962119669</v>
      </c>
      <c r="K10" s="55">
        <v>2.3319121790731145E-2</v>
      </c>
    </row>
    <row r="11" spans="1:11">
      <c r="A11" s="51" t="s">
        <v>31</v>
      </c>
      <c r="B11" s="48">
        <v>30197.381128221245</v>
      </c>
      <c r="C11" s="55">
        <v>2.5225944123659749E-2</v>
      </c>
      <c r="D11" s="48">
        <v>9006.4009532788605</v>
      </c>
      <c r="E11" s="55">
        <v>3.0197760592879153E-2</v>
      </c>
      <c r="F11" s="48">
        <v>3285.471733361268</v>
      </c>
      <c r="G11" s="55">
        <v>4.6146802705834045E-2</v>
      </c>
      <c r="H11" s="48">
        <v>41091.313717787554</v>
      </c>
      <c r="I11" s="55">
        <v>2.4442995970609172E-2</v>
      </c>
      <c r="J11" s="48">
        <v>18559.686072700606</v>
      </c>
      <c r="K11" s="55">
        <v>2.4104783554830034E-2</v>
      </c>
    </row>
    <row r="12" spans="1:11">
      <c r="A12" s="51" t="s">
        <v>922</v>
      </c>
      <c r="B12" s="48">
        <v>30783.419553417007</v>
      </c>
      <c r="C12" s="55">
        <v>1.940692878986372E-2</v>
      </c>
      <c r="D12" s="48">
        <v>9077.3848439185585</v>
      </c>
      <c r="E12" s="55">
        <v>7.8814935075541825E-3</v>
      </c>
      <c r="F12" s="48">
        <v>3311.1766211750196</v>
      </c>
      <c r="G12" s="55">
        <v>7.8238042813576492E-3</v>
      </c>
      <c r="H12" s="48">
        <v>41841.789114539628</v>
      </c>
      <c r="I12" s="55">
        <v>1.8263601935588847E-2</v>
      </c>
      <c r="J12" s="48">
        <v>18781.042834637577</v>
      </c>
      <c r="K12" s="55">
        <v>1.1926751404624403E-2</v>
      </c>
    </row>
    <row r="13" spans="1:11">
      <c r="A13" s="51" t="s">
        <v>181</v>
      </c>
      <c r="B13" s="48">
        <v>31336.046514165788</v>
      </c>
      <c r="C13" s="55">
        <v>1.7952097874956108E-2</v>
      </c>
      <c r="D13" s="48">
        <v>9160.5071563483725</v>
      </c>
      <c r="E13" s="55">
        <v>9.1570770501707699E-3</v>
      </c>
      <c r="F13" s="48">
        <v>3341.656847848898</v>
      </c>
      <c r="G13" s="55">
        <v>9.2052554608403891E-3</v>
      </c>
      <c r="H13" s="48">
        <v>42516.973892969567</v>
      </c>
      <c r="I13" s="55">
        <v>1.6136613484228901E-2</v>
      </c>
      <c r="J13" s="48">
        <v>18963.101254984256</v>
      </c>
      <c r="K13" s="55">
        <v>9.6937333006297255E-3</v>
      </c>
    </row>
    <row r="14" spans="1:11">
      <c r="A14" s="57" t="s">
        <v>588</v>
      </c>
      <c r="B14" s="60">
        <v>32405</v>
      </c>
      <c r="C14" s="58">
        <v>3.4112582943447656E-2</v>
      </c>
      <c r="D14" s="53">
        <v>9410</v>
      </c>
      <c r="E14" s="58">
        <v>2.7235702062491818E-2</v>
      </c>
      <c r="F14" s="53">
        <v>3435</v>
      </c>
      <c r="G14" s="58">
        <v>2.7933194939267603E-2</v>
      </c>
      <c r="H14" s="53">
        <v>43921</v>
      </c>
      <c r="I14" s="58">
        <v>3.3022719598174266E-2</v>
      </c>
      <c r="J14" s="53">
        <v>19548</v>
      </c>
      <c r="K14" s="58">
        <v>3.084404481898817E-2</v>
      </c>
    </row>
    <row r="15" spans="1:11" ht="24" customHeight="1">
      <c r="A15" s="556" t="s">
        <v>226</v>
      </c>
      <c r="B15" s="556"/>
      <c r="C15" s="556"/>
      <c r="D15" s="556"/>
      <c r="E15" s="556"/>
      <c r="F15" s="556"/>
      <c r="G15" s="556"/>
      <c r="H15" s="556"/>
      <c r="I15" s="556"/>
      <c r="J15" s="556"/>
      <c r="K15" s="556"/>
    </row>
    <row r="16" spans="1:11" ht="26.25" customHeight="1">
      <c r="A16" s="556" t="s">
        <v>227</v>
      </c>
      <c r="B16" s="556"/>
      <c r="C16" s="556"/>
      <c r="D16" s="556"/>
      <c r="E16" s="556"/>
      <c r="F16" s="556"/>
      <c r="G16" s="556"/>
      <c r="H16" s="556"/>
      <c r="I16" s="556"/>
      <c r="J16" s="556"/>
      <c r="K16" s="556"/>
    </row>
    <row r="17" spans="1:11" ht="30" customHeight="1">
      <c r="A17" s="709" t="s">
        <v>589</v>
      </c>
      <c r="B17" s="709"/>
      <c r="C17" s="709"/>
      <c r="D17" s="709"/>
      <c r="E17" s="709"/>
      <c r="F17" s="709"/>
      <c r="G17" s="709"/>
      <c r="H17" s="709"/>
      <c r="I17" s="709"/>
      <c r="J17" s="709"/>
      <c r="K17" s="709"/>
    </row>
  </sheetData>
  <mergeCells count="4">
    <mergeCell ref="A17:K17"/>
    <mergeCell ref="A1:K1"/>
    <mergeCell ref="B2:G2"/>
    <mergeCell ref="H2:K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J14"/>
  <sheetViews>
    <sheetView workbookViewId="0">
      <selection activeCell="R14" sqref="R14"/>
    </sheetView>
  </sheetViews>
  <sheetFormatPr baseColWidth="10" defaultColWidth="8.83203125" defaultRowHeight="14" x14ac:dyDescent="0"/>
  <cols>
    <col min="1" max="1" width="31.5" style="59" bestFit="1" customWidth="1"/>
    <col min="2" max="10" width="9.1640625" style="59" customWidth="1"/>
  </cols>
  <sheetData>
    <row r="1" spans="1:10" ht="27.75" customHeight="1">
      <c r="A1" s="733" t="s">
        <v>605</v>
      </c>
      <c r="B1" s="733"/>
      <c r="C1" s="733"/>
      <c r="D1" s="733"/>
      <c r="E1" s="733"/>
      <c r="F1" s="733"/>
      <c r="G1" s="733"/>
      <c r="H1" s="733"/>
      <c r="I1" s="733"/>
      <c r="J1" s="733"/>
    </row>
    <row r="2" spans="1:10">
      <c r="A2" s="399"/>
      <c r="B2" s="754" t="s">
        <v>92</v>
      </c>
      <c r="C2" s="754"/>
      <c r="D2" s="755"/>
      <c r="E2" s="754" t="s">
        <v>91</v>
      </c>
      <c r="F2" s="754"/>
      <c r="G2" s="755"/>
      <c r="H2" s="754" t="s">
        <v>90</v>
      </c>
      <c r="I2" s="754"/>
      <c r="J2" s="754"/>
    </row>
    <row r="3" spans="1:10">
      <c r="A3" s="318"/>
      <c r="B3" s="404">
        <v>1991</v>
      </c>
      <c r="C3" s="404">
        <v>2001</v>
      </c>
      <c r="D3" s="405">
        <v>2011</v>
      </c>
      <c r="E3" s="404">
        <v>1991</v>
      </c>
      <c r="F3" s="404">
        <v>2001</v>
      </c>
      <c r="G3" s="405">
        <v>2011</v>
      </c>
      <c r="H3" s="404">
        <v>1991</v>
      </c>
      <c r="I3" s="404">
        <v>2001</v>
      </c>
      <c r="J3" s="404">
        <v>2011</v>
      </c>
    </row>
    <row r="4" spans="1:10">
      <c r="A4" s="9" t="s">
        <v>169</v>
      </c>
      <c r="B4" s="400">
        <v>0.41284671175243037</v>
      </c>
      <c r="C4" s="400">
        <v>0.42426346555785532</v>
      </c>
      <c r="D4" s="401">
        <v>0.40318246677731751</v>
      </c>
      <c r="E4" s="400">
        <v>0.28606462855428183</v>
      </c>
      <c r="F4" s="400">
        <v>0.30648524840998209</v>
      </c>
      <c r="G4" s="401">
        <v>0.33750098733260397</v>
      </c>
      <c r="H4" s="400">
        <v>0.30779176204891062</v>
      </c>
      <c r="I4" s="400">
        <v>0.3249913334398577</v>
      </c>
      <c r="J4" s="400">
        <v>0.34121994655645405</v>
      </c>
    </row>
    <row r="5" spans="1:10">
      <c r="A5" s="9" t="s">
        <v>170</v>
      </c>
      <c r="B5" s="400">
        <v>4.1214355282062354E-3</v>
      </c>
      <c r="C5" s="400">
        <v>1.6063024013234086E-2</v>
      </c>
      <c r="D5" s="401">
        <v>1.7554389160823673E-3</v>
      </c>
      <c r="E5" s="400">
        <v>1.6971393235289782E-2</v>
      </c>
      <c r="F5" s="400">
        <v>2.4381688741943137E-2</v>
      </c>
      <c r="G5" s="401">
        <v>3.3969033830762226E-2</v>
      </c>
      <c r="H5" s="400">
        <v>4.8783451977607147E-2</v>
      </c>
      <c r="I5" s="400">
        <v>5.3853079306545315E-2</v>
      </c>
      <c r="J5" s="400">
        <v>6.156612291845958E-2</v>
      </c>
    </row>
    <row r="6" spans="1:10">
      <c r="A6" s="9" t="s">
        <v>171</v>
      </c>
      <c r="B6" s="400">
        <v>0.15209715794327697</v>
      </c>
      <c r="C6" s="400">
        <v>0.11504793269623803</v>
      </c>
      <c r="D6" s="401">
        <v>0.13708438515611981</v>
      </c>
      <c r="E6" s="400">
        <v>8.9832053464234882E-2</v>
      </c>
      <c r="F6" s="400">
        <v>8.5978449775349061E-2</v>
      </c>
      <c r="G6" s="401">
        <v>0.11252978395119216</v>
      </c>
      <c r="H6" s="400">
        <v>5.7151059821362454E-2</v>
      </c>
      <c r="I6" s="400">
        <v>4.8751684462174885E-2</v>
      </c>
      <c r="J6" s="400">
        <v>5.8465611699466492E-2</v>
      </c>
    </row>
    <row r="7" spans="1:10">
      <c r="A7" s="9" t="s">
        <v>172</v>
      </c>
      <c r="B7" s="400">
        <v>0.1741526136739677</v>
      </c>
      <c r="C7" s="400">
        <v>0.25382386612048546</v>
      </c>
      <c r="D7" s="401">
        <v>0.33009271427151515</v>
      </c>
      <c r="E7" s="400">
        <v>0.18686030214574004</v>
      </c>
      <c r="F7" s="400">
        <v>0.23766084851798736</v>
      </c>
      <c r="G7" s="401">
        <v>0.24092302159099724</v>
      </c>
      <c r="H7" s="400">
        <v>0.18522051060947461</v>
      </c>
      <c r="I7" s="400">
        <v>0.22492928339133775</v>
      </c>
      <c r="J7" s="400">
        <v>0.25162850142058335</v>
      </c>
    </row>
    <row r="8" spans="1:10">
      <c r="A8" s="9" t="s">
        <v>173</v>
      </c>
      <c r="B8" s="400">
        <v>0.25678208110211875</v>
      </c>
      <c r="C8" s="400">
        <v>0.1908017116121872</v>
      </c>
      <c r="D8" s="401">
        <v>0.12788499487896526</v>
      </c>
      <c r="E8" s="400">
        <v>0.42027162260045348</v>
      </c>
      <c r="F8" s="400">
        <v>0.34549376455473813</v>
      </c>
      <c r="G8" s="401">
        <v>0.27507717329444442</v>
      </c>
      <c r="H8" s="400">
        <v>0.40105321554264517</v>
      </c>
      <c r="I8" s="400">
        <v>0.34747461940008434</v>
      </c>
      <c r="J8" s="400">
        <v>0.28711981740503667</v>
      </c>
    </row>
    <row r="9" spans="1:10">
      <c r="A9" s="10" t="s">
        <v>104</v>
      </c>
      <c r="B9" s="402">
        <v>1</v>
      </c>
      <c r="C9" s="402">
        <v>1</v>
      </c>
      <c r="D9" s="403">
        <v>1.0000000000000002</v>
      </c>
      <c r="E9" s="402">
        <v>1</v>
      </c>
      <c r="F9" s="402">
        <v>0.99999999999999978</v>
      </c>
      <c r="G9" s="403">
        <v>1</v>
      </c>
      <c r="H9" s="402">
        <v>1</v>
      </c>
      <c r="I9" s="402">
        <v>1</v>
      </c>
      <c r="J9" s="402">
        <v>1.0000000000000002</v>
      </c>
    </row>
    <row r="10" spans="1:10" ht="30" customHeight="1">
      <c r="A10" s="59" t="s">
        <v>174</v>
      </c>
    </row>
    <row r="11" spans="1:10">
      <c r="A11" s="59" t="s">
        <v>175</v>
      </c>
    </row>
    <row r="12" spans="1:10">
      <c r="A12" s="59" t="s">
        <v>176</v>
      </c>
    </row>
    <row r="13" spans="1:10" ht="30" customHeight="1">
      <c r="A13" s="59" t="s">
        <v>543</v>
      </c>
    </row>
    <row r="14" spans="1:10" ht="21" customHeight="1">
      <c r="A14" s="254" t="s">
        <v>603</v>
      </c>
    </row>
  </sheetData>
  <mergeCells count="4">
    <mergeCell ref="B2:D2"/>
    <mergeCell ref="E2:G2"/>
    <mergeCell ref="H2:J2"/>
    <mergeCell ref="A1:J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7030A0"/>
  </sheetPr>
  <dimension ref="A1:E8"/>
  <sheetViews>
    <sheetView workbookViewId="0">
      <selection activeCell="C21" sqref="C21"/>
    </sheetView>
  </sheetViews>
  <sheetFormatPr baseColWidth="10" defaultColWidth="8.83203125" defaultRowHeight="14" x14ac:dyDescent="0"/>
  <cols>
    <col min="1" max="1" width="32.5" style="59" bestFit="1" customWidth="1"/>
    <col min="2" max="4" width="9.1640625" style="59" customWidth="1"/>
    <col min="5" max="5" width="10.83203125" style="59" customWidth="1"/>
  </cols>
  <sheetData>
    <row r="1" spans="1:5" ht="34.5" customHeight="1">
      <c r="A1" s="733" t="s">
        <v>604</v>
      </c>
      <c r="B1" s="733"/>
      <c r="C1" s="733"/>
      <c r="D1" s="733"/>
      <c r="E1" s="733"/>
    </row>
    <row r="2" spans="1:5">
      <c r="A2" s="395" t="s">
        <v>159</v>
      </c>
      <c r="B2" s="396" t="s">
        <v>12</v>
      </c>
      <c r="C2" s="396" t="s">
        <v>18</v>
      </c>
      <c r="D2" s="396" t="s">
        <v>28</v>
      </c>
      <c r="E2" s="396" t="s">
        <v>30</v>
      </c>
    </row>
    <row r="3" spans="1:5">
      <c r="A3" s="393" t="s">
        <v>177</v>
      </c>
      <c r="B3" s="394">
        <v>0.56200000000000006</v>
      </c>
      <c r="C3" s="394">
        <v>0.53700000000000003</v>
      </c>
      <c r="D3" s="394">
        <v>0.48700000000000004</v>
      </c>
      <c r="E3" s="394">
        <v>0.48499999999999999</v>
      </c>
    </row>
    <row r="4" spans="1:5">
      <c r="A4" s="393" t="s">
        <v>102</v>
      </c>
      <c r="B4" s="394">
        <v>0.56299999999999994</v>
      </c>
      <c r="C4" s="394">
        <v>0.53200000000000003</v>
      </c>
      <c r="D4" s="394">
        <v>0.47899999999999998</v>
      </c>
      <c r="E4" s="394">
        <v>0.48</v>
      </c>
    </row>
    <row r="5" spans="1:5">
      <c r="A5" s="393" t="s">
        <v>99</v>
      </c>
      <c r="B5" s="394">
        <v>0.69900000000000007</v>
      </c>
      <c r="C5" s="394">
        <v>0.67700000000000005</v>
      </c>
      <c r="D5" s="394">
        <v>0.6409999999999999</v>
      </c>
      <c r="E5" s="394">
        <v>0.64700000000000002</v>
      </c>
    </row>
    <row r="6" spans="1:5">
      <c r="A6" s="397" t="s">
        <v>100</v>
      </c>
      <c r="B6" s="398">
        <v>0.495</v>
      </c>
      <c r="C6" s="398">
        <v>0.48100000000000004</v>
      </c>
      <c r="D6" s="398">
        <v>0.44299999999999995</v>
      </c>
      <c r="E6" s="398">
        <v>0.43700000000000006</v>
      </c>
    </row>
    <row r="7" spans="1:5" ht="30" customHeight="1">
      <c r="A7" s="59" t="s">
        <v>542</v>
      </c>
    </row>
    <row r="8" spans="1:5" ht="30.75" customHeight="1">
      <c r="A8" s="254" t="s">
        <v>603</v>
      </c>
    </row>
  </sheetData>
  <mergeCells count="1">
    <mergeCell ref="A1:E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G31"/>
  <sheetViews>
    <sheetView workbookViewId="0"/>
  </sheetViews>
  <sheetFormatPr baseColWidth="10" defaultColWidth="9.1640625" defaultRowHeight="14" x14ac:dyDescent="0"/>
  <cols>
    <col min="1" max="1" width="30.5" style="506" customWidth="1"/>
    <col min="2" max="30" width="9.1640625" style="506" customWidth="1"/>
    <col min="31" max="32" width="9.1640625" style="506"/>
    <col min="33" max="33" width="9.6640625" style="506" customWidth="1"/>
    <col min="34" max="16384" width="9.1640625" style="506"/>
  </cols>
  <sheetData>
    <row r="1" spans="1:33" ht="28.5" customHeight="1">
      <c r="A1" s="189" t="s">
        <v>729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  <c r="Q1" s="189"/>
      <c r="R1" s="189"/>
      <c r="S1" s="189"/>
      <c r="T1" s="189"/>
      <c r="U1" s="189"/>
      <c r="V1" s="189"/>
      <c r="W1" s="189"/>
      <c r="X1" s="189"/>
      <c r="Y1" s="189"/>
      <c r="Z1" s="189"/>
      <c r="AA1" s="189"/>
      <c r="AB1" s="189"/>
      <c r="AC1" s="189"/>
      <c r="AD1" s="189"/>
      <c r="AE1" s="189"/>
      <c r="AF1" s="189"/>
      <c r="AG1" s="190"/>
    </row>
    <row r="2" spans="1:33" ht="32.25" customHeight="1">
      <c r="A2" s="62" t="s">
        <v>598</v>
      </c>
      <c r="B2" s="89" t="s">
        <v>199</v>
      </c>
      <c r="C2" s="89" t="s">
        <v>200</v>
      </c>
      <c r="D2" s="89" t="s">
        <v>201</v>
      </c>
      <c r="E2" s="89" t="s">
        <v>202</v>
      </c>
      <c r="F2" s="89" t="s">
        <v>203</v>
      </c>
      <c r="G2" s="89" t="s">
        <v>204</v>
      </c>
      <c r="H2" s="89" t="s">
        <v>205</v>
      </c>
      <c r="I2" s="89" t="s">
        <v>206</v>
      </c>
      <c r="J2" s="89" t="s">
        <v>207</v>
      </c>
      <c r="K2" s="89" t="s">
        <v>208</v>
      </c>
      <c r="L2" s="89" t="s">
        <v>209</v>
      </c>
      <c r="M2" s="89" t="s">
        <v>210</v>
      </c>
      <c r="N2" s="89" t="s">
        <v>211</v>
      </c>
      <c r="O2" s="89" t="s">
        <v>212</v>
      </c>
      <c r="P2" s="89" t="s">
        <v>213</v>
      </c>
      <c r="Q2" s="89" t="s">
        <v>113</v>
      </c>
      <c r="R2" s="89" t="s">
        <v>214</v>
      </c>
      <c r="S2" s="89" t="s">
        <v>215</v>
      </c>
      <c r="T2" s="89" t="s">
        <v>216</v>
      </c>
      <c r="U2" s="89" t="s">
        <v>217</v>
      </c>
      <c r="V2" s="89" t="s">
        <v>114</v>
      </c>
      <c r="W2" s="89" t="s">
        <v>218</v>
      </c>
      <c r="X2" s="89" t="s">
        <v>219</v>
      </c>
      <c r="Y2" s="89" t="s">
        <v>220</v>
      </c>
      <c r="Z2" s="89" t="s">
        <v>221</v>
      </c>
      <c r="AA2" s="89" t="s">
        <v>115</v>
      </c>
      <c r="AB2" s="89" t="s">
        <v>222</v>
      </c>
      <c r="AC2" s="193" t="s">
        <v>223</v>
      </c>
      <c r="AD2" s="193" t="s">
        <v>224</v>
      </c>
      <c r="AE2" s="63" t="s">
        <v>593</v>
      </c>
      <c r="AF2" s="64" t="s">
        <v>488</v>
      </c>
      <c r="AG2" s="65" t="s">
        <v>489</v>
      </c>
    </row>
    <row r="3" spans="1:33" ht="19.5" customHeight="1">
      <c r="A3" s="648" t="s">
        <v>2</v>
      </c>
      <c r="B3" s="649"/>
      <c r="C3" s="650"/>
      <c r="D3" s="650"/>
      <c r="E3" s="650"/>
      <c r="F3" s="650"/>
      <c r="G3" s="650"/>
      <c r="H3" s="650"/>
      <c r="I3" s="650"/>
      <c r="J3" s="650"/>
      <c r="K3" s="650"/>
      <c r="L3" s="650"/>
      <c r="M3" s="650"/>
      <c r="N3" s="650"/>
      <c r="O3" s="650"/>
      <c r="P3" s="650"/>
      <c r="Q3" s="650"/>
      <c r="R3" s="650"/>
      <c r="S3" s="650"/>
      <c r="T3" s="650"/>
      <c r="U3" s="650"/>
      <c r="V3" s="650"/>
      <c r="W3" s="650"/>
      <c r="X3" s="650"/>
      <c r="Y3" s="650"/>
      <c r="Z3" s="650"/>
      <c r="AA3" s="650"/>
      <c r="AB3" s="650"/>
      <c r="AC3" s="650"/>
      <c r="AD3" s="650"/>
      <c r="AE3" s="651"/>
      <c r="AF3" s="652"/>
      <c r="AG3" s="651"/>
    </row>
    <row r="4" spans="1:33">
      <c r="A4" s="67" t="s">
        <v>102</v>
      </c>
      <c r="B4" s="91">
        <v>1388.3342283105023</v>
      </c>
      <c r="C4" s="91">
        <v>1499.4517574692443</v>
      </c>
      <c r="D4" s="91">
        <v>1613.1802025316456</v>
      </c>
      <c r="E4" s="91">
        <v>1626.8375562700962</v>
      </c>
      <c r="F4" s="91">
        <v>1745.9809509202453</v>
      </c>
      <c r="G4" s="91">
        <v>1985.2788693098387</v>
      </c>
      <c r="H4" s="91">
        <v>1875.2599003558719</v>
      </c>
      <c r="I4" s="91">
        <v>1983.2742382271467</v>
      </c>
      <c r="J4" s="91">
        <v>2037.5648113207546</v>
      </c>
      <c r="K4" s="91">
        <v>2189.3570229508196</v>
      </c>
      <c r="L4" s="91">
        <v>2243.651617834395</v>
      </c>
      <c r="M4" s="91">
        <v>2272.0455576323984</v>
      </c>
      <c r="N4" s="91">
        <v>2268.0904044117647</v>
      </c>
      <c r="O4" s="91">
        <v>2294.9151889622076</v>
      </c>
      <c r="P4" s="91">
        <v>2352.0125115740739</v>
      </c>
      <c r="Q4" s="91">
        <v>2350.2377014084509</v>
      </c>
      <c r="R4" s="91">
        <v>2488.5741921154913</v>
      </c>
      <c r="S4" s="91">
        <v>2691.5084067427952</v>
      </c>
      <c r="T4" s="91">
        <v>2818.7381098204855</v>
      </c>
      <c r="U4" s="91">
        <v>2889.7408597748204</v>
      </c>
      <c r="V4" s="91">
        <v>2879.0937100737101</v>
      </c>
      <c r="W4" s="91">
        <v>2818.5805034085456</v>
      </c>
      <c r="X4" s="91">
        <v>2769.9244512738446</v>
      </c>
      <c r="Y4" s="91">
        <v>3013.2213270428279</v>
      </c>
      <c r="Z4" s="91">
        <v>3159.1194854846444</v>
      </c>
      <c r="AA4" s="91">
        <v>3288.4820675641217</v>
      </c>
      <c r="AB4" s="91">
        <v>3430.2658268733849</v>
      </c>
      <c r="AC4" s="91">
        <v>3475.6627168273426</v>
      </c>
      <c r="AD4" s="91">
        <v>3520.9603777544594</v>
      </c>
      <c r="AE4" s="91">
        <v>3614</v>
      </c>
      <c r="AF4" s="94">
        <f>AE4-U4</f>
        <v>724.25914022517964</v>
      </c>
      <c r="AG4" s="90">
        <f>AF4/U4</f>
        <v>0.25063117261027229</v>
      </c>
    </row>
    <row r="5" spans="1:33">
      <c r="A5" s="67" t="s">
        <v>99</v>
      </c>
      <c r="B5" s="91">
        <v>2743.9761278538813</v>
      </c>
      <c r="C5" s="91">
        <v>2977.9321616871703</v>
      </c>
      <c r="D5" s="91">
        <v>3055.1739915611815</v>
      </c>
      <c r="E5" s="91">
        <v>3150.0793247588422</v>
      </c>
      <c r="F5" s="91">
        <v>3288.8131748466253</v>
      </c>
      <c r="G5" s="91">
        <v>3632.3769603524233</v>
      </c>
      <c r="H5" s="91">
        <v>3838.847259786477</v>
      </c>
      <c r="I5" s="91">
        <v>4017.7830609418284</v>
      </c>
      <c r="J5" s="91">
        <v>4157.1468328840974</v>
      </c>
      <c r="K5" s="91">
        <v>4289.5122229508197</v>
      </c>
      <c r="L5" s="91">
        <v>4376.3367261146495</v>
      </c>
      <c r="M5" s="91">
        <v>4523.2739439252337</v>
      </c>
      <c r="N5" s="91">
        <v>4618.0718872549023</v>
      </c>
      <c r="O5" s="91">
        <v>4695.7715656868622</v>
      </c>
      <c r="P5" s="91">
        <v>4668.1164351851849</v>
      </c>
      <c r="Q5" s="91">
        <v>4847.0291267605635</v>
      </c>
      <c r="R5" s="91">
        <v>5227.5959466962795</v>
      </c>
      <c r="S5" s="91">
        <v>5750.2766394779774</v>
      </c>
      <c r="T5" s="91">
        <v>6113.776177402322</v>
      </c>
      <c r="U5" s="91">
        <v>6309.5525281473892</v>
      </c>
      <c r="V5" s="91">
        <v>6394.9890024570022</v>
      </c>
      <c r="W5" s="91">
        <v>6739.1398367738839</v>
      </c>
      <c r="X5" s="91">
        <v>6807.0920514265963</v>
      </c>
      <c r="Y5" s="91">
        <v>7419.4618552967022</v>
      </c>
      <c r="Z5" s="91">
        <v>7850.3359788767948</v>
      </c>
      <c r="AA5" s="91">
        <v>8119.3000176850728</v>
      </c>
      <c r="AB5" s="91">
        <v>8360.5567951672601</v>
      </c>
      <c r="AC5" s="91">
        <v>8397.9857531807047</v>
      </c>
      <c r="AD5" s="91">
        <v>8494.3795173137441</v>
      </c>
      <c r="AE5" s="91">
        <v>8743</v>
      </c>
      <c r="AF5" s="94">
        <f>AE5-U5</f>
        <v>2433.4474718526108</v>
      </c>
      <c r="AG5" s="90">
        <f>AF5/U5</f>
        <v>0.38567671177897611</v>
      </c>
    </row>
    <row r="6" spans="1:33">
      <c r="A6" s="67" t="s">
        <v>100</v>
      </c>
      <c r="B6" s="91">
        <v>12024.238520547946</v>
      </c>
      <c r="C6" s="91">
        <v>12444.401019332161</v>
      </c>
      <c r="D6" s="91">
        <v>13612.340810126583</v>
      </c>
      <c r="E6" s="91">
        <v>13592.151045016075</v>
      </c>
      <c r="F6" s="91">
        <v>14258.844432515336</v>
      </c>
      <c r="G6" s="91">
        <v>14506.728825256976</v>
      </c>
      <c r="H6" s="91">
        <v>15177.035516014235</v>
      </c>
      <c r="I6" s="91">
        <v>15533.995470914128</v>
      </c>
      <c r="J6" s="91">
        <v>16070.548665768194</v>
      </c>
      <c r="K6" s="91">
        <v>16475.733193442622</v>
      </c>
      <c r="L6" s="91">
        <v>16983.956318471337</v>
      </c>
      <c r="M6" s="91">
        <v>17563.744847352023</v>
      </c>
      <c r="N6" s="91">
        <v>18002.876188725491</v>
      </c>
      <c r="O6" s="91">
        <v>18541.139496100779</v>
      </c>
      <c r="P6" s="91">
        <v>19020.502824074072</v>
      </c>
      <c r="Q6" s="91">
        <v>20026.768056338027</v>
      </c>
      <c r="R6" s="91">
        <v>20750.044342032204</v>
      </c>
      <c r="S6" s="91">
        <v>21144.043621533441</v>
      </c>
      <c r="T6" s="91">
        <v>21780.012618796194</v>
      </c>
      <c r="U6" s="91">
        <v>22260.531238485157</v>
      </c>
      <c r="V6" s="91">
        <v>22700.862299754299</v>
      </c>
      <c r="W6" s="91">
        <v>22741.44621219395</v>
      </c>
      <c r="X6" s="91">
        <v>22960.102325835134</v>
      </c>
      <c r="Y6" s="91">
        <v>24565.677512526065</v>
      </c>
      <c r="Z6" s="91">
        <v>25366.107618422924</v>
      </c>
      <c r="AA6" s="91">
        <v>25367.326581740599</v>
      </c>
      <c r="AB6" s="91">
        <v>25806.68253718835</v>
      </c>
      <c r="AC6" s="91">
        <v>26157.375819791432</v>
      </c>
      <c r="AD6" s="91">
        <v>26518.891903462747</v>
      </c>
      <c r="AE6" s="91">
        <v>27422</v>
      </c>
      <c r="AF6" s="94">
        <f>AE6-U6</f>
        <v>5161.4687615148432</v>
      </c>
      <c r="AG6" s="90">
        <f>AF6/U6</f>
        <v>0.23186637848927114</v>
      </c>
    </row>
    <row r="7" spans="1:33" ht="20.25" customHeight="1">
      <c r="A7" s="66" t="s">
        <v>184</v>
      </c>
      <c r="B7" s="283"/>
      <c r="C7" s="224"/>
      <c r="D7" s="224"/>
      <c r="E7" s="224"/>
      <c r="F7" s="224"/>
      <c r="G7" s="224"/>
      <c r="H7" s="224"/>
      <c r="I7" s="224"/>
      <c r="J7" s="224"/>
      <c r="K7" s="224"/>
      <c r="L7" s="224"/>
      <c r="M7" s="224"/>
      <c r="N7" s="224"/>
      <c r="O7" s="224"/>
      <c r="P7" s="224"/>
      <c r="Q7" s="224"/>
      <c r="R7" s="224"/>
      <c r="S7" s="224"/>
      <c r="T7" s="224"/>
      <c r="U7" s="224"/>
      <c r="V7" s="224"/>
      <c r="W7" s="224"/>
      <c r="X7" s="224"/>
      <c r="Y7" s="224"/>
      <c r="Z7" s="224"/>
      <c r="AA7" s="224"/>
      <c r="AB7" s="224"/>
      <c r="AC7" s="224"/>
      <c r="AD7" s="224"/>
      <c r="AE7" s="212"/>
      <c r="AF7" s="284"/>
      <c r="AG7" s="280"/>
    </row>
    <row r="8" spans="1:33">
      <c r="A8" s="67" t="s">
        <v>102</v>
      </c>
      <c r="B8" s="86" t="s">
        <v>185</v>
      </c>
      <c r="C8" s="86" t="s">
        <v>185</v>
      </c>
      <c r="D8" s="86" t="s">
        <v>185</v>
      </c>
      <c r="E8" s="86" t="s">
        <v>185</v>
      </c>
      <c r="F8" s="86" t="s">
        <v>185</v>
      </c>
      <c r="G8" s="86" t="s">
        <v>185</v>
      </c>
      <c r="H8" s="86" t="s">
        <v>185</v>
      </c>
      <c r="I8" s="86" t="s">
        <v>185</v>
      </c>
      <c r="J8" s="86" t="s">
        <v>185</v>
      </c>
      <c r="K8" s="86" t="s">
        <v>185</v>
      </c>
      <c r="L8" s="86" t="s">
        <v>185</v>
      </c>
      <c r="M8" s="86" t="s">
        <v>185</v>
      </c>
      <c r="N8" s="86" t="s">
        <v>185</v>
      </c>
      <c r="O8" s="86" t="s">
        <v>185</v>
      </c>
      <c r="P8" s="86" t="s">
        <v>185</v>
      </c>
      <c r="Q8" s="86" t="s">
        <v>185</v>
      </c>
      <c r="R8" s="86" t="s">
        <v>185</v>
      </c>
      <c r="S8" s="86" t="s">
        <v>185</v>
      </c>
      <c r="T8" s="86" t="s">
        <v>185</v>
      </c>
      <c r="U8" s="86" t="s">
        <v>185</v>
      </c>
      <c r="V8" s="86" t="s">
        <v>185</v>
      </c>
      <c r="W8" s="86" t="s">
        <v>185</v>
      </c>
      <c r="X8" s="86" t="s">
        <v>185</v>
      </c>
      <c r="Y8" s="86" t="s">
        <v>185</v>
      </c>
      <c r="Z8" s="86" t="s">
        <v>185</v>
      </c>
      <c r="AA8" s="86" t="s">
        <v>185</v>
      </c>
      <c r="AB8" s="29" t="s">
        <v>185</v>
      </c>
      <c r="AC8" s="29" t="s">
        <v>185</v>
      </c>
      <c r="AD8" s="29"/>
      <c r="AE8" s="87" t="s">
        <v>185</v>
      </c>
      <c r="AF8" s="29" t="s">
        <v>185</v>
      </c>
      <c r="AG8" s="88" t="s">
        <v>185</v>
      </c>
    </row>
    <row r="9" spans="1:33">
      <c r="A9" s="67" t="s">
        <v>99</v>
      </c>
      <c r="B9" s="91">
        <v>5675.3882739726032</v>
      </c>
      <c r="C9" s="91">
        <v>5630.8083479789102</v>
      </c>
      <c r="D9" s="91">
        <v>5641.0958143459911</v>
      </c>
      <c r="E9" s="91">
        <v>5609.520064308681</v>
      </c>
      <c r="F9" s="91">
        <v>5620.4481134969319</v>
      </c>
      <c r="G9" s="91">
        <v>5678.9839500734215</v>
      </c>
      <c r="H9" s="91">
        <v>5771.8597295373665</v>
      </c>
      <c r="I9" s="91">
        <v>5887.019030470914</v>
      </c>
      <c r="J9" s="91">
        <v>5963.1336388140162</v>
      </c>
      <c r="K9" s="91">
        <v>6020.3405770491809</v>
      </c>
      <c r="L9" s="91">
        <v>6063.6357070063686</v>
      </c>
      <c r="M9" s="91">
        <v>6203.5170591900305</v>
      </c>
      <c r="N9" s="91">
        <v>6346.5585784313726</v>
      </c>
      <c r="O9" s="91">
        <v>6475.2971925614875</v>
      </c>
      <c r="P9" s="91">
        <v>6448.3537384259253</v>
      </c>
      <c r="Q9" s="91">
        <v>6676.9338816901409</v>
      </c>
      <c r="R9" s="91">
        <v>6856.1676624097727</v>
      </c>
      <c r="S9" s="91">
        <v>7163.5132137030996</v>
      </c>
      <c r="T9" s="91">
        <v>7303.2660190073912</v>
      </c>
      <c r="U9" s="91">
        <v>7518.7002251791191</v>
      </c>
      <c r="V9" s="91">
        <v>7594.7091105651107</v>
      </c>
      <c r="W9" s="91">
        <v>7809.462353624579</v>
      </c>
      <c r="X9" s="91">
        <v>7804.1780564092296</v>
      </c>
      <c r="Y9" s="91">
        <v>8389.145070141305</v>
      </c>
      <c r="Z9" s="91">
        <v>8676.7744299503138</v>
      </c>
      <c r="AA9" s="91">
        <v>8647.5002654821583</v>
      </c>
      <c r="AB9" s="91">
        <v>8878.2738057825263</v>
      </c>
      <c r="AC9" s="91">
        <v>9034.4754276614312</v>
      </c>
      <c r="AD9" s="91">
        <v>9146.4834165792217</v>
      </c>
      <c r="AE9" s="91">
        <v>9455</v>
      </c>
      <c r="AF9" s="94">
        <f>AE9-U9</f>
        <v>1936.2997748208809</v>
      </c>
      <c r="AG9" s="90">
        <f>AF9/U9</f>
        <v>0.25753118449070128</v>
      </c>
    </row>
    <row r="10" spans="1:33">
      <c r="A10" s="67" t="s">
        <v>100</v>
      </c>
      <c r="B10" s="91">
        <v>6154.8757625570779</v>
      </c>
      <c r="C10" s="91">
        <v>6289.3088400702982</v>
      </c>
      <c r="D10" s="91">
        <v>6515.1535021097043</v>
      </c>
      <c r="E10" s="91">
        <v>6476.6551768488744</v>
      </c>
      <c r="F10" s="91">
        <v>6603.2487116564416</v>
      </c>
      <c r="G10" s="91">
        <v>6667.2428046989726</v>
      </c>
      <c r="H10" s="91">
        <v>6819.8990035587194</v>
      </c>
      <c r="I10" s="91">
        <v>6961.2925761772858</v>
      </c>
      <c r="J10" s="91">
        <v>7051.8719002695416</v>
      </c>
      <c r="K10" s="91">
        <v>7098.587173770492</v>
      </c>
      <c r="L10" s="91">
        <v>7156.5798216560506</v>
      </c>
      <c r="M10" s="91">
        <v>7242.8886853582553</v>
      </c>
      <c r="N10" s="91">
        <v>7357.0359926470592</v>
      </c>
      <c r="O10" s="91">
        <v>7493.1915776844626</v>
      </c>
      <c r="P10" s="91">
        <v>7520.0869791666664</v>
      </c>
      <c r="Q10" s="91">
        <v>7752.557543661972</v>
      </c>
      <c r="R10" s="91">
        <v>8085.8784453081626</v>
      </c>
      <c r="S10" s="91">
        <v>8171.855562805873</v>
      </c>
      <c r="T10" s="91">
        <v>8322.6487328405474</v>
      </c>
      <c r="U10" s="91">
        <v>8464.0338792221082</v>
      </c>
      <c r="V10" s="91">
        <v>8511.7972088452098</v>
      </c>
      <c r="W10" s="91">
        <v>8629.5819875180023</v>
      </c>
      <c r="X10" s="91">
        <v>8592.9501191103991</v>
      </c>
      <c r="Y10" s="91">
        <v>9162.6752232401996</v>
      </c>
      <c r="Z10" s="91">
        <v>9397.8954731641988</v>
      </c>
      <c r="AA10" s="91">
        <v>9367.7626437442996</v>
      </c>
      <c r="AB10" s="91">
        <v>9504.325965500384</v>
      </c>
      <c r="AC10" s="91">
        <v>9636.2289080292467</v>
      </c>
      <c r="AD10" s="91">
        <v>9703.4262245540394</v>
      </c>
      <c r="AE10" s="91">
        <v>9970</v>
      </c>
      <c r="AF10" s="94">
        <f>AE10-U10</f>
        <v>1505.9661207778918</v>
      </c>
      <c r="AG10" s="90">
        <f>AF10/U10</f>
        <v>0.17792534177761329</v>
      </c>
    </row>
    <row r="11" spans="1:33" ht="35.25" customHeight="1">
      <c r="A11" s="191" t="s">
        <v>186</v>
      </c>
      <c r="B11" s="283"/>
      <c r="C11" s="224"/>
      <c r="D11" s="224"/>
      <c r="E11" s="224"/>
      <c r="F11" s="224"/>
      <c r="G11" s="224"/>
      <c r="H11" s="224"/>
      <c r="I11" s="224"/>
      <c r="J11" s="224"/>
      <c r="K11" s="224"/>
      <c r="L11" s="224"/>
      <c r="M11" s="224"/>
      <c r="N11" s="224"/>
      <c r="O11" s="224"/>
      <c r="P11" s="224"/>
      <c r="Q11" s="224"/>
      <c r="R11" s="224"/>
      <c r="S11" s="224"/>
      <c r="T11" s="224"/>
      <c r="U11" s="224"/>
      <c r="V11" s="224"/>
      <c r="W11" s="224"/>
      <c r="X11" s="224"/>
      <c r="Y11" s="224"/>
      <c r="Z11" s="224"/>
      <c r="AA11" s="224"/>
      <c r="AB11" s="224"/>
      <c r="AC11" s="224"/>
      <c r="AD11" s="224"/>
      <c r="AE11" s="212"/>
      <c r="AF11" s="285"/>
      <c r="AG11" s="280"/>
    </row>
    <row r="12" spans="1:33">
      <c r="A12" s="67" t="s">
        <v>102</v>
      </c>
      <c r="B12" s="86" t="s">
        <v>185</v>
      </c>
      <c r="C12" s="86" t="s">
        <v>185</v>
      </c>
      <c r="D12" s="86" t="s">
        <v>185</v>
      </c>
      <c r="E12" s="86" t="s">
        <v>185</v>
      </c>
      <c r="F12" s="86" t="s">
        <v>185</v>
      </c>
      <c r="G12" s="86" t="s">
        <v>185</v>
      </c>
      <c r="H12" s="86" t="s">
        <v>185</v>
      </c>
      <c r="I12" s="86" t="s">
        <v>185</v>
      </c>
      <c r="J12" s="86" t="s">
        <v>185</v>
      </c>
      <c r="K12" s="86" t="s">
        <v>185</v>
      </c>
      <c r="L12" s="86" t="s">
        <v>185</v>
      </c>
      <c r="M12" s="86" t="s">
        <v>185</v>
      </c>
      <c r="N12" s="86" t="s">
        <v>185</v>
      </c>
      <c r="O12" s="86" t="s">
        <v>185</v>
      </c>
      <c r="P12" s="86" t="s">
        <v>185</v>
      </c>
      <c r="Q12" s="86" t="s">
        <v>185</v>
      </c>
      <c r="R12" s="86" t="s">
        <v>185</v>
      </c>
      <c r="S12" s="86" t="s">
        <v>185</v>
      </c>
      <c r="T12" s="86" t="s">
        <v>185</v>
      </c>
      <c r="U12" s="86" t="s">
        <v>185</v>
      </c>
      <c r="V12" s="86" t="s">
        <v>185</v>
      </c>
      <c r="W12" s="86" t="s">
        <v>185</v>
      </c>
      <c r="X12" s="86" t="s">
        <v>185</v>
      </c>
      <c r="Y12" s="86" t="s">
        <v>185</v>
      </c>
      <c r="Z12" s="86" t="s">
        <v>185</v>
      </c>
      <c r="AA12" s="86" t="s">
        <v>185</v>
      </c>
      <c r="AB12" s="29" t="s">
        <v>185</v>
      </c>
      <c r="AC12" s="29" t="s">
        <v>185</v>
      </c>
      <c r="AD12" s="29"/>
      <c r="AE12" s="29" t="s">
        <v>185</v>
      </c>
      <c r="AF12" s="88" t="s">
        <v>185</v>
      </c>
      <c r="AG12" s="88" t="s">
        <v>185</v>
      </c>
    </row>
    <row r="13" spans="1:33">
      <c r="A13" s="67" t="s">
        <v>99</v>
      </c>
      <c r="B13" s="91">
        <v>8419.364401826484</v>
      </c>
      <c r="C13" s="91">
        <v>8608.7405096660805</v>
      </c>
      <c r="D13" s="91">
        <v>8696.2698059071736</v>
      </c>
      <c r="E13" s="91">
        <v>8759.5993890675236</v>
      </c>
      <c r="F13" s="91">
        <v>8909.2612883435577</v>
      </c>
      <c r="G13" s="91">
        <v>9311.3609104258448</v>
      </c>
      <c r="H13" s="91">
        <v>9610.706989323844</v>
      </c>
      <c r="I13" s="91">
        <v>9904.8020914127428</v>
      </c>
      <c r="J13" s="91">
        <v>10120.280471698114</v>
      </c>
      <c r="K13" s="91">
        <v>10309.852800000001</v>
      </c>
      <c r="L13" s="91">
        <v>10439.972433121018</v>
      </c>
      <c r="M13" s="91">
        <v>10726.791003115264</v>
      </c>
      <c r="N13" s="91">
        <v>10964.630465686276</v>
      </c>
      <c r="O13" s="91">
        <v>11171.06875824835</v>
      </c>
      <c r="P13" s="91">
        <v>11116.470173611111</v>
      </c>
      <c r="Q13" s="91">
        <v>11523.963008450704</v>
      </c>
      <c r="R13" s="91">
        <v>12083.763609106052</v>
      </c>
      <c r="S13" s="91">
        <v>12913.789853181077</v>
      </c>
      <c r="T13" s="91">
        <v>13417.042196409713</v>
      </c>
      <c r="U13" s="91">
        <v>13828.252753326507</v>
      </c>
      <c r="V13" s="91">
        <v>13989.698113022114</v>
      </c>
      <c r="W13" s="91">
        <v>14548.602190398462</v>
      </c>
      <c r="X13" s="91">
        <v>14611.270107835826</v>
      </c>
      <c r="Y13" s="91">
        <v>15808.606925438007</v>
      </c>
      <c r="Z13" s="91">
        <v>16527.110408827109</v>
      </c>
      <c r="AA13" s="91">
        <v>16766.800283167231</v>
      </c>
      <c r="AB13" s="91">
        <v>17238.830600949786</v>
      </c>
      <c r="AC13" s="91">
        <v>17432.461180842136</v>
      </c>
      <c r="AD13" s="91">
        <v>17640.862933892968</v>
      </c>
      <c r="AE13" s="91">
        <v>18198</v>
      </c>
      <c r="AF13" s="94">
        <f>AE13-U13</f>
        <v>4369.7472466734926</v>
      </c>
      <c r="AG13" s="90">
        <f>AF13/U13</f>
        <v>0.31600140123431802</v>
      </c>
    </row>
    <row r="14" spans="1:33">
      <c r="A14" s="68" t="s">
        <v>100</v>
      </c>
      <c r="B14" s="91">
        <v>18179.114283105024</v>
      </c>
      <c r="C14" s="91">
        <v>18733.709859402461</v>
      </c>
      <c r="D14" s="91">
        <v>20127.494312236286</v>
      </c>
      <c r="E14" s="91">
        <v>20068.80622186495</v>
      </c>
      <c r="F14" s="91">
        <v>20862.093144171777</v>
      </c>
      <c r="G14" s="91">
        <v>21173.971629955948</v>
      </c>
      <c r="H14" s="91">
        <v>21996.934519572955</v>
      </c>
      <c r="I14" s="91">
        <v>22495.288047091413</v>
      </c>
      <c r="J14" s="91">
        <v>23122.420566037737</v>
      </c>
      <c r="K14" s="91">
        <v>23574.320367213117</v>
      </c>
      <c r="L14" s="91">
        <v>24140.536140127388</v>
      </c>
      <c r="M14" s="91">
        <v>24806.633532710279</v>
      </c>
      <c r="N14" s="91">
        <v>25359.912181372551</v>
      </c>
      <c r="O14" s="91">
        <v>26034.331073785244</v>
      </c>
      <c r="P14" s="91">
        <v>26540.589803240739</v>
      </c>
      <c r="Q14" s="91">
        <v>27779.3256</v>
      </c>
      <c r="R14" s="91">
        <v>28835.922787340365</v>
      </c>
      <c r="S14" s="91">
        <v>29315.899184339316</v>
      </c>
      <c r="T14" s="91">
        <v>30102.661351636743</v>
      </c>
      <c r="U14" s="91">
        <v>30724.565117707265</v>
      </c>
      <c r="V14" s="91">
        <v>31212.65950859951</v>
      </c>
      <c r="W14" s="91">
        <v>31371.028199711953</v>
      </c>
      <c r="X14" s="91">
        <v>31553.052444945533</v>
      </c>
      <c r="Y14" s="91">
        <v>33728.352735766261</v>
      </c>
      <c r="Z14" s="91">
        <v>34764.003091587125</v>
      </c>
      <c r="AA14" s="91">
        <v>34735.089225484895</v>
      </c>
      <c r="AB14" s="91">
        <v>35311.008502688732</v>
      </c>
      <c r="AC14" s="91">
        <v>35793.604727820675</v>
      </c>
      <c r="AD14" s="91">
        <v>36222.318128016785</v>
      </c>
      <c r="AE14" s="91">
        <v>37392</v>
      </c>
      <c r="AF14" s="94">
        <f>AE14-U14</f>
        <v>6667.434882292735</v>
      </c>
      <c r="AG14" s="90">
        <f>AF14/U14</f>
        <v>0.21700664783210033</v>
      </c>
    </row>
    <row r="15" spans="1:33" ht="34.5" customHeight="1">
      <c r="A15" s="69" t="s">
        <v>490</v>
      </c>
      <c r="B15" s="89" t="s">
        <v>199</v>
      </c>
      <c r="C15" s="89" t="s">
        <v>200</v>
      </c>
      <c r="D15" s="89" t="s">
        <v>201</v>
      </c>
      <c r="E15" s="89" t="s">
        <v>202</v>
      </c>
      <c r="F15" s="89" t="s">
        <v>203</v>
      </c>
      <c r="G15" s="89" t="s">
        <v>204</v>
      </c>
      <c r="H15" s="89" t="s">
        <v>205</v>
      </c>
      <c r="I15" s="89" t="s">
        <v>206</v>
      </c>
      <c r="J15" s="89" t="s">
        <v>207</v>
      </c>
      <c r="K15" s="89" t="s">
        <v>208</v>
      </c>
      <c r="L15" s="89" t="s">
        <v>209</v>
      </c>
      <c r="M15" s="89" t="s">
        <v>210</v>
      </c>
      <c r="N15" s="89" t="s">
        <v>211</v>
      </c>
      <c r="O15" s="89" t="s">
        <v>212</v>
      </c>
      <c r="P15" s="89" t="s">
        <v>213</v>
      </c>
      <c r="Q15" s="89" t="s">
        <v>113</v>
      </c>
      <c r="R15" s="89" t="s">
        <v>214</v>
      </c>
      <c r="S15" s="89" t="s">
        <v>215</v>
      </c>
      <c r="T15" s="89" t="s">
        <v>216</v>
      </c>
      <c r="U15" s="89" t="s">
        <v>217</v>
      </c>
      <c r="V15" s="89" t="s">
        <v>114</v>
      </c>
      <c r="W15" s="89" t="s">
        <v>218</v>
      </c>
      <c r="X15" s="89" t="s">
        <v>219</v>
      </c>
      <c r="Y15" s="89" t="s">
        <v>220</v>
      </c>
      <c r="Z15" s="89" t="s">
        <v>221</v>
      </c>
      <c r="AA15" s="89" t="s">
        <v>115</v>
      </c>
      <c r="AB15" s="89" t="s">
        <v>222</v>
      </c>
      <c r="AC15" s="193" t="s">
        <v>223</v>
      </c>
      <c r="AD15" s="193" t="s">
        <v>224</v>
      </c>
      <c r="AE15" s="63" t="s">
        <v>593</v>
      </c>
      <c r="AF15" s="64" t="s">
        <v>488</v>
      </c>
      <c r="AG15" s="65" t="s">
        <v>489</v>
      </c>
    </row>
    <row r="16" spans="1:33" ht="21.75" customHeight="1">
      <c r="A16" s="648" t="s">
        <v>2</v>
      </c>
      <c r="B16" s="653"/>
      <c r="C16" s="654"/>
      <c r="D16" s="654"/>
      <c r="E16" s="654"/>
      <c r="F16" s="654"/>
      <c r="G16" s="654"/>
      <c r="H16" s="654"/>
      <c r="I16" s="654"/>
      <c r="J16" s="654"/>
      <c r="K16" s="654"/>
      <c r="L16" s="654"/>
      <c r="M16" s="654"/>
      <c r="N16" s="654"/>
      <c r="O16" s="654"/>
      <c r="P16" s="654"/>
      <c r="Q16" s="654"/>
      <c r="R16" s="654"/>
      <c r="S16" s="654"/>
      <c r="T16" s="654"/>
      <c r="U16" s="654"/>
      <c r="V16" s="654"/>
      <c r="W16" s="654"/>
      <c r="X16" s="654"/>
      <c r="Y16" s="654"/>
      <c r="Z16" s="654"/>
      <c r="AA16" s="654"/>
      <c r="AB16" s="654"/>
      <c r="AC16" s="654"/>
      <c r="AD16" s="650"/>
      <c r="AE16" s="651"/>
      <c r="AF16" s="655"/>
      <c r="AG16" s="655"/>
    </row>
    <row r="17" spans="1:33">
      <c r="A17" s="67" t="s">
        <v>102</v>
      </c>
      <c r="B17" s="91">
        <v>637</v>
      </c>
      <c r="C17" s="91">
        <v>715</v>
      </c>
      <c r="D17" s="91">
        <v>801</v>
      </c>
      <c r="E17" s="91">
        <v>848</v>
      </c>
      <c r="F17" s="91">
        <v>954</v>
      </c>
      <c r="G17" s="91">
        <v>1133</v>
      </c>
      <c r="H17" s="91">
        <v>1104</v>
      </c>
      <c r="I17" s="91">
        <v>1200</v>
      </c>
      <c r="J17" s="91">
        <v>1267</v>
      </c>
      <c r="K17" s="91">
        <v>1399</v>
      </c>
      <c r="L17" s="91">
        <v>1476</v>
      </c>
      <c r="M17" s="91">
        <v>1528</v>
      </c>
      <c r="N17" s="91">
        <v>1551</v>
      </c>
      <c r="O17" s="91">
        <v>1603</v>
      </c>
      <c r="P17" s="91">
        <v>1703</v>
      </c>
      <c r="Q17" s="91">
        <v>1748</v>
      </c>
      <c r="R17" s="91">
        <v>1878</v>
      </c>
      <c r="S17" s="91">
        <v>2074</v>
      </c>
      <c r="T17" s="91">
        <v>2237</v>
      </c>
      <c r="U17" s="91">
        <v>2366</v>
      </c>
      <c r="V17" s="91">
        <v>2455</v>
      </c>
      <c r="W17" s="91">
        <v>2460.09</v>
      </c>
      <c r="X17" s="91">
        <v>2553</v>
      </c>
      <c r="Y17" s="91">
        <v>2719</v>
      </c>
      <c r="Z17" s="91">
        <v>2885.8632084523738</v>
      </c>
      <c r="AA17" s="91">
        <v>3113.0441797255507</v>
      </c>
      <c r="AB17" s="92">
        <v>3293</v>
      </c>
      <c r="AC17" s="92">
        <v>3402</v>
      </c>
      <c r="AD17" s="92">
        <v>3515</v>
      </c>
      <c r="AE17" s="93">
        <v>3614</v>
      </c>
      <c r="AF17" s="94">
        <f>AE17-U17</f>
        <v>1248</v>
      </c>
      <c r="AG17" s="90">
        <f>AF17/U17</f>
        <v>0.52747252747252749</v>
      </c>
    </row>
    <row r="18" spans="1:33">
      <c r="A18" s="67" t="s">
        <v>99</v>
      </c>
      <c r="B18" s="91">
        <v>1259</v>
      </c>
      <c r="C18" s="91">
        <v>1420</v>
      </c>
      <c r="D18" s="91">
        <v>1517</v>
      </c>
      <c r="E18" s="91">
        <v>1642</v>
      </c>
      <c r="F18" s="91">
        <v>1797</v>
      </c>
      <c r="G18" s="91">
        <v>2073</v>
      </c>
      <c r="H18" s="91">
        <v>2260</v>
      </c>
      <c r="I18" s="91">
        <v>2431</v>
      </c>
      <c r="J18" s="91">
        <v>2585</v>
      </c>
      <c r="K18" s="91">
        <v>2741</v>
      </c>
      <c r="L18" s="91">
        <v>2879</v>
      </c>
      <c r="M18" s="91">
        <v>3042</v>
      </c>
      <c r="N18" s="91">
        <v>3158</v>
      </c>
      <c r="O18" s="91">
        <v>3280</v>
      </c>
      <c r="P18" s="91">
        <v>3380</v>
      </c>
      <c r="Q18" s="91">
        <v>3605</v>
      </c>
      <c r="R18" s="91">
        <v>3945</v>
      </c>
      <c r="S18" s="91">
        <v>4431</v>
      </c>
      <c r="T18" s="91">
        <v>4852</v>
      </c>
      <c r="U18" s="91">
        <v>5166</v>
      </c>
      <c r="V18" s="91">
        <v>5453</v>
      </c>
      <c r="W18" s="91">
        <v>5882</v>
      </c>
      <c r="X18" s="91">
        <v>6274</v>
      </c>
      <c r="Y18" s="91">
        <v>6695</v>
      </c>
      <c r="Z18" s="91">
        <v>7171.3006993006984</v>
      </c>
      <c r="AA18" s="91">
        <v>7686.1418563922971</v>
      </c>
      <c r="AB18" s="92">
        <v>8026</v>
      </c>
      <c r="AC18" s="92">
        <v>8220</v>
      </c>
      <c r="AD18" s="92">
        <v>8480</v>
      </c>
      <c r="AE18" s="93">
        <v>8743</v>
      </c>
      <c r="AF18" s="94">
        <f>AE18-U18</f>
        <v>3577</v>
      </c>
      <c r="AG18" s="90">
        <f>AF18/U18</f>
        <v>0.69241192411924124</v>
      </c>
    </row>
    <row r="19" spans="1:33">
      <c r="A19" s="67" t="s">
        <v>100</v>
      </c>
      <c r="B19" s="91">
        <v>5517</v>
      </c>
      <c r="C19" s="91">
        <v>5934</v>
      </c>
      <c r="D19" s="91">
        <v>6759</v>
      </c>
      <c r="E19" s="91">
        <v>7085</v>
      </c>
      <c r="F19" s="91">
        <v>7791</v>
      </c>
      <c r="G19" s="91">
        <v>8279</v>
      </c>
      <c r="H19" s="91">
        <v>8935</v>
      </c>
      <c r="I19" s="91">
        <v>9399</v>
      </c>
      <c r="J19" s="91">
        <v>9993</v>
      </c>
      <c r="K19" s="91">
        <v>10528</v>
      </c>
      <c r="L19" s="91">
        <v>11173</v>
      </c>
      <c r="M19" s="91">
        <v>11812</v>
      </c>
      <c r="N19" s="91">
        <v>12311</v>
      </c>
      <c r="O19" s="91">
        <v>12951</v>
      </c>
      <c r="P19" s="91">
        <v>13772</v>
      </c>
      <c r="Q19" s="91">
        <v>14895</v>
      </c>
      <c r="R19" s="91">
        <v>15659</v>
      </c>
      <c r="S19" s="91">
        <v>16293</v>
      </c>
      <c r="T19" s="91">
        <v>17285</v>
      </c>
      <c r="U19" s="91">
        <v>18226</v>
      </c>
      <c r="V19" s="91">
        <v>19357</v>
      </c>
      <c r="W19" s="91">
        <v>19849</v>
      </c>
      <c r="X19" s="91">
        <v>21162</v>
      </c>
      <c r="Y19" s="91">
        <v>22167</v>
      </c>
      <c r="Z19" s="91">
        <v>23172</v>
      </c>
      <c r="AA19" s="91">
        <v>24014</v>
      </c>
      <c r="AB19" s="92">
        <v>24774</v>
      </c>
      <c r="AC19" s="92">
        <v>25603</v>
      </c>
      <c r="AD19" s="92">
        <v>26474</v>
      </c>
      <c r="AE19" s="93">
        <v>27422</v>
      </c>
      <c r="AF19" s="94">
        <f>AE19-U19</f>
        <v>9196</v>
      </c>
      <c r="AG19" s="90">
        <f>AF19/U19</f>
        <v>0.5045539339405245</v>
      </c>
    </row>
    <row r="20" spans="1:33" ht="21.75" customHeight="1">
      <c r="A20" s="66" t="s">
        <v>184</v>
      </c>
      <c r="B20" s="281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  <c r="X20" s="129"/>
      <c r="Y20" s="129"/>
      <c r="Z20" s="129"/>
      <c r="AA20" s="129"/>
      <c r="AB20" s="129"/>
      <c r="AC20" s="129"/>
      <c r="AD20" s="129"/>
      <c r="AE20" s="282"/>
      <c r="AF20" s="284"/>
      <c r="AG20" s="280"/>
    </row>
    <row r="21" spans="1:33">
      <c r="A21" s="67" t="s">
        <v>102</v>
      </c>
      <c r="B21" s="86" t="s">
        <v>185</v>
      </c>
      <c r="C21" s="86" t="s">
        <v>185</v>
      </c>
      <c r="D21" s="86" t="s">
        <v>185</v>
      </c>
      <c r="E21" s="86" t="s">
        <v>185</v>
      </c>
      <c r="F21" s="86" t="s">
        <v>185</v>
      </c>
      <c r="G21" s="86" t="s">
        <v>185</v>
      </c>
      <c r="H21" s="86" t="s">
        <v>185</v>
      </c>
      <c r="I21" s="86" t="s">
        <v>185</v>
      </c>
      <c r="J21" s="86" t="s">
        <v>185</v>
      </c>
      <c r="K21" s="86" t="s">
        <v>185</v>
      </c>
      <c r="L21" s="86" t="s">
        <v>185</v>
      </c>
      <c r="M21" s="86" t="s">
        <v>185</v>
      </c>
      <c r="N21" s="86" t="s">
        <v>185</v>
      </c>
      <c r="O21" s="86" t="s">
        <v>185</v>
      </c>
      <c r="P21" s="86" t="s">
        <v>185</v>
      </c>
      <c r="Q21" s="86" t="s">
        <v>185</v>
      </c>
      <c r="R21" s="86" t="s">
        <v>185</v>
      </c>
      <c r="S21" s="86" t="s">
        <v>185</v>
      </c>
      <c r="T21" s="86" t="s">
        <v>185</v>
      </c>
      <c r="U21" s="86" t="s">
        <v>185</v>
      </c>
      <c r="V21" s="86" t="s">
        <v>185</v>
      </c>
      <c r="W21" s="86" t="s">
        <v>185</v>
      </c>
      <c r="X21" s="86" t="s">
        <v>185</v>
      </c>
      <c r="Y21" s="86" t="s">
        <v>185</v>
      </c>
      <c r="Z21" s="86" t="s">
        <v>185</v>
      </c>
      <c r="AA21" s="86" t="s">
        <v>185</v>
      </c>
      <c r="AB21" s="29" t="s">
        <v>185</v>
      </c>
      <c r="AC21" s="29" t="s">
        <v>185</v>
      </c>
      <c r="AD21" s="29" t="s">
        <v>185</v>
      </c>
      <c r="AE21" s="87" t="s">
        <v>185</v>
      </c>
      <c r="AF21" s="29" t="s">
        <v>185</v>
      </c>
      <c r="AG21" s="88" t="s">
        <v>185</v>
      </c>
    </row>
    <row r="22" spans="1:33">
      <c r="A22" s="67" t="s">
        <v>99</v>
      </c>
      <c r="B22" s="91">
        <v>2604</v>
      </c>
      <c r="C22" s="91">
        <v>2685</v>
      </c>
      <c r="D22" s="91">
        <v>2801</v>
      </c>
      <c r="E22" s="91">
        <v>2924</v>
      </c>
      <c r="F22" s="91">
        <v>3071</v>
      </c>
      <c r="G22" s="91">
        <v>3241</v>
      </c>
      <c r="H22" s="91">
        <v>3398</v>
      </c>
      <c r="I22" s="91">
        <v>3562</v>
      </c>
      <c r="J22" s="91">
        <v>3708</v>
      </c>
      <c r="K22" s="91">
        <v>3847</v>
      </c>
      <c r="L22" s="91">
        <v>3989</v>
      </c>
      <c r="M22" s="91">
        <v>4172</v>
      </c>
      <c r="N22" s="91">
        <v>4340</v>
      </c>
      <c r="O22" s="91">
        <v>4523</v>
      </c>
      <c r="P22" s="91">
        <v>4669</v>
      </c>
      <c r="Q22" s="91">
        <v>4966</v>
      </c>
      <c r="R22" s="91">
        <v>5174</v>
      </c>
      <c r="S22" s="91">
        <v>5520</v>
      </c>
      <c r="T22" s="91">
        <v>5796</v>
      </c>
      <c r="U22" s="91">
        <v>6156</v>
      </c>
      <c r="V22" s="91">
        <v>6476</v>
      </c>
      <c r="W22" s="91">
        <v>6816.19</v>
      </c>
      <c r="X22" s="91">
        <v>7193</v>
      </c>
      <c r="Y22" s="91">
        <v>7570</v>
      </c>
      <c r="Z22" s="91">
        <v>7926.2542016806665</v>
      </c>
      <c r="AA22" s="91">
        <v>8186.1630434782583</v>
      </c>
      <c r="AB22" s="92">
        <v>8523</v>
      </c>
      <c r="AC22" s="92">
        <v>8843</v>
      </c>
      <c r="AD22" s="92">
        <v>9131</v>
      </c>
      <c r="AE22" s="93">
        <v>9455</v>
      </c>
      <c r="AF22" s="94">
        <f>AE22-U22</f>
        <v>3299</v>
      </c>
      <c r="AG22" s="90">
        <f>AF22/U22</f>
        <v>0.53589993502274202</v>
      </c>
    </row>
    <row r="23" spans="1:33">
      <c r="A23" s="67" t="s">
        <v>100</v>
      </c>
      <c r="B23" s="91">
        <v>2824</v>
      </c>
      <c r="C23" s="91">
        <v>2999</v>
      </c>
      <c r="D23" s="91">
        <v>3235</v>
      </c>
      <c r="E23" s="91">
        <v>3376</v>
      </c>
      <c r="F23" s="91">
        <v>3608</v>
      </c>
      <c r="G23" s="91">
        <v>3805</v>
      </c>
      <c r="H23" s="91">
        <v>4015</v>
      </c>
      <c r="I23" s="91">
        <v>4212</v>
      </c>
      <c r="J23" s="91">
        <v>4385</v>
      </c>
      <c r="K23" s="91">
        <v>4536</v>
      </c>
      <c r="L23" s="91">
        <v>4708</v>
      </c>
      <c r="M23" s="91">
        <v>4871</v>
      </c>
      <c r="N23" s="91">
        <v>5031</v>
      </c>
      <c r="O23" s="91">
        <v>5234</v>
      </c>
      <c r="P23" s="91">
        <v>5445</v>
      </c>
      <c r="Q23" s="91">
        <v>5766</v>
      </c>
      <c r="R23" s="91">
        <v>6102</v>
      </c>
      <c r="S23" s="91">
        <v>6297</v>
      </c>
      <c r="T23" s="91">
        <v>6605</v>
      </c>
      <c r="U23" s="91">
        <v>6930</v>
      </c>
      <c r="V23" s="91">
        <v>7258</v>
      </c>
      <c r="W23" s="91">
        <v>7532</v>
      </c>
      <c r="X23" s="91">
        <v>7920</v>
      </c>
      <c r="Y23" s="91">
        <v>8268</v>
      </c>
      <c r="Z23" s="91">
        <v>8585</v>
      </c>
      <c r="AA23" s="91">
        <v>8868</v>
      </c>
      <c r="AB23" s="92">
        <v>9124</v>
      </c>
      <c r="AC23" s="92">
        <v>9432</v>
      </c>
      <c r="AD23" s="92">
        <v>9687</v>
      </c>
      <c r="AE23" s="93">
        <v>9970</v>
      </c>
      <c r="AF23" s="94">
        <f>AE23-U23</f>
        <v>3040</v>
      </c>
      <c r="AG23" s="90">
        <f>AF23/U23</f>
        <v>0.43867243867243866</v>
      </c>
    </row>
    <row r="24" spans="1:33" ht="30" customHeight="1">
      <c r="A24" s="192" t="s">
        <v>186</v>
      </c>
      <c r="B24" s="281"/>
      <c r="C24" s="129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  <c r="X24" s="129"/>
      <c r="Y24" s="129"/>
      <c r="Z24" s="129"/>
      <c r="AA24" s="129"/>
      <c r="AB24" s="129"/>
      <c r="AC24" s="129"/>
      <c r="AD24" s="129"/>
      <c r="AE24" s="282"/>
      <c r="AF24" s="285"/>
      <c r="AG24" s="280"/>
    </row>
    <row r="25" spans="1:33">
      <c r="A25" s="67" t="s">
        <v>102</v>
      </c>
      <c r="B25" s="86" t="s">
        <v>185</v>
      </c>
      <c r="C25" s="86" t="s">
        <v>185</v>
      </c>
      <c r="D25" s="86" t="s">
        <v>185</v>
      </c>
      <c r="E25" s="86" t="s">
        <v>185</v>
      </c>
      <c r="F25" s="86" t="s">
        <v>185</v>
      </c>
      <c r="G25" s="86" t="s">
        <v>185</v>
      </c>
      <c r="H25" s="86" t="s">
        <v>185</v>
      </c>
      <c r="I25" s="86" t="s">
        <v>185</v>
      </c>
      <c r="J25" s="86" t="s">
        <v>185</v>
      </c>
      <c r="K25" s="86" t="s">
        <v>185</v>
      </c>
      <c r="L25" s="86" t="s">
        <v>185</v>
      </c>
      <c r="M25" s="86" t="s">
        <v>185</v>
      </c>
      <c r="N25" s="86" t="s">
        <v>185</v>
      </c>
      <c r="O25" s="86" t="s">
        <v>185</v>
      </c>
      <c r="P25" s="86" t="s">
        <v>185</v>
      </c>
      <c r="Q25" s="86" t="s">
        <v>185</v>
      </c>
      <c r="R25" s="86" t="s">
        <v>185</v>
      </c>
      <c r="S25" s="86" t="s">
        <v>185</v>
      </c>
      <c r="T25" s="86" t="s">
        <v>185</v>
      </c>
      <c r="U25" s="86" t="s">
        <v>185</v>
      </c>
      <c r="V25" s="86" t="s">
        <v>185</v>
      </c>
      <c r="W25" s="86" t="s">
        <v>185</v>
      </c>
      <c r="X25" s="86" t="s">
        <v>185</v>
      </c>
      <c r="Y25" s="86" t="s">
        <v>185</v>
      </c>
      <c r="Z25" s="86" t="s">
        <v>185</v>
      </c>
      <c r="AA25" s="86" t="s">
        <v>185</v>
      </c>
      <c r="AB25" s="29" t="s">
        <v>185</v>
      </c>
      <c r="AC25" s="29" t="s">
        <v>185</v>
      </c>
      <c r="AD25" s="29" t="s">
        <v>185</v>
      </c>
      <c r="AE25" s="87" t="s">
        <v>185</v>
      </c>
      <c r="AF25" s="88" t="s">
        <v>185</v>
      </c>
      <c r="AG25" s="88" t="s">
        <v>185</v>
      </c>
    </row>
    <row r="26" spans="1:33">
      <c r="A26" s="67" t="s">
        <v>99</v>
      </c>
      <c r="B26" s="91">
        <v>3863</v>
      </c>
      <c r="C26" s="91">
        <v>4105</v>
      </c>
      <c r="D26" s="91">
        <v>4318</v>
      </c>
      <c r="E26" s="91">
        <v>4566</v>
      </c>
      <c r="F26" s="91">
        <v>4868</v>
      </c>
      <c r="G26" s="91">
        <v>5314</v>
      </c>
      <c r="H26" s="91">
        <v>5658</v>
      </c>
      <c r="I26" s="91">
        <v>5993</v>
      </c>
      <c r="J26" s="91">
        <v>6293</v>
      </c>
      <c r="K26" s="91">
        <v>6588</v>
      </c>
      <c r="L26" s="91">
        <v>6868</v>
      </c>
      <c r="M26" s="91">
        <v>7214</v>
      </c>
      <c r="N26" s="91">
        <v>7498</v>
      </c>
      <c r="O26" s="91">
        <v>7803</v>
      </c>
      <c r="P26" s="91">
        <v>8049</v>
      </c>
      <c r="Q26" s="91">
        <v>8571</v>
      </c>
      <c r="R26" s="91">
        <v>9119</v>
      </c>
      <c r="S26" s="91">
        <v>9951</v>
      </c>
      <c r="T26" s="91">
        <v>10648</v>
      </c>
      <c r="U26" s="91">
        <v>11322</v>
      </c>
      <c r="V26" s="91">
        <v>11929</v>
      </c>
      <c r="W26" s="91">
        <v>12698.189999999999</v>
      </c>
      <c r="X26" s="91">
        <v>13467</v>
      </c>
      <c r="Y26" s="91">
        <v>14265</v>
      </c>
      <c r="Z26" s="91">
        <v>15097.554900981366</v>
      </c>
      <c r="AA26" s="91">
        <v>15872.304899870556</v>
      </c>
      <c r="AB26" s="92">
        <v>16549</v>
      </c>
      <c r="AC26" s="92">
        <v>17063</v>
      </c>
      <c r="AD26" s="92">
        <v>17611</v>
      </c>
      <c r="AE26" s="93">
        <v>18198</v>
      </c>
      <c r="AF26" s="94">
        <f>AE26-U26</f>
        <v>6876</v>
      </c>
      <c r="AG26" s="90">
        <f>AF26/U26</f>
        <v>0.60731319554848961</v>
      </c>
    </row>
    <row r="27" spans="1:33">
      <c r="A27" s="68" t="s">
        <v>100</v>
      </c>
      <c r="B27" s="95">
        <v>8341</v>
      </c>
      <c r="C27" s="95">
        <v>8933</v>
      </c>
      <c r="D27" s="95">
        <v>9994</v>
      </c>
      <c r="E27" s="95">
        <v>10461</v>
      </c>
      <c r="F27" s="95">
        <v>11399</v>
      </c>
      <c r="G27" s="95">
        <v>12084</v>
      </c>
      <c r="H27" s="95">
        <v>12950</v>
      </c>
      <c r="I27" s="95">
        <v>13611</v>
      </c>
      <c r="J27" s="95">
        <v>14378</v>
      </c>
      <c r="K27" s="95">
        <v>15064</v>
      </c>
      <c r="L27" s="95">
        <v>15881</v>
      </c>
      <c r="M27" s="95">
        <v>16683</v>
      </c>
      <c r="N27" s="95">
        <v>17342</v>
      </c>
      <c r="O27" s="95">
        <v>18185</v>
      </c>
      <c r="P27" s="95">
        <v>19217</v>
      </c>
      <c r="Q27" s="95">
        <v>20661</v>
      </c>
      <c r="R27" s="95">
        <v>21761</v>
      </c>
      <c r="S27" s="95">
        <v>22590</v>
      </c>
      <c r="T27" s="95">
        <v>23890</v>
      </c>
      <c r="U27" s="95">
        <v>25156</v>
      </c>
      <c r="V27" s="95">
        <v>26615</v>
      </c>
      <c r="W27" s="95">
        <v>27381</v>
      </c>
      <c r="X27" s="95">
        <v>29082</v>
      </c>
      <c r="Y27" s="95">
        <v>30435</v>
      </c>
      <c r="Z27" s="95">
        <v>31757</v>
      </c>
      <c r="AA27" s="95">
        <v>32882</v>
      </c>
      <c r="AB27" s="95">
        <v>33898</v>
      </c>
      <c r="AC27" s="95">
        <v>35035</v>
      </c>
      <c r="AD27" s="95">
        <v>36161</v>
      </c>
      <c r="AE27" s="96">
        <v>37392</v>
      </c>
      <c r="AF27" s="97">
        <f>AE27-U27</f>
        <v>12236</v>
      </c>
      <c r="AG27" s="98">
        <f>AF27/U27</f>
        <v>0.48640483383685801</v>
      </c>
    </row>
    <row r="28" spans="1:33" ht="24.75" customHeight="1">
      <c r="A28" s="708" t="s">
        <v>493</v>
      </c>
      <c r="B28" s="708"/>
      <c r="C28" s="708"/>
      <c r="D28" s="708"/>
      <c r="E28" s="708"/>
      <c r="F28" s="708"/>
      <c r="G28" s="708"/>
      <c r="H28" s="708"/>
      <c r="I28" s="708"/>
      <c r="J28" s="708"/>
      <c r="K28" s="708"/>
      <c r="L28" s="708"/>
      <c r="M28" s="708"/>
      <c r="N28" s="708"/>
      <c r="O28" s="708"/>
      <c r="P28" s="708"/>
      <c r="Q28" s="708"/>
      <c r="R28" s="708"/>
      <c r="S28" s="708"/>
      <c r="T28" s="708"/>
      <c r="U28" s="708"/>
      <c r="V28" s="708"/>
      <c r="W28" s="708"/>
      <c r="X28" s="708"/>
      <c r="Y28" s="708"/>
      <c r="Z28" s="708"/>
      <c r="AA28" s="708"/>
      <c r="AB28" s="708"/>
      <c r="AC28" s="708"/>
      <c r="AD28" s="708"/>
      <c r="AE28" s="708"/>
      <c r="AF28" s="708"/>
      <c r="AG28" s="708"/>
    </row>
    <row r="29" spans="1:33" ht="23.25" customHeight="1">
      <c r="A29" s="693" t="s">
        <v>188</v>
      </c>
      <c r="B29" s="693"/>
      <c r="C29" s="693"/>
      <c r="D29" s="693"/>
      <c r="E29" s="693"/>
      <c r="F29" s="693"/>
      <c r="G29" s="693"/>
      <c r="H29" s="693"/>
      <c r="I29" s="693"/>
      <c r="J29" s="693"/>
      <c r="K29" s="693"/>
      <c r="L29" s="693"/>
      <c r="M29" s="693"/>
      <c r="N29" s="693"/>
      <c r="O29" s="693"/>
      <c r="P29" s="693"/>
      <c r="Q29" s="693"/>
      <c r="R29" s="693"/>
      <c r="S29" s="693"/>
      <c r="T29" s="693"/>
      <c r="U29" s="693"/>
      <c r="V29" s="693"/>
      <c r="W29" s="693"/>
      <c r="X29" s="693"/>
      <c r="Y29" s="693"/>
      <c r="Z29" s="693"/>
      <c r="AA29" s="693"/>
      <c r="AB29" s="693"/>
      <c r="AC29" s="693"/>
      <c r="AD29" s="693"/>
      <c r="AE29" s="693"/>
      <c r="AF29" s="693"/>
      <c r="AG29" s="693"/>
    </row>
    <row r="30" spans="1:33" ht="21.75" customHeight="1">
      <c r="A30" s="709" t="s">
        <v>589</v>
      </c>
      <c r="B30" s="709"/>
      <c r="C30" s="709"/>
      <c r="D30" s="709"/>
      <c r="E30" s="709"/>
      <c r="F30" s="709"/>
      <c r="G30" s="709"/>
      <c r="H30" s="709"/>
      <c r="I30" s="709"/>
      <c r="J30" s="709"/>
      <c r="K30" s="709"/>
      <c r="L30" s="709"/>
      <c r="M30" s="709"/>
      <c r="N30" s="709"/>
      <c r="O30" s="709"/>
      <c r="P30" s="709"/>
      <c r="Q30" s="709"/>
      <c r="R30" s="709"/>
      <c r="S30" s="709"/>
      <c r="T30" s="709"/>
      <c r="U30" s="709"/>
      <c r="V30" s="709"/>
      <c r="W30" s="709"/>
      <c r="X30" s="709"/>
      <c r="Y30" s="709"/>
      <c r="Z30" s="709"/>
      <c r="AA30" s="709"/>
      <c r="AB30" s="709"/>
      <c r="AC30" s="709"/>
      <c r="AD30" s="709"/>
      <c r="AE30" s="709"/>
      <c r="AF30" s="709"/>
      <c r="AG30" s="709"/>
    </row>
    <row r="31" spans="1:33" ht="15" customHeight="1"/>
  </sheetData>
  <mergeCells count="5">
    <mergeCell ref="A28:AG28"/>
    <mergeCell ref="A29:AG29"/>
    <mergeCell ref="A30:K30"/>
    <mergeCell ref="L30:V30"/>
    <mergeCell ref="W30:AG30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D49"/>
  <sheetViews>
    <sheetView workbookViewId="0">
      <selection sqref="A1:AD1"/>
    </sheetView>
  </sheetViews>
  <sheetFormatPr baseColWidth="10" defaultColWidth="8.83203125" defaultRowHeight="14" x14ac:dyDescent="0"/>
  <cols>
    <col min="1" max="1" width="16.5" style="59" customWidth="1"/>
    <col min="2" max="2" width="25.5" style="59" customWidth="1"/>
    <col min="3" max="29" width="9.1640625" style="59" customWidth="1"/>
    <col min="30" max="30" width="10.6640625" style="59" customWidth="1"/>
  </cols>
  <sheetData>
    <row r="1" spans="1:30" ht="23.25" customHeight="1">
      <c r="A1" s="710" t="s">
        <v>730</v>
      </c>
      <c r="B1" s="710"/>
      <c r="C1" s="710"/>
      <c r="D1" s="710"/>
      <c r="E1" s="710"/>
      <c r="F1" s="710"/>
      <c r="G1" s="710"/>
      <c r="H1" s="710"/>
      <c r="I1" s="710"/>
      <c r="J1" s="710"/>
      <c r="K1" s="710"/>
      <c r="L1" s="710"/>
      <c r="M1" s="710"/>
      <c r="N1" s="710"/>
      <c r="O1" s="710"/>
      <c r="P1" s="710"/>
      <c r="Q1" s="710"/>
      <c r="R1" s="710"/>
      <c r="S1" s="710"/>
      <c r="T1" s="710"/>
      <c r="U1" s="710"/>
      <c r="V1" s="710"/>
      <c r="W1" s="710"/>
      <c r="X1" s="710"/>
      <c r="Y1" s="710"/>
      <c r="Z1" s="710"/>
      <c r="AA1" s="710"/>
      <c r="AB1" s="710"/>
      <c r="AC1" s="710"/>
      <c r="AD1" s="711"/>
    </row>
    <row r="2" spans="1:30" ht="25">
      <c r="A2" s="140" t="s">
        <v>598</v>
      </c>
      <c r="B2" s="142" t="s">
        <v>159</v>
      </c>
      <c r="C2" s="70" t="s">
        <v>203</v>
      </c>
      <c r="D2" s="70" t="s">
        <v>204</v>
      </c>
      <c r="E2" s="70" t="s">
        <v>205</v>
      </c>
      <c r="F2" s="70" t="s">
        <v>206</v>
      </c>
      <c r="G2" s="70" t="s">
        <v>207</v>
      </c>
      <c r="H2" s="70" t="s">
        <v>208</v>
      </c>
      <c r="I2" s="70" t="s">
        <v>209</v>
      </c>
      <c r="J2" s="70" t="s">
        <v>210</v>
      </c>
      <c r="K2" s="70" t="s">
        <v>211</v>
      </c>
      <c r="L2" s="70" t="s">
        <v>212</v>
      </c>
      <c r="M2" s="70" t="s">
        <v>213</v>
      </c>
      <c r="N2" s="70" t="s">
        <v>113</v>
      </c>
      <c r="O2" s="70" t="s">
        <v>214</v>
      </c>
      <c r="P2" s="70" t="s">
        <v>215</v>
      </c>
      <c r="Q2" s="70" t="s">
        <v>216</v>
      </c>
      <c r="R2" s="70" t="s">
        <v>217</v>
      </c>
      <c r="S2" s="70" t="s">
        <v>114</v>
      </c>
      <c r="T2" s="70" t="s">
        <v>218</v>
      </c>
      <c r="U2" s="70" t="s">
        <v>219</v>
      </c>
      <c r="V2" s="70" t="s">
        <v>220</v>
      </c>
      <c r="W2" s="70" t="s">
        <v>221</v>
      </c>
      <c r="X2" s="70" t="s">
        <v>115</v>
      </c>
      <c r="Y2" s="71" t="s">
        <v>222</v>
      </c>
      <c r="Z2" s="71" t="s">
        <v>223</v>
      </c>
      <c r="AA2" s="71" t="s">
        <v>224</v>
      </c>
      <c r="AB2" s="82" t="s">
        <v>593</v>
      </c>
      <c r="AC2" s="72" t="s">
        <v>488</v>
      </c>
      <c r="AD2" s="65" t="s">
        <v>489</v>
      </c>
    </row>
    <row r="3" spans="1:30">
      <c r="A3" s="143" t="s">
        <v>491</v>
      </c>
      <c r="B3" s="77" t="s">
        <v>102</v>
      </c>
      <c r="C3" s="74">
        <v>1658.1328527607361</v>
      </c>
      <c r="D3" s="74">
        <v>2051.863685756241</v>
      </c>
      <c r="E3" s="74">
        <v>1895.6431601423487</v>
      </c>
      <c r="F3" s="74">
        <v>2057.6470221606646</v>
      </c>
      <c r="G3" s="74">
        <v>2106.7165768194068</v>
      </c>
      <c r="H3" s="74">
        <v>2081.375868852459</v>
      </c>
      <c r="I3" s="74">
        <v>2226.9306369426749</v>
      </c>
      <c r="J3" s="74">
        <v>2330.0362492211834</v>
      </c>
      <c r="K3" s="74">
        <v>2272.4774264705884</v>
      </c>
      <c r="L3" s="74">
        <v>2360.7705218956207</v>
      </c>
      <c r="M3" s="74">
        <v>2267.7654398148147</v>
      </c>
      <c r="N3" s="74">
        <v>2162.0035605633802</v>
      </c>
      <c r="O3" s="74">
        <v>2218.2498389783455</v>
      </c>
      <c r="P3" s="74">
        <v>2477.381653072322</v>
      </c>
      <c r="Q3" s="74">
        <v>2619.6497676874337</v>
      </c>
      <c r="R3" s="74">
        <v>2665.0103787103376</v>
      </c>
      <c r="S3" s="74">
        <v>2657.4445405405404</v>
      </c>
      <c r="T3" s="74">
        <v>2628.2874507921265</v>
      </c>
      <c r="U3" s="74">
        <v>2584.3948464294153</v>
      </c>
      <c r="V3" s="74">
        <v>2846.9899187837532</v>
      </c>
      <c r="W3" s="74">
        <v>3001.6341744223914</v>
      </c>
      <c r="X3" s="74">
        <v>3140.5455953824767</v>
      </c>
      <c r="Y3" s="74">
        <v>3285.471733361268</v>
      </c>
      <c r="Z3" s="74">
        <v>3311.1766211750196</v>
      </c>
      <c r="AA3" s="560">
        <v>3341.656847848898</v>
      </c>
      <c r="AB3" s="561">
        <v>3435</v>
      </c>
      <c r="AC3" s="75">
        <f t="shared" ref="AC3:AC23" si="0">AB3-R3</f>
        <v>769.98962128966241</v>
      </c>
      <c r="AD3" s="76">
        <f t="shared" ref="AD3:AD23" si="1">AC3/R3</f>
        <v>0.28892556195682767</v>
      </c>
    </row>
    <row r="4" spans="1:30">
      <c r="A4" s="144"/>
      <c r="B4" s="77" t="s">
        <v>99</v>
      </c>
      <c r="C4" s="74">
        <v>3491.9619018404906</v>
      </c>
      <c r="D4" s="74">
        <v>3691.952848751836</v>
      </c>
      <c r="E4" s="74">
        <v>3964.5440284697511</v>
      </c>
      <c r="F4" s="74">
        <v>4189.666828254848</v>
      </c>
      <c r="G4" s="74">
        <v>4350.1285040431267</v>
      </c>
      <c r="H4" s="74">
        <v>4399.0583213114751</v>
      </c>
      <c r="I4" s="74">
        <v>4522.2652866242033</v>
      </c>
      <c r="J4" s="74">
        <v>4625.8728598130838</v>
      </c>
      <c r="K4" s="74">
        <v>4748.2202083333332</v>
      </c>
      <c r="L4" s="74">
        <v>4813.1658548290343</v>
      </c>
      <c r="M4" s="74">
        <v>4844.8971759259257</v>
      </c>
      <c r="N4" s="74">
        <v>5063.4983887323942</v>
      </c>
      <c r="O4" s="74">
        <v>5430.3392115491397</v>
      </c>
      <c r="P4" s="74">
        <v>6027.9925502990754</v>
      </c>
      <c r="Q4" s="74">
        <v>6459.0306441393868</v>
      </c>
      <c r="R4" s="74">
        <v>6707.7163152507674</v>
      </c>
      <c r="S4" s="74">
        <v>6806.6231744471743</v>
      </c>
      <c r="T4" s="74">
        <v>7093.1680940950555</v>
      </c>
      <c r="U4" s="74">
        <v>7159.7067974759502</v>
      </c>
      <c r="V4" s="74">
        <v>7838.3650041095707</v>
      </c>
      <c r="W4" s="74">
        <v>8351.3738572824313</v>
      </c>
      <c r="X4" s="74">
        <v>8742.4000495746313</v>
      </c>
      <c r="Y4" s="74">
        <v>9006.4009532788605</v>
      </c>
      <c r="Z4" s="74">
        <v>9077.3848439185585</v>
      </c>
      <c r="AA4" s="559">
        <v>9160.5071563483725</v>
      </c>
      <c r="AB4" s="75">
        <v>9410</v>
      </c>
      <c r="AC4" s="75">
        <f t="shared" si="0"/>
        <v>2702.2836847492326</v>
      </c>
      <c r="AD4" s="76">
        <f t="shared" si="1"/>
        <v>0.40286195148194903</v>
      </c>
    </row>
    <row r="5" spans="1:30">
      <c r="A5" s="144"/>
      <c r="B5" s="77" t="s">
        <v>100</v>
      </c>
      <c r="C5" s="74">
        <v>17093.775766871164</v>
      </c>
      <c r="D5" s="74">
        <v>17192.900499265786</v>
      </c>
      <c r="E5" s="74">
        <v>17747.024854092528</v>
      </c>
      <c r="F5" s="74">
        <v>18191.582950138505</v>
      </c>
      <c r="G5" s="74">
        <v>18846.268369272238</v>
      </c>
      <c r="H5" s="74">
        <v>19117.359108196721</v>
      </c>
      <c r="I5" s="74">
        <v>19752.038700636942</v>
      </c>
      <c r="J5" s="74">
        <v>20497.479065420561</v>
      </c>
      <c r="K5" s="74">
        <v>21509.569154411765</v>
      </c>
      <c r="L5" s="74">
        <v>22216.153401319734</v>
      </c>
      <c r="M5" s="74">
        <v>22197.031759259258</v>
      </c>
      <c r="N5" s="74">
        <v>23363.890467605634</v>
      </c>
      <c r="O5" s="74">
        <v>23931.655968906165</v>
      </c>
      <c r="P5" s="74">
        <v>24592.133224578574</v>
      </c>
      <c r="Q5" s="74">
        <v>25257.758342133049</v>
      </c>
      <c r="R5" s="74">
        <v>25624.160286591603</v>
      </c>
      <c r="S5" s="74">
        <v>26161.638486486489</v>
      </c>
      <c r="T5" s="74">
        <v>26832.821315410467</v>
      </c>
      <c r="U5" s="74">
        <v>26926.746976778017</v>
      </c>
      <c r="V5" s="74">
        <v>28524.201447868829</v>
      </c>
      <c r="W5" s="74">
        <v>29300.415868924047</v>
      </c>
      <c r="X5" s="74">
        <v>29454.366914244736</v>
      </c>
      <c r="Y5" s="74">
        <v>30197.381128221245</v>
      </c>
      <c r="Z5" s="74">
        <v>30783.419553417007</v>
      </c>
      <c r="AA5" s="559">
        <v>31336.046514165788</v>
      </c>
      <c r="AB5" s="75">
        <v>32405</v>
      </c>
      <c r="AC5" s="75">
        <f t="shared" si="0"/>
        <v>6780.8397134083971</v>
      </c>
      <c r="AD5" s="76">
        <f t="shared" si="1"/>
        <v>0.26462680679361106</v>
      </c>
    </row>
    <row r="6" spans="1:30" ht="24.75" customHeight="1">
      <c r="A6" s="73" t="s">
        <v>286</v>
      </c>
      <c r="B6" s="77" t="s">
        <v>102</v>
      </c>
      <c r="C6" s="74">
        <v>2567.7267024539874</v>
      </c>
      <c r="D6" s="74">
        <v>2949.0064757709251</v>
      </c>
      <c r="E6" s="74">
        <v>3091.4610676156585</v>
      </c>
      <c r="F6" s="74">
        <v>3130.2678393351803</v>
      </c>
      <c r="G6" s="74">
        <v>3209.92846361186</v>
      </c>
      <c r="H6" s="74">
        <v>3690.1385704918034</v>
      </c>
      <c r="I6" s="74">
        <v>3842.7854267515922</v>
      </c>
      <c r="J6" s="74">
        <v>3805.08153271028</v>
      </c>
      <c r="K6" s="74">
        <v>3834.257279411765</v>
      </c>
      <c r="L6" s="74">
        <v>3749.4590641871623</v>
      </c>
      <c r="M6" s="74">
        <v>3664.0570717592591</v>
      </c>
      <c r="N6" s="74">
        <v>3681.3219830985918</v>
      </c>
      <c r="O6" s="74">
        <v>3903.8016879511383</v>
      </c>
      <c r="P6" s="74">
        <v>3997.0327351821643</v>
      </c>
      <c r="Q6" s="74">
        <v>4054.8499049630409</v>
      </c>
      <c r="R6" s="74">
        <v>4097.6671954964168</v>
      </c>
      <c r="S6" s="74">
        <v>4076.4683243243244</v>
      </c>
      <c r="T6" s="74">
        <v>3910.3509457513201</v>
      </c>
      <c r="U6" s="74">
        <v>3832.1085632194354</v>
      </c>
      <c r="V6" s="74">
        <v>4121.4307154366597</v>
      </c>
      <c r="W6" s="74">
        <v>4175.1395846998548</v>
      </c>
      <c r="X6" s="74">
        <v>4322.6076610511591</v>
      </c>
      <c r="Y6" s="74">
        <v>4440.6994290802431</v>
      </c>
      <c r="Z6" s="74">
        <v>4516.7268874467027</v>
      </c>
      <c r="AA6" s="559">
        <v>4644.8629506820562</v>
      </c>
      <c r="AB6" s="75">
        <v>4849</v>
      </c>
      <c r="AC6" s="75">
        <f t="shared" si="0"/>
        <v>751.33280450358325</v>
      </c>
      <c r="AD6" s="76">
        <f t="shared" si="1"/>
        <v>0.1833562289610399</v>
      </c>
    </row>
    <row r="7" spans="1:30">
      <c r="A7" s="144"/>
      <c r="B7" s="77" t="s">
        <v>99</v>
      </c>
      <c r="C7" s="74">
        <v>3808.5810889570548</v>
      </c>
      <c r="D7" s="74">
        <v>4853.6826725403826</v>
      </c>
      <c r="E7" s="74">
        <v>5240.1963701067616</v>
      </c>
      <c r="F7" s="74">
        <v>5546.5569529085869</v>
      </c>
      <c r="G7" s="74">
        <v>5665.6202291105119</v>
      </c>
      <c r="H7" s="74">
        <v>5834.1122098360656</v>
      </c>
      <c r="I7" s="74">
        <v>5942.0285732484072</v>
      </c>
      <c r="J7" s="74">
        <v>6032.5188660436133</v>
      </c>
      <c r="K7" s="74">
        <v>6143.2932230392162</v>
      </c>
      <c r="L7" s="74">
        <v>6455.2542651469703</v>
      </c>
      <c r="M7" s="74">
        <v>6471.8324305555552</v>
      </c>
      <c r="N7" s="74">
        <v>6421.4732619718307</v>
      </c>
      <c r="O7" s="74">
        <v>7400.7917268184347</v>
      </c>
      <c r="P7" s="74">
        <v>7692.9902773246331</v>
      </c>
      <c r="Q7" s="74">
        <v>7924.4720485744447</v>
      </c>
      <c r="R7" s="74">
        <v>8054.8778403275328</v>
      </c>
      <c r="S7" s="74">
        <v>8043.8711842751845</v>
      </c>
      <c r="T7" s="74">
        <v>8309.9254056649061</v>
      </c>
      <c r="U7" s="74">
        <v>8209.9562564783319</v>
      </c>
      <c r="V7" s="74">
        <v>8870.1079447042284</v>
      </c>
      <c r="W7" s="74">
        <v>9201.9463421570472</v>
      </c>
      <c r="X7" s="74">
        <v>9406.8478058799046</v>
      </c>
      <c r="Y7" s="74">
        <v>9592.8691162092327</v>
      </c>
      <c r="Z7" s="74">
        <v>9638.2722135653003</v>
      </c>
      <c r="AA7" s="559">
        <v>9809.60596852046</v>
      </c>
      <c r="AB7" s="75">
        <v>10098</v>
      </c>
      <c r="AC7" s="75">
        <f t="shared" si="0"/>
        <v>2043.1221596724672</v>
      </c>
      <c r="AD7" s="76">
        <f t="shared" si="1"/>
        <v>0.25365029739413014</v>
      </c>
    </row>
    <row r="8" spans="1:30">
      <c r="A8" s="144"/>
      <c r="B8" s="77" t="s">
        <v>100</v>
      </c>
      <c r="C8" s="74">
        <v>18241.291549079753</v>
      </c>
      <c r="D8" s="74">
        <v>17953.369192364171</v>
      </c>
      <c r="E8" s="74">
        <v>18694.846434163701</v>
      </c>
      <c r="F8" s="74">
        <v>19303.869252077562</v>
      </c>
      <c r="G8" s="74">
        <v>20148.894649595688</v>
      </c>
      <c r="H8" s="74">
        <v>20056.325665573771</v>
      </c>
      <c r="I8" s="74">
        <v>21107.958242038214</v>
      </c>
      <c r="J8" s="74">
        <v>21783.682866043611</v>
      </c>
      <c r="K8" s="74">
        <v>22492.262095588238</v>
      </c>
      <c r="L8" s="74">
        <v>23679.287102579485</v>
      </c>
      <c r="M8" s="74">
        <v>24234.153576388886</v>
      </c>
      <c r="N8" s="74">
        <v>25224.719402816903</v>
      </c>
      <c r="O8" s="74">
        <v>26975.455180455301</v>
      </c>
      <c r="P8" s="74">
        <v>26263.619641109301</v>
      </c>
      <c r="Q8" s="74">
        <v>26301.082059134103</v>
      </c>
      <c r="R8" s="74">
        <v>26942.009140225175</v>
      </c>
      <c r="S8" s="74">
        <v>27548.998103194102</v>
      </c>
      <c r="T8" s="74">
        <v>28158.422265962552</v>
      </c>
      <c r="U8" s="74">
        <v>28460.89236420505</v>
      </c>
      <c r="V8" s="74">
        <v>30268.52302520072</v>
      </c>
      <c r="W8" s="74">
        <v>31113.219002710874</v>
      </c>
      <c r="X8" s="74">
        <v>30976.575526066514</v>
      </c>
      <c r="Y8" s="74">
        <v>31786.991104476569</v>
      </c>
      <c r="Z8" s="74">
        <v>32409.890760115752</v>
      </c>
      <c r="AA8" s="559">
        <v>33387.519303252884</v>
      </c>
      <c r="AB8" s="75">
        <v>34461</v>
      </c>
      <c r="AC8" s="75">
        <f t="shared" si="0"/>
        <v>7518.9908597748254</v>
      </c>
      <c r="AD8" s="76">
        <f t="shared" si="1"/>
        <v>0.27908055485545663</v>
      </c>
    </row>
    <row r="9" spans="1:30" ht="24" customHeight="1">
      <c r="A9" s="73" t="s">
        <v>287</v>
      </c>
      <c r="B9" s="77" t="s">
        <v>102</v>
      </c>
      <c r="C9" s="74">
        <v>2198.0326226993861</v>
      </c>
      <c r="D9" s="74">
        <v>2263.8837591776801</v>
      </c>
      <c r="E9" s="74">
        <v>2425.6079145907474</v>
      </c>
      <c r="F9" s="74">
        <v>2477.4400692520776</v>
      </c>
      <c r="G9" s="74">
        <v>2495.8962803234499</v>
      </c>
      <c r="H9" s="74">
        <v>2507.0407081967214</v>
      </c>
      <c r="I9" s="74">
        <v>2587.1917707006369</v>
      </c>
      <c r="J9" s="74">
        <v>2600.6594766355138</v>
      </c>
      <c r="K9" s="74">
        <v>2681.9328186274511</v>
      </c>
      <c r="L9" s="74">
        <v>2619.8969406118777</v>
      </c>
      <c r="M9" s="74">
        <v>2593.7049305555552</v>
      </c>
      <c r="N9" s="74">
        <v>2721.3278647887323</v>
      </c>
      <c r="O9" s="74">
        <v>2842.381066074403</v>
      </c>
      <c r="P9" s="74">
        <v>3028.9202610114194</v>
      </c>
      <c r="Q9" s="74">
        <v>3213.1346356916574</v>
      </c>
      <c r="R9" s="74">
        <v>3253.7065301944726</v>
      </c>
      <c r="S9" s="74">
        <v>3324.7375429975432</v>
      </c>
      <c r="T9" s="74">
        <v>3374.1528084493521</v>
      </c>
      <c r="U9" s="74">
        <v>3325.4282973577492</v>
      </c>
      <c r="V9" s="74">
        <v>3491.9677828289632</v>
      </c>
      <c r="W9" s="74">
        <v>3659.5415919380216</v>
      </c>
      <c r="X9" s="74">
        <v>3671.8925292800168</v>
      </c>
      <c r="Y9" s="74">
        <v>3779.2300090788463</v>
      </c>
      <c r="Z9" s="74">
        <v>3840.3927550129279</v>
      </c>
      <c r="AA9" s="559">
        <v>3903.6081343126962</v>
      </c>
      <c r="AB9" s="75">
        <v>4025</v>
      </c>
      <c r="AC9" s="75">
        <f t="shared" si="0"/>
        <v>771.29346980552737</v>
      </c>
      <c r="AD9" s="76">
        <f t="shared" si="1"/>
        <v>0.2370507182033493</v>
      </c>
    </row>
    <row r="10" spans="1:30">
      <c r="A10" s="144"/>
      <c r="B10" s="77" t="s">
        <v>99</v>
      </c>
      <c r="C10" s="74">
        <v>3901.9196932515333</v>
      </c>
      <c r="D10" s="74">
        <v>4037.1425550660797</v>
      </c>
      <c r="E10" s="74">
        <v>4443.5506334519578</v>
      </c>
      <c r="F10" s="74">
        <v>4574.7525761772849</v>
      </c>
      <c r="G10" s="74">
        <v>4702.3200539083555</v>
      </c>
      <c r="H10" s="74">
        <v>4857.5869901639344</v>
      </c>
      <c r="I10" s="74">
        <v>4960.0509681528656</v>
      </c>
      <c r="J10" s="74">
        <v>5156.7107289719625</v>
      </c>
      <c r="K10" s="74">
        <v>5333.1564828431374</v>
      </c>
      <c r="L10" s="74">
        <v>5455.9711697660468</v>
      </c>
      <c r="M10" s="74">
        <v>5513.3493518518517</v>
      </c>
      <c r="N10" s="74">
        <v>5669.8812281690143</v>
      </c>
      <c r="O10" s="74">
        <v>6475.8584008883954</v>
      </c>
      <c r="P10" s="74">
        <v>7066.1828711256121</v>
      </c>
      <c r="Q10" s="74">
        <v>7652.3006441393863</v>
      </c>
      <c r="R10" s="74">
        <v>8029.2292528147382</v>
      </c>
      <c r="S10" s="74">
        <v>8125.9634692874697</v>
      </c>
      <c r="T10" s="74">
        <v>8455.4321651464234</v>
      </c>
      <c r="U10" s="74">
        <v>8451.9042206906579</v>
      </c>
      <c r="V10" s="74">
        <v>8994.2273962043364</v>
      </c>
      <c r="W10" s="74">
        <v>9342.0663911454012</v>
      </c>
      <c r="X10" s="74">
        <v>9518.8215136197432</v>
      </c>
      <c r="Y10" s="74">
        <v>9763.7053128710104</v>
      </c>
      <c r="Z10" s="74">
        <v>9775.1736844808984</v>
      </c>
      <c r="AA10" s="559">
        <v>9759.5211836306389</v>
      </c>
      <c r="AB10" s="75">
        <v>9963</v>
      </c>
      <c r="AC10" s="75">
        <f t="shared" si="0"/>
        <v>1933.7707471852618</v>
      </c>
      <c r="AD10" s="76">
        <f t="shared" si="1"/>
        <v>0.2408413916575313</v>
      </c>
    </row>
    <row r="11" spans="1:30">
      <c r="A11" s="144"/>
      <c r="B11" s="77" t="s">
        <v>100</v>
      </c>
      <c r="C11" s="74">
        <v>16105.484662576686</v>
      </c>
      <c r="D11" s="74">
        <v>16549.831350954479</v>
      </c>
      <c r="E11" s="74">
        <v>17028.514946619216</v>
      </c>
      <c r="F11" s="74">
        <v>17507.353337950139</v>
      </c>
      <c r="G11" s="74">
        <v>17950.511778975742</v>
      </c>
      <c r="H11" s="74">
        <v>18466.342295081966</v>
      </c>
      <c r="I11" s="74">
        <v>19259.529808917196</v>
      </c>
      <c r="J11" s="74">
        <v>19806.051588785045</v>
      </c>
      <c r="K11" s="74">
        <v>20483.00599264706</v>
      </c>
      <c r="L11" s="74">
        <v>20914.794757048589</v>
      </c>
      <c r="M11" s="74">
        <v>21129.441817129627</v>
      </c>
      <c r="N11" s="74">
        <v>21981.71406197183</v>
      </c>
      <c r="O11" s="74">
        <v>23091.530283176013</v>
      </c>
      <c r="P11" s="74">
        <v>22947.899303969549</v>
      </c>
      <c r="Q11" s="74">
        <v>23308.456663146775</v>
      </c>
      <c r="R11" s="74">
        <v>23977.765240532241</v>
      </c>
      <c r="S11" s="74">
        <v>24479.919390663392</v>
      </c>
      <c r="T11" s="74">
        <v>25244.849908785407</v>
      </c>
      <c r="U11" s="74">
        <v>25307.974050299137</v>
      </c>
      <c r="V11" s="74">
        <v>26762.148520322637</v>
      </c>
      <c r="W11" s="74">
        <v>27488.70742301994</v>
      </c>
      <c r="X11" s="74">
        <v>27904.693053354695</v>
      </c>
      <c r="Y11" s="74">
        <v>28836.94165968294</v>
      </c>
      <c r="Z11" s="74">
        <v>29473.660704806585</v>
      </c>
      <c r="AA11" s="559">
        <v>29922.653884575022</v>
      </c>
      <c r="AB11" s="75">
        <v>30951</v>
      </c>
      <c r="AC11" s="75">
        <f t="shared" si="0"/>
        <v>6973.2347594677594</v>
      </c>
      <c r="AD11" s="76">
        <f t="shared" si="1"/>
        <v>0.29082087882319146</v>
      </c>
    </row>
    <row r="12" spans="1:30" ht="30" customHeight="1">
      <c r="A12" s="73" t="s">
        <v>288</v>
      </c>
      <c r="B12" s="77" t="s">
        <v>102</v>
      </c>
      <c r="C12" s="74">
        <v>2481.7087730061348</v>
      </c>
      <c r="D12" s="74">
        <v>3066.4060205580031</v>
      </c>
      <c r="E12" s="74">
        <v>3167.8982918149468</v>
      </c>
      <c r="F12" s="74">
        <v>3492.2153878116342</v>
      </c>
      <c r="G12" s="74">
        <v>3544.4300269541777</v>
      </c>
      <c r="H12" s="74">
        <v>3461.6567081967214</v>
      </c>
      <c r="I12" s="74">
        <v>3494.6850063694264</v>
      </c>
      <c r="J12" s="74">
        <v>3504.7194890965729</v>
      </c>
      <c r="K12" s="74">
        <v>3366.3082598039218</v>
      </c>
      <c r="L12" s="74">
        <v>3106.6537492501498</v>
      </c>
      <c r="M12" s="74">
        <v>2969.3640046296296</v>
      </c>
      <c r="N12" s="74">
        <v>3066.8719661971832</v>
      </c>
      <c r="O12" s="74">
        <v>3471.8127706829541</v>
      </c>
      <c r="P12" s="74">
        <v>3841.3041870581837</v>
      </c>
      <c r="Q12" s="74">
        <v>3952.7856282998941</v>
      </c>
      <c r="R12" s="74">
        <v>3987.7446775844419</v>
      </c>
      <c r="S12" s="74">
        <v>3904.0745257985259</v>
      </c>
      <c r="T12" s="74">
        <v>4050.1290926548245</v>
      </c>
      <c r="U12" s="74">
        <v>3998.1087359749772</v>
      </c>
      <c r="V12" s="74">
        <v>4405.1323188654806</v>
      </c>
      <c r="W12" s="74">
        <v>4658.9916288627637</v>
      </c>
      <c r="X12" s="74">
        <v>4663.8105629376505</v>
      </c>
      <c r="Y12" s="74">
        <v>4816.7473985613524</v>
      </c>
      <c r="Z12" s="74">
        <v>4794.6164403500052</v>
      </c>
      <c r="AA12" s="559">
        <v>4807.1376537250781</v>
      </c>
      <c r="AB12" s="75">
        <v>5025</v>
      </c>
      <c r="AC12" s="75">
        <f t="shared" si="0"/>
        <v>1037.2553224155581</v>
      </c>
      <c r="AD12" s="76">
        <f t="shared" si="1"/>
        <v>0.26011076592894378</v>
      </c>
    </row>
    <row r="13" spans="1:30">
      <c r="A13" s="144"/>
      <c r="B13" s="77" t="s">
        <v>99</v>
      </c>
      <c r="C13" s="74">
        <v>4666.9302147239259</v>
      </c>
      <c r="D13" s="74">
        <v>5933.0575917767992</v>
      </c>
      <c r="E13" s="74">
        <v>6167.6346903914591</v>
      </c>
      <c r="F13" s="74">
        <v>6526.6249722991688</v>
      </c>
      <c r="G13" s="74">
        <v>6583.8913477088945</v>
      </c>
      <c r="H13" s="74">
        <v>6630.6688393442628</v>
      </c>
      <c r="I13" s="74">
        <v>6559.1847770700633</v>
      </c>
      <c r="J13" s="74">
        <v>6729.8941059190029</v>
      </c>
      <c r="K13" s="74">
        <v>6777.949080882353</v>
      </c>
      <c r="L13" s="74">
        <v>6695.7693941211755</v>
      </c>
      <c r="M13" s="74">
        <v>6557.4606018518516</v>
      </c>
      <c r="N13" s="74">
        <v>6574.7496338028168</v>
      </c>
      <c r="O13" s="74">
        <v>7093.3640310938372</v>
      </c>
      <c r="P13" s="74">
        <v>8096.5867645459493</v>
      </c>
      <c r="Q13" s="74">
        <v>8664.1230411826818</v>
      </c>
      <c r="R13" s="74">
        <v>8860.9763050153524</v>
      </c>
      <c r="S13" s="74">
        <v>8990.2779557739559</v>
      </c>
      <c r="T13" s="74">
        <v>9306.7039942390784</v>
      </c>
      <c r="U13" s="74">
        <v>9361.1077812732983</v>
      </c>
      <c r="V13" s="74">
        <v>10392.787644357351</v>
      </c>
      <c r="W13" s="74">
        <v>10772.82345386242</v>
      </c>
      <c r="X13" s="74">
        <v>11089.62248917768</v>
      </c>
      <c r="Y13" s="74">
        <v>11484.567489000628</v>
      </c>
      <c r="Z13" s="74">
        <v>11464.987362797307</v>
      </c>
      <c r="AA13" s="559">
        <v>11479.432696747113</v>
      </c>
      <c r="AB13" s="75">
        <v>12007</v>
      </c>
      <c r="AC13" s="75">
        <f t="shared" si="0"/>
        <v>3146.0236949846476</v>
      </c>
      <c r="AD13" s="76">
        <f t="shared" si="1"/>
        <v>0.35504255814384517</v>
      </c>
    </row>
    <row r="14" spans="1:30">
      <c r="A14" s="144"/>
      <c r="B14" s="77" t="s">
        <v>100</v>
      </c>
      <c r="C14" s="74">
        <v>22534.867346625764</v>
      </c>
      <c r="D14" s="74">
        <v>23050.612114537445</v>
      </c>
      <c r="E14" s="74">
        <v>23846.715345195731</v>
      </c>
      <c r="F14" s="74">
        <v>24386.009487534626</v>
      </c>
      <c r="G14" s="74">
        <v>24989.518234501349</v>
      </c>
      <c r="H14" s="74">
        <v>25536.760472131147</v>
      </c>
      <c r="I14" s="74">
        <v>26174.415452229299</v>
      </c>
      <c r="J14" s="74">
        <v>27386.47583800623</v>
      </c>
      <c r="K14" s="74">
        <v>28093.02692401961</v>
      </c>
      <c r="L14" s="74">
        <v>29035.043635272945</v>
      </c>
      <c r="M14" s="74">
        <v>29300.026678240738</v>
      </c>
      <c r="N14" s="74">
        <v>29722.170839436621</v>
      </c>
      <c r="O14" s="74">
        <v>31356.299844530815</v>
      </c>
      <c r="P14" s="74">
        <v>31438.99839042958</v>
      </c>
      <c r="Q14" s="74">
        <v>32274.992375923968</v>
      </c>
      <c r="R14" s="74">
        <v>32871.71830092118</v>
      </c>
      <c r="S14" s="74">
        <v>33338.849690417694</v>
      </c>
      <c r="T14" s="74">
        <v>34261.68610657705</v>
      </c>
      <c r="U14" s="74">
        <v>34165.656471058901</v>
      </c>
      <c r="V14" s="74">
        <v>36408.003036902548</v>
      </c>
      <c r="W14" s="74">
        <v>37386.875258587868</v>
      </c>
      <c r="X14" s="74">
        <v>37382.316693372042</v>
      </c>
      <c r="Y14" s="74">
        <v>38231.890791954742</v>
      </c>
      <c r="Z14" s="74">
        <v>38774.787504923028</v>
      </c>
      <c r="AA14" s="559">
        <v>39391.683315844697</v>
      </c>
      <c r="AB14" s="75">
        <v>40738</v>
      </c>
      <c r="AC14" s="75">
        <f t="shared" si="0"/>
        <v>7866.2816990788197</v>
      </c>
      <c r="AD14" s="76">
        <f t="shared" si="1"/>
        <v>0.23930241878649766</v>
      </c>
    </row>
    <row r="15" spans="1:30" ht="24" customHeight="1">
      <c r="A15" s="73" t="s">
        <v>289</v>
      </c>
      <c r="B15" s="77" t="s">
        <v>102</v>
      </c>
      <c r="C15" s="74">
        <v>1303.0801226993865</v>
      </c>
      <c r="D15" s="74">
        <v>1419.3079295154187</v>
      </c>
      <c r="E15" s="74">
        <v>1561.017978647687</v>
      </c>
      <c r="F15" s="74">
        <v>1613.0630470914127</v>
      </c>
      <c r="G15" s="74">
        <v>1593.7069676549866</v>
      </c>
      <c r="H15" s="74">
        <v>1622.8471999999999</v>
      </c>
      <c r="I15" s="74">
        <v>1641.696305732484</v>
      </c>
      <c r="J15" s="74">
        <v>1763.5118006230527</v>
      </c>
      <c r="K15" s="74">
        <v>1805.9907475490197</v>
      </c>
      <c r="L15" s="74">
        <v>1813.8849310137973</v>
      </c>
      <c r="M15" s="74">
        <v>1832.7190856481479</v>
      </c>
      <c r="N15" s="74">
        <v>1973.7694197183098</v>
      </c>
      <c r="O15" s="74">
        <v>2163.9199444752917</v>
      </c>
      <c r="P15" s="74">
        <v>2347.6078629690051</v>
      </c>
      <c r="Q15" s="74">
        <v>2460.8831151003164</v>
      </c>
      <c r="R15" s="74">
        <v>2537.9888024564993</v>
      </c>
      <c r="S15" s="74">
        <v>2526.0968845208845</v>
      </c>
      <c r="T15" s="74">
        <v>2534.3382045127219</v>
      </c>
      <c r="U15" s="74">
        <v>2536.6562346565797</v>
      </c>
      <c r="V15" s="74">
        <v>2829.2585685694521</v>
      </c>
      <c r="W15" s="74">
        <v>3077.167638330176</v>
      </c>
      <c r="X15" s="74">
        <v>3265.1955719230527</v>
      </c>
      <c r="Y15" s="74">
        <v>3377.1399364480758</v>
      </c>
      <c r="Z15" s="74">
        <v>3429.6883422661344</v>
      </c>
      <c r="AA15" s="559">
        <v>3481.8942455403985</v>
      </c>
      <c r="AB15" s="75">
        <v>3578</v>
      </c>
      <c r="AC15" s="75">
        <f t="shared" si="0"/>
        <v>1040.0111975435007</v>
      </c>
      <c r="AD15" s="76">
        <f t="shared" si="1"/>
        <v>0.40977769347795467</v>
      </c>
    </row>
    <row r="16" spans="1:30">
      <c r="A16" s="144"/>
      <c r="B16" s="77" t="s">
        <v>99</v>
      </c>
      <c r="C16" s="74">
        <v>3301.6243558282208</v>
      </c>
      <c r="D16" s="74">
        <v>3285.4350220264319</v>
      </c>
      <c r="E16" s="74">
        <v>3412.4974092526691</v>
      </c>
      <c r="F16" s="74">
        <v>3607.9063850415514</v>
      </c>
      <c r="G16" s="74">
        <v>3629.6635983827491</v>
      </c>
      <c r="H16" s="74">
        <v>3636.9304655737706</v>
      </c>
      <c r="I16" s="74">
        <v>3686.2162420382165</v>
      </c>
      <c r="J16" s="74">
        <v>3782.7774205607475</v>
      </c>
      <c r="K16" s="74">
        <v>3911.7613357843138</v>
      </c>
      <c r="L16" s="74">
        <v>3914.0973965206958</v>
      </c>
      <c r="M16" s="74">
        <v>4013.4752546296295</v>
      </c>
      <c r="N16" s="74">
        <v>4294.4274704225354</v>
      </c>
      <c r="O16" s="74">
        <v>4474.9281399222655</v>
      </c>
      <c r="P16" s="74">
        <v>4937.8927134312125</v>
      </c>
      <c r="Q16" s="74">
        <v>5204.0180570221746</v>
      </c>
      <c r="R16" s="74">
        <v>5409.4092425793242</v>
      </c>
      <c r="S16" s="74">
        <v>5543.574732186732</v>
      </c>
      <c r="T16" s="74">
        <v>5746.9441382621217</v>
      </c>
      <c r="U16" s="74">
        <v>5887.0388063501296</v>
      </c>
      <c r="V16" s="74">
        <v>6403.2338461395584</v>
      </c>
      <c r="W16" s="74">
        <v>7082.6306012081959</v>
      </c>
      <c r="X16" s="74">
        <v>7544.4926479050282</v>
      </c>
      <c r="Y16" s="74">
        <v>7958.4667225364901</v>
      </c>
      <c r="Z16" s="74">
        <v>8210.0016438637649</v>
      </c>
      <c r="AA16" s="559">
        <v>8386.1963819517296</v>
      </c>
      <c r="AB16" s="75">
        <v>8709</v>
      </c>
      <c r="AC16" s="75">
        <f t="shared" si="0"/>
        <v>3299.5907574206758</v>
      </c>
      <c r="AD16" s="76">
        <f t="shared" si="1"/>
        <v>0.60997247748394778</v>
      </c>
    </row>
    <row r="17" spans="1:30">
      <c r="A17" s="144"/>
      <c r="B17" s="77" t="s">
        <v>100</v>
      </c>
      <c r="C17" s="74">
        <v>14377.805398773005</v>
      </c>
      <c r="D17" s="74">
        <v>14764.306930983848</v>
      </c>
      <c r="E17" s="74">
        <v>15205.911800711745</v>
      </c>
      <c r="F17" s="74">
        <v>15742.239265927978</v>
      </c>
      <c r="G17" s="74">
        <v>16245.840350404313</v>
      </c>
      <c r="H17" s="74">
        <v>16388.096314754097</v>
      </c>
      <c r="I17" s="74">
        <v>17207.40942675159</v>
      </c>
      <c r="J17" s="74">
        <v>17886.411003115263</v>
      </c>
      <c r="K17" s="74">
        <v>18478.136911764708</v>
      </c>
      <c r="L17" s="74">
        <v>18879.00598680264</v>
      </c>
      <c r="M17" s="74">
        <v>19213.856759259259</v>
      </c>
      <c r="N17" s="74">
        <v>19886.936980281691</v>
      </c>
      <c r="O17" s="74">
        <v>21118.427529150471</v>
      </c>
      <c r="P17" s="74">
        <v>21192.059923871671</v>
      </c>
      <c r="Q17" s="74">
        <v>21835.454941921857</v>
      </c>
      <c r="R17" s="74">
        <v>22364.346949846466</v>
      </c>
      <c r="S17" s="74">
        <v>22802.891282555283</v>
      </c>
      <c r="T17" s="74">
        <v>23457.522784445511</v>
      </c>
      <c r="U17" s="74">
        <v>23355.030841410411</v>
      </c>
      <c r="V17" s="74">
        <v>24765.155202436952</v>
      </c>
      <c r="W17" s="74">
        <v>25550.015182720137</v>
      </c>
      <c r="X17" s="74">
        <v>25965.223926842005</v>
      </c>
      <c r="Y17" s="74">
        <v>26753.573407710035</v>
      </c>
      <c r="Z17" s="74">
        <v>27138.162477097208</v>
      </c>
      <c r="AA17" s="559">
        <v>27604.730039874077</v>
      </c>
      <c r="AB17" s="75">
        <v>28477</v>
      </c>
      <c r="AC17" s="75">
        <f t="shared" si="0"/>
        <v>6112.6530501535344</v>
      </c>
      <c r="AD17" s="76">
        <f t="shared" si="1"/>
        <v>0.27332132987659175</v>
      </c>
    </row>
    <row r="18" spans="1:30" ht="24.75" customHeight="1">
      <c r="A18" s="73" t="s">
        <v>290</v>
      </c>
      <c r="B18" s="77" t="s">
        <v>102</v>
      </c>
      <c r="C18" s="74">
        <v>1096.2710582822085</v>
      </c>
      <c r="D18" s="74">
        <v>1152.9686637298091</v>
      </c>
      <c r="E18" s="74">
        <v>1178.8318576512456</v>
      </c>
      <c r="F18" s="74">
        <v>1176.7427146814405</v>
      </c>
      <c r="G18" s="74">
        <v>1201.3109029649595</v>
      </c>
      <c r="H18" s="74">
        <v>1292.6439606557378</v>
      </c>
      <c r="I18" s="74">
        <v>1323.9976687898088</v>
      </c>
      <c r="J18" s="74">
        <v>1394.7504797507788</v>
      </c>
      <c r="K18" s="74">
        <v>1455.0289828431373</v>
      </c>
      <c r="L18" s="74">
        <v>1488.9031793641273</v>
      </c>
      <c r="M18" s="74">
        <v>1564.7857754629629</v>
      </c>
      <c r="N18" s="74">
        <v>1509.9067154929578</v>
      </c>
      <c r="O18" s="74">
        <v>1619.2958800666297</v>
      </c>
      <c r="P18" s="74">
        <v>1761.0303317020121</v>
      </c>
      <c r="Q18" s="74">
        <v>1905.1998310454064</v>
      </c>
      <c r="R18" s="74">
        <v>1960.2849027635618</v>
      </c>
      <c r="S18" s="74">
        <v>1980.7695626535626</v>
      </c>
      <c r="T18" s="74">
        <v>1992.4114546327412</v>
      </c>
      <c r="U18" s="74">
        <v>1927.9889345529266</v>
      </c>
      <c r="V18" s="74">
        <v>2063.4858811893141</v>
      </c>
      <c r="W18" s="74">
        <v>2159.8191926095474</v>
      </c>
      <c r="X18" s="74">
        <v>2272.2211825320242</v>
      </c>
      <c r="Y18" s="74">
        <v>2344.8309675955024</v>
      </c>
      <c r="Z18" s="74">
        <v>2377.3859911984791</v>
      </c>
      <c r="AA18" s="559">
        <v>2429.1120671563481</v>
      </c>
      <c r="AB18" s="75">
        <v>2513</v>
      </c>
      <c r="AC18" s="75">
        <f t="shared" si="0"/>
        <v>552.71509723643817</v>
      </c>
      <c r="AD18" s="76">
        <f t="shared" si="1"/>
        <v>0.28195651379921044</v>
      </c>
    </row>
    <row r="19" spans="1:30">
      <c r="A19" s="144"/>
      <c r="B19" s="77" t="s">
        <v>99</v>
      </c>
      <c r="C19" s="74">
        <v>2152.2784049079751</v>
      </c>
      <c r="D19" s="74">
        <v>2223.5824229074892</v>
      </c>
      <c r="E19" s="74">
        <v>2398.430234875445</v>
      </c>
      <c r="F19" s="74">
        <v>2556.7710387811635</v>
      </c>
      <c r="G19" s="74">
        <v>2777.3278840970352</v>
      </c>
      <c r="H19" s="74">
        <v>2928.0107147540984</v>
      </c>
      <c r="I19" s="74">
        <v>3283.392611464968</v>
      </c>
      <c r="J19" s="74">
        <v>3451.1896199376943</v>
      </c>
      <c r="K19" s="74">
        <v>3693.872573529412</v>
      </c>
      <c r="L19" s="74">
        <v>3895.4861067786442</v>
      </c>
      <c r="M19" s="74">
        <v>4039.716145833333</v>
      </c>
      <c r="N19" s="74">
        <v>4315.9399436619715</v>
      </c>
      <c r="O19" s="74">
        <v>4508.0561243753473</v>
      </c>
      <c r="P19" s="74">
        <v>5093.6212615551931</v>
      </c>
      <c r="Q19" s="74">
        <v>5910.9076768743389</v>
      </c>
      <c r="R19" s="74">
        <v>6153.2182804503573</v>
      </c>
      <c r="S19" s="74">
        <v>6493.4997444717446</v>
      </c>
      <c r="T19" s="74">
        <v>6846.8377532405184</v>
      </c>
      <c r="U19" s="74">
        <v>6994.7915931697908</v>
      </c>
      <c r="V19" s="74">
        <v>7440.5178336761846</v>
      </c>
      <c r="W19" s="74">
        <v>7774.4733430881934</v>
      </c>
      <c r="X19" s="74">
        <v>7844.4976761891267</v>
      </c>
      <c r="Y19" s="74">
        <v>8053.259978001257</v>
      </c>
      <c r="Z19" s="74">
        <v>8121.1178530454281</v>
      </c>
      <c r="AA19" s="559">
        <v>8297.0454648478481</v>
      </c>
      <c r="AB19" s="75">
        <v>8568</v>
      </c>
      <c r="AC19" s="75">
        <f t="shared" si="0"/>
        <v>2414.7817195496427</v>
      </c>
      <c r="AD19" s="76">
        <f t="shared" si="1"/>
        <v>0.39244207006628468</v>
      </c>
    </row>
    <row r="20" spans="1:30">
      <c r="A20" s="144"/>
      <c r="B20" s="77" t="s">
        <v>100</v>
      </c>
      <c r="C20" s="74">
        <v>11947.34134969325</v>
      </c>
      <c r="D20" s="74">
        <v>12297.164258443467</v>
      </c>
      <c r="E20" s="74">
        <v>12700.469451957297</v>
      </c>
      <c r="F20" s="74">
        <v>13349.088351800554</v>
      </c>
      <c r="G20" s="74">
        <v>13769.242237196766</v>
      </c>
      <c r="H20" s="74">
        <v>14042.24486557377</v>
      </c>
      <c r="I20" s="74">
        <v>14674.940866242037</v>
      </c>
      <c r="J20" s="74">
        <v>14980.928660436137</v>
      </c>
      <c r="K20" s="74">
        <v>15648.507683823531</v>
      </c>
      <c r="L20" s="74">
        <v>16115.945278944211</v>
      </c>
      <c r="M20" s="74">
        <v>16524.855960648147</v>
      </c>
      <c r="N20" s="74">
        <v>17443.926738028171</v>
      </c>
      <c r="O20" s="74">
        <v>19128.098223209327</v>
      </c>
      <c r="P20" s="74">
        <v>19135.145350734096</v>
      </c>
      <c r="Q20" s="74">
        <v>20019.718859556491</v>
      </c>
      <c r="R20" s="74">
        <v>20735.050962128964</v>
      </c>
      <c r="S20" s="74">
        <v>21490.587469287471</v>
      </c>
      <c r="T20" s="74">
        <v>22500.844483917426</v>
      </c>
      <c r="U20" s="74">
        <v>22985.056600170934</v>
      </c>
      <c r="V20" s="74">
        <v>24788.427599593222</v>
      </c>
      <c r="W20" s="74">
        <v>25876.232171771149</v>
      </c>
      <c r="X20" s="74">
        <v>26555.726781809648</v>
      </c>
      <c r="Y20" s="74">
        <v>27506.71103079824</v>
      </c>
      <c r="Z20" s="74">
        <v>28282.41357728728</v>
      </c>
      <c r="AA20" s="559">
        <v>29012.112495278066</v>
      </c>
      <c r="AB20" s="75">
        <v>30391</v>
      </c>
      <c r="AC20" s="75">
        <f t="shared" si="0"/>
        <v>9655.9490378710361</v>
      </c>
      <c r="AD20" s="76">
        <f t="shared" si="1"/>
        <v>0.46568243577056612</v>
      </c>
    </row>
    <row r="21" spans="1:30" ht="24.75" customHeight="1">
      <c r="A21" s="73" t="s">
        <v>291</v>
      </c>
      <c r="B21" s="77" t="s">
        <v>102</v>
      </c>
      <c r="C21" s="74">
        <v>741.21832822085878</v>
      </c>
      <c r="D21" s="74">
        <v>894.51444199706316</v>
      </c>
      <c r="E21" s="74">
        <v>1046.340669039146</v>
      </c>
      <c r="F21" s="74">
        <v>1264.337326869806</v>
      </c>
      <c r="G21" s="74">
        <v>1247.948140161725</v>
      </c>
      <c r="H21" s="74">
        <v>1264.4749639344263</v>
      </c>
      <c r="I21" s="74">
        <v>1369.6003439490446</v>
      </c>
      <c r="J21" s="74">
        <v>1375.4202492211837</v>
      </c>
      <c r="K21" s="74">
        <v>1539.8447426470589</v>
      </c>
      <c r="L21" s="74">
        <v>1441.6591361727653</v>
      </c>
      <c r="M21" s="74">
        <v>1325.8555555555554</v>
      </c>
      <c r="N21" s="74">
        <v>1228.900033802817</v>
      </c>
      <c r="O21" s="74">
        <v>1281.390438645197</v>
      </c>
      <c r="P21" s="74">
        <v>1411.9388363240892</v>
      </c>
      <c r="Q21" s="74">
        <v>1619.1678458289332</v>
      </c>
      <c r="R21" s="74">
        <v>1608.5328454452404</v>
      </c>
      <c r="S21" s="74">
        <v>1535.1257297297298</v>
      </c>
      <c r="T21" s="74">
        <v>1431.007421987518</v>
      </c>
      <c r="U21" s="74">
        <v>1403.9491735011181</v>
      </c>
      <c r="V21" s="74">
        <v>1694.4521548541684</v>
      </c>
      <c r="W21" s="74">
        <v>1792.0040640151185</v>
      </c>
      <c r="X21" s="74">
        <v>2087.3589291879498</v>
      </c>
      <c r="Y21" s="74">
        <v>2382.3315961310145</v>
      </c>
      <c r="Z21" s="74">
        <v>2367.1694635182107</v>
      </c>
      <c r="AA21" s="559">
        <v>2438.1273284365161</v>
      </c>
      <c r="AB21" s="75">
        <v>2449</v>
      </c>
      <c r="AC21" s="75">
        <f t="shared" si="0"/>
        <v>840.46715455475965</v>
      </c>
      <c r="AD21" s="76">
        <f t="shared" si="1"/>
        <v>0.5225054352695665</v>
      </c>
    </row>
    <row r="22" spans="1:30">
      <c r="A22" s="144"/>
      <c r="B22" s="77" t="s">
        <v>99</v>
      </c>
      <c r="C22" s="74">
        <v>2558.5758588957051</v>
      </c>
      <c r="D22" s="74">
        <v>2959.5198678414099</v>
      </c>
      <c r="E22" s="74">
        <v>3344.5532099644129</v>
      </c>
      <c r="F22" s="74">
        <v>3695.5009972299167</v>
      </c>
      <c r="G22" s="74">
        <v>4002.7614959568732</v>
      </c>
      <c r="H22" s="74">
        <v>4007.8222557377048</v>
      </c>
      <c r="I22" s="74">
        <v>3933.9907770700634</v>
      </c>
      <c r="J22" s="74">
        <v>3985.0013707165108</v>
      </c>
      <c r="K22" s="74">
        <v>3889.8262254901961</v>
      </c>
      <c r="L22" s="74">
        <v>3836.7889622075586</v>
      </c>
      <c r="M22" s="74">
        <v>3793.8804282407405</v>
      </c>
      <c r="N22" s="74">
        <v>3938.1271323943661</v>
      </c>
      <c r="O22" s="74">
        <v>4016.4368350916156</v>
      </c>
      <c r="P22" s="74">
        <v>4799.0347580206635</v>
      </c>
      <c r="Q22" s="74">
        <v>5185.1172650475182</v>
      </c>
      <c r="R22" s="74">
        <v>5454.5996110542474</v>
      </c>
      <c r="S22" s="74">
        <v>5456.7914594594595</v>
      </c>
      <c r="T22" s="74">
        <v>5767.5671435429667</v>
      </c>
      <c r="U22" s="74">
        <v>5933.6924496735828</v>
      </c>
      <c r="V22" s="74">
        <v>6987.2601938231082</v>
      </c>
      <c r="W22" s="74">
        <v>7818.2608583970532</v>
      </c>
      <c r="X22" s="74">
        <v>8725.4983578403153</v>
      </c>
      <c r="Y22" s="74">
        <v>8920.9828549479716</v>
      </c>
      <c r="Z22" s="74">
        <v>8915.9637065703173</v>
      </c>
      <c r="AA22" s="559">
        <v>8923.1052759706181</v>
      </c>
      <c r="AB22" s="75">
        <v>9055</v>
      </c>
      <c r="AC22" s="75">
        <f t="shared" si="0"/>
        <v>3600.4003889457526</v>
      </c>
      <c r="AD22" s="76">
        <f t="shared" si="1"/>
        <v>0.66006685103874729</v>
      </c>
    </row>
    <row r="23" spans="1:30">
      <c r="A23" s="146"/>
      <c r="B23" s="78" t="s">
        <v>100</v>
      </c>
      <c r="C23" s="74">
        <v>16522.763128834355</v>
      </c>
      <c r="D23" s="74">
        <v>17028.190690161529</v>
      </c>
      <c r="E23" s="74">
        <v>17410.701067615661</v>
      </c>
      <c r="F23" s="74">
        <v>18056.059210526317</v>
      </c>
      <c r="G23" s="74">
        <v>18598.608557951484</v>
      </c>
      <c r="H23" s="74">
        <v>19162.742491803278</v>
      </c>
      <c r="I23" s="74">
        <v>19598.509694267515</v>
      </c>
      <c r="J23" s="74">
        <v>20203.064785046729</v>
      </c>
      <c r="K23" s="74">
        <v>20896.848406862748</v>
      </c>
      <c r="L23" s="74">
        <v>21613.433941211759</v>
      </c>
      <c r="M23" s="74">
        <v>21929.098449074074</v>
      </c>
      <c r="N23" s="74">
        <v>21500.372473239437</v>
      </c>
      <c r="O23" s="74">
        <v>22863.60975013881</v>
      </c>
      <c r="P23" s="74">
        <v>24466.252648178357</v>
      </c>
      <c r="Q23" s="74">
        <v>25505.988743400208</v>
      </c>
      <c r="R23" s="74">
        <v>25001.266018423743</v>
      </c>
      <c r="S23" s="74">
        <v>25556.501071253071</v>
      </c>
      <c r="T23" s="74">
        <v>25770.73654344695</v>
      </c>
      <c r="U23" s="74">
        <v>25773.425515084284</v>
      </c>
      <c r="V23" s="74">
        <v>27031.443401702338</v>
      </c>
      <c r="W23" s="74">
        <v>27543.441817156017</v>
      </c>
      <c r="X23" s="74">
        <v>27229.681739715474</v>
      </c>
      <c r="Y23" s="74">
        <v>27262.956945317408</v>
      </c>
      <c r="Z23" s="74">
        <v>27863.535942396273</v>
      </c>
      <c r="AA23" s="559">
        <v>27827.106484784887</v>
      </c>
      <c r="AB23" s="75">
        <v>28838</v>
      </c>
      <c r="AC23" s="562">
        <f t="shared" si="0"/>
        <v>3836.7339815762571</v>
      </c>
      <c r="AD23" s="76">
        <f t="shared" si="1"/>
        <v>0.15346158785514782</v>
      </c>
    </row>
    <row r="24" spans="1:30" ht="25">
      <c r="A24" s="140" t="s">
        <v>490</v>
      </c>
      <c r="B24" s="142" t="s">
        <v>159</v>
      </c>
      <c r="C24" s="70" t="s">
        <v>203</v>
      </c>
      <c r="D24" s="70" t="s">
        <v>204</v>
      </c>
      <c r="E24" s="70" t="s">
        <v>205</v>
      </c>
      <c r="F24" s="70" t="s">
        <v>206</v>
      </c>
      <c r="G24" s="70" t="s">
        <v>207</v>
      </c>
      <c r="H24" s="70" t="s">
        <v>208</v>
      </c>
      <c r="I24" s="70" t="s">
        <v>209</v>
      </c>
      <c r="J24" s="70" t="s">
        <v>210</v>
      </c>
      <c r="K24" s="70" t="s">
        <v>211</v>
      </c>
      <c r="L24" s="70" t="s">
        <v>212</v>
      </c>
      <c r="M24" s="70" t="s">
        <v>213</v>
      </c>
      <c r="N24" s="70" t="s">
        <v>113</v>
      </c>
      <c r="O24" s="70" t="s">
        <v>214</v>
      </c>
      <c r="P24" s="70" t="s">
        <v>215</v>
      </c>
      <c r="Q24" s="70" t="s">
        <v>216</v>
      </c>
      <c r="R24" s="70" t="s">
        <v>217</v>
      </c>
      <c r="S24" s="70" t="s">
        <v>114</v>
      </c>
      <c r="T24" s="70" t="s">
        <v>218</v>
      </c>
      <c r="U24" s="70" t="s">
        <v>219</v>
      </c>
      <c r="V24" s="70" t="s">
        <v>220</v>
      </c>
      <c r="W24" s="70" t="s">
        <v>221</v>
      </c>
      <c r="X24" s="70" t="s">
        <v>115</v>
      </c>
      <c r="Y24" s="71" t="s">
        <v>222</v>
      </c>
      <c r="Z24" s="71" t="s">
        <v>223</v>
      </c>
      <c r="AA24" s="71" t="s">
        <v>224</v>
      </c>
      <c r="AB24" s="82" t="s">
        <v>593</v>
      </c>
      <c r="AC24" s="72" t="s">
        <v>488</v>
      </c>
      <c r="AD24" s="65" t="s">
        <v>489</v>
      </c>
    </row>
    <row r="25" spans="1:30">
      <c r="A25" s="73" t="s">
        <v>491</v>
      </c>
      <c r="B25" s="77" t="s">
        <v>102</v>
      </c>
      <c r="C25" s="74">
        <v>906</v>
      </c>
      <c r="D25" s="74">
        <v>1171</v>
      </c>
      <c r="E25" s="74">
        <v>1116</v>
      </c>
      <c r="F25" s="74">
        <v>1245</v>
      </c>
      <c r="G25" s="74">
        <v>1310</v>
      </c>
      <c r="H25" s="74">
        <v>1330</v>
      </c>
      <c r="I25" s="74">
        <v>1465</v>
      </c>
      <c r="J25" s="74">
        <v>1567</v>
      </c>
      <c r="K25" s="74">
        <v>1554</v>
      </c>
      <c r="L25" s="74">
        <v>1649</v>
      </c>
      <c r="M25" s="74">
        <v>1642</v>
      </c>
      <c r="N25" s="74">
        <v>1608</v>
      </c>
      <c r="O25" s="74">
        <v>1674</v>
      </c>
      <c r="P25" s="74">
        <v>1909</v>
      </c>
      <c r="Q25" s="74">
        <v>2079</v>
      </c>
      <c r="R25" s="74">
        <v>2182</v>
      </c>
      <c r="S25" s="74">
        <v>2266</v>
      </c>
      <c r="T25" s="74">
        <v>2294</v>
      </c>
      <c r="U25" s="74">
        <v>2382</v>
      </c>
      <c r="V25" s="74">
        <v>2569</v>
      </c>
      <c r="W25" s="74">
        <v>2742</v>
      </c>
      <c r="X25" s="74">
        <v>2973</v>
      </c>
      <c r="Y25" s="74">
        <v>3154</v>
      </c>
      <c r="Z25" s="74">
        <v>3241</v>
      </c>
      <c r="AA25" s="74">
        <v>3336</v>
      </c>
      <c r="AB25" s="75">
        <v>3435</v>
      </c>
      <c r="AC25" s="75">
        <f t="shared" ref="AC25:AC45" si="2">AB25-R25</f>
        <v>1253</v>
      </c>
      <c r="AD25" s="76">
        <f t="shared" ref="AD25:AD45" si="3">AC25/R25</f>
        <v>0.57424381301558203</v>
      </c>
    </row>
    <row r="26" spans="1:30">
      <c r="A26" s="144"/>
      <c r="B26" s="77" t="s">
        <v>99</v>
      </c>
      <c r="C26" s="74">
        <v>1908</v>
      </c>
      <c r="D26" s="74">
        <v>2107</v>
      </c>
      <c r="E26" s="74">
        <v>2334</v>
      </c>
      <c r="F26" s="74">
        <v>2535</v>
      </c>
      <c r="G26" s="74">
        <v>2705</v>
      </c>
      <c r="H26" s="74">
        <v>2811</v>
      </c>
      <c r="I26" s="74">
        <v>2975</v>
      </c>
      <c r="J26" s="74">
        <v>3111</v>
      </c>
      <c r="K26" s="74">
        <v>3247</v>
      </c>
      <c r="L26" s="74">
        <v>3362</v>
      </c>
      <c r="M26" s="74">
        <v>3508</v>
      </c>
      <c r="N26" s="74">
        <v>3766</v>
      </c>
      <c r="O26" s="74">
        <v>4098</v>
      </c>
      <c r="P26" s="74">
        <v>4645</v>
      </c>
      <c r="Q26" s="74">
        <v>5126</v>
      </c>
      <c r="R26" s="74">
        <v>5492</v>
      </c>
      <c r="S26" s="74">
        <v>5804</v>
      </c>
      <c r="T26" s="74">
        <v>6191</v>
      </c>
      <c r="U26" s="74">
        <v>6599</v>
      </c>
      <c r="V26" s="74">
        <v>7073</v>
      </c>
      <c r="W26" s="74">
        <v>7629</v>
      </c>
      <c r="X26" s="74">
        <v>8276</v>
      </c>
      <c r="Y26" s="74">
        <v>8646</v>
      </c>
      <c r="Z26" s="74">
        <v>8885</v>
      </c>
      <c r="AA26" s="74">
        <v>9145</v>
      </c>
      <c r="AB26" s="75">
        <v>9410</v>
      </c>
      <c r="AC26" s="75">
        <f t="shared" si="2"/>
        <v>3918</v>
      </c>
      <c r="AD26" s="76">
        <f t="shared" si="3"/>
        <v>0.71340131099781501</v>
      </c>
    </row>
    <row r="27" spans="1:30">
      <c r="A27" s="144"/>
      <c r="B27" s="77" t="s">
        <v>100</v>
      </c>
      <c r="C27" s="74">
        <v>9340</v>
      </c>
      <c r="D27" s="74">
        <v>9812</v>
      </c>
      <c r="E27" s="74">
        <v>10448</v>
      </c>
      <c r="F27" s="74">
        <v>11007</v>
      </c>
      <c r="G27" s="74">
        <v>11719</v>
      </c>
      <c r="H27" s="74">
        <v>12216</v>
      </c>
      <c r="I27" s="74">
        <v>12994</v>
      </c>
      <c r="J27" s="74">
        <v>13785</v>
      </c>
      <c r="K27" s="74">
        <v>14709</v>
      </c>
      <c r="L27" s="74">
        <v>15518</v>
      </c>
      <c r="M27" s="74">
        <v>16072</v>
      </c>
      <c r="N27" s="74">
        <v>17377</v>
      </c>
      <c r="O27" s="74">
        <v>18060</v>
      </c>
      <c r="P27" s="74">
        <v>18950</v>
      </c>
      <c r="Q27" s="74">
        <v>20045</v>
      </c>
      <c r="R27" s="74">
        <v>20980</v>
      </c>
      <c r="S27" s="74">
        <v>22308</v>
      </c>
      <c r="T27" s="74">
        <v>23420</v>
      </c>
      <c r="U27" s="74">
        <v>24818</v>
      </c>
      <c r="V27" s="74">
        <v>25739</v>
      </c>
      <c r="W27" s="74">
        <v>26766</v>
      </c>
      <c r="X27" s="74">
        <v>27883</v>
      </c>
      <c r="Y27" s="74">
        <v>28989</v>
      </c>
      <c r="Z27" s="74">
        <v>30131</v>
      </c>
      <c r="AA27" s="74">
        <v>31283</v>
      </c>
      <c r="AB27" s="75">
        <v>32405</v>
      </c>
      <c r="AC27" s="75">
        <f t="shared" si="2"/>
        <v>11425</v>
      </c>
      <c r="AD27" s="76">
        <f t="shared" si="3"/>
        <v>0.54456625357483313</v>
      </c>
    </row>
    <row r="28" spans="1:30" ht="24" customHeight="1">
      <c r="A28" s="73" t="s">
        <v>286</v>
      </c>
      <c r="B28" s="77" t="s">
        <v>102</v>
      </c>
      <c r="C28" s="74">
        <v>1403</v>
      </c>
      <c r="D28" s="74">
        <v>1683</v>
      </c>
      <c r="E28" s="74">
        <v>1820</v>
      </c>
      <c r="F28" s="74">
        <v>1894</v>
      </c>
      <c r="G28" s="74">
        <v>1996</v>
      </c>
      <c r="H28" s="74">
        <v>2358</v>
      </c>
      <c r="I28" s="74">
        <v>2528</v>
      </c>
      <c r="J28" s="74">
        <v>2559</v>
      </c>
      <c r="K28" s="74">
        <v>2622</v>
      </c>
      <c r="L28" s="74">
        <v>2619</v>
      </c>
      <c r="M28" s="74">
        <v>2653</v>
      </c>
      <c r="N28" s="74">
        <v>2738</v>
      </c>
      <c r="O28" s="74">
        <v>2946</v>
      </c>
      <c r="P28" s="74">
        <v>3080</v>
      </c>
      <c r="Q28" s="74">
        <v>3218</v>
      </c>
      <c r="R28" s="74">
        <v>3355</v>
      </c>
      <c r="S28" s="74">
        <v>3476</v>
      </c>
      <c r="T28" s="74">
        <v>3413</v>
      </c>
      <c r="U28" s="74">
        <v>3532</v>
      </c>
      <c r="V28" s="74">
        <v>3719</v>
      </c>
      <c r="W28" s="74">
        <v>3814</v>
      </c>
      <c r="X28" s="74">
        <v>4092</v>
      </c>
      <c r="Y28" s="74">
        <v>4263</v>
      </c>
      <c r="Z28" s="74">
        <v>4421</v>
      </c>
      <c r="AA28" s="74">
        <v>4637</v>
      </c>
      <c r="AB28" s="75">
        <v>4849</v>
      </c>
      <c r="AC28" s="75">
        <f t="shared" si="2"/>
        <v>1494</v>
      </c>
      <c r="AD28" s="76">
        <f t="shared" si="3"/>
        <v>0.44530551415797315</v>
      </c>
    </row>
    <row r="29" spans="1:30">
      <c r="A29" s="144"/>
      <c r="B29" s="77" t="s">
        <v>99</v>
      </c>
      <c r="C29" s="74">
        <v>2081</v>
      </c>
      <c r="D29" s="74">
        <v>2770</v>
      </c>
      <c r="E29" s="74">
        <v>3085</v>
      </c>
      <c r="F29" s="74">
        <v>3356</v>
      </c>
      <c r="G29" s="74">
        <v>3523</v>
      </c>
      <c r="H29" s="74">
        <v>3728</v>
      </c>
      <c r="I29" s="74">
        <v>3909</v>
      </c>
      <c r="J29" s="74">
        <v>4057</v>
      </c>
      <c r="K29" s="74">
        <v>4201</v>
      </c>
      <c r="L29" s="74">
        <v>4509</v>
      </c>
      <c r="M29" s="74">
        <v>4686</v>
      </c>
      <c r="N29" s="74">
        <v>4776</v>
      </c>
      <c r="O29" s="74">
        <v>5585</v>
      </c>
      <c r="P29" s="74">
        <v>5928</v>
      </c>
      <c r="Q29" s="74">
        <v>6289</v>
      </c>
      <c r="R29" s="74">
        <v>6595</v>
      </c>
      <c r="S29" s="74">
        <v>6859</v>
      </c>
      <c r="T29" s="74">
        <v>7253</v>
      </c>
      <c r="U29" s="74">
        <v>7567</v>
      </c>
      <c r="V29" s="74">
        <v>8004</v>
      </c>
      <c r="W29" s="74">
        <v>8406</v>
      </c>
      <c r="X29" s="74">
        <v>8905</v>
      </c>
      <c r="Y29" s="74">
        <v>9209</v>
      </c>
      <c r="Z29" s="74">
        <v>9434</v>
      </c>
      <c r="AA29" s="74">
        <v>9793</v>
      </c>
      <c r="AB29" s="75">
        <v>10098</v>
      </c>
      <c r="AC29" s="75">
        <f t="shared" si="2"/>
        <v>3503</v>
      </c>
      <c r="AD29" s="76">
        <f t="shared" si="3"/>
        <v>0.53115996967399548</v>
      </c>
    </row>
    <row r="30" spans="1:30">
      <c r="A30" s="144"/>
      <c r="B30" s="77" t="s">
        <v>100</v>
      </c>
      <c r="C30" s="74">
        <v>9967</v>
      </c>
      <c r="D30" s="74">
        <v>10246</v>
      </c>
      <c r="E30" s="74">
        <v>11006</v>
      </c>
      <c r="F30" s="74">
        <v>11680</v>
      </c>
      <c r="G30" s="74">
        <v>12529</v>
      </c>
      <c r="H30" s="74">
        <v>12816</v>
      </c>
      <c r="I30" s="74">
        <v>13886</v>
      </c>
      <c r="J30" s="74">
        <v>14650</v>
      </c>
      <c r="K30" s="74">
        <v>15381</v>
      </c>
      <c r="L30" s="74">
        <v>16540</v>
      </c>
      <c r="M30" s="74">
        <v>17547</v>
      </c>
      <c r="N30" s="74">
        <v>18761</v>
      </c>
      <c r="O30" s="74">
        <v>20357</v>
      </c>
      <c r="P30" s="74">
        <v>20238</v>
      </c>
      <c r="Q30" s="74">
        <v>20873</v>
      </c>
      <c r="R30" s="74">
        <v>22059</v>
      </c>
      <c r="S30" s="74">
        <v>23491</v>
      </c>
      <c r="T30" s="74">
        <v>24577</v>
      </c>
      <c r="U30" s="74">
        <v>26232</v>
      </c>
      <c r="V30" s="74">
        <v>27313</v>
      </c>
      <c r="W30" s="74">
        <v>28422</v>
      </c>
      <c r="X30" s="74">
        <v>29324</v>
      </c>
      <c r="Y30" s="74">
        <v>30515</v>
      </c>
      <c r="Z30" s="74">
        <v>31723</v>
      </c>
      <c r="AA30" s="74">
        <v>33331</v>
      </c>
      <c r="AB30" s="75">
        <v>34461</v>
      </c>
      <c r="AC30" s="75">
        <f t="shared" si="2"/>
        <v>12402</v>
      </c>
      <c r="AD30" s="76">
        <f t="shared" si="3"/>
        <v>0.56221950224398209</v>
      </c>
    </row>
    <row r="31" spans="1:30" ht="24.75" customHeight="1">
      <c r="A31" s="73" t="s">
        <v>287</v>
      </c>
      <c r="B31" s="77" t="s">
        <v>102</v>
      </c>
      <c r="C31" s="74">
        <v>1201</v>
      </c>
      <c r="D31" s="74">
        <v>1292</v>
      </c>
      <c r="E31" s="74">
        <v>1428</v>
      </c>
      <c r="F31" s="74">
        <v>1499</v>
      </c>
      <c r="G31" s="74">
        <v>1552</v>
      </c>
      <c r="H31" s="74">
        <v>1602</v>
      </c>
      <c r="I31" s="74">
        <v>1702</v>
      </c>
      <c r="J31" s="74">
        <v>1749</v>
      </c>
      <c r="K31" s="74">
        <v>1834</v>
      </c>
      <c r="L31" s="74">
        <v>1830</v>
      </c>
      <c r="M31" s="74">
        <v>1878</v>
      </c>
      <c r="N31" s="74">
        <v>2024</v>
      </c>
      <c r="O31" s="74">
        <v>2145</v>
      </c>
      <c r="P31" s="74">
        <v>2334</v>
      </c>
      <c r="Q31" s="74">
        <v>2550</v>
      </c>
      <c r="R31" s="74">
        <v>2664</v>
      </c>
      <c r="S31" s="74">
        <v>2835</v>
      </c>
      <c r="T31" s="74">
        <v>2945</v>
      </c>
      <c r="U31" s="74">
        <v>3065</v>
      </c>
      <c r="V31" s="74">
        <v>3151</v>
      </c>
      <c r="W31" s="74">
        <v>3343</v>
      </c>
      <c r="X31" s="74">
        <v>3476</v>
      </c>
      <c r="Y31" s="74">
        <v>3628</v>
      </c>
      <c r="Z31" s="74">
        <v>3759</v>
      </c>
      <c r="AA31" s="74">
        <v>3897</v>
      </c>
      <c r="AB31" s="75">
        <v>4025</v>
      </c>
      <c r="AC31" s="75">
        <f t="shared" si="2"/>
        <v>1361</v>
      </c>
      <c r="AD31" s="76">
        <f t="shared" si="3"/>
        <v>0.5108858858858859</v>
      </c>
    </row>
    <row r="32" spans="1:30">
      <c r="A32" s="144"/>
      <c r="B32" s="77" t="s">
        <v>99</v>
      </c>
      <c r="C32" s="74">
        <v>2132</v>
      </c>
      <c r="D32" s="74">
        <v>2304</v>
      </c>
      <c r="E32" s="74">
        <v>2616</v>
      </c>
      <c r="F32" s="74">
        <v>2768</v>
      </c>
      <c r="G32" s="74">
        <v>2924</v>
      </c>
      <c r="H32" s="74">
        <v>3104</v>
      </c>
      <c r="I32" s="74">
        <v>3263</v>
      </c>
      <c r="J32" s="74">
        <v>3468</v>
      </c>
      <c r="K32" s="74">
        <v>3647</v>
      </c>
      <c r="L32" s="74">
        <v>3811</v>
      </c>
      <c r="M32" s="74">
        <v>3992</v>
      </c>
      <c r="N32" s="74">
        <v>4217</v>
      </c>
      <c r="O32" s="74">
        <v>4887</v>
      </c>
      <c r="P32" s="74">
        <v>5445</v>
      </c>
      <c r="Q32" s="74">
        <v>6073</v>
      </c>
      <c r="R32" s="74">
        <v>6574</v>
      </c>
      <c r="S32" s="74">
        <v>6929</v>
      </c>
      <c r="T32" s="74">
        <v>7380</v>
      </c>
      <c r="U32" s="74">
        <v>7790</v>
      </c>
      <c r="V32" s="74">
        <v>8116</v>
      </c>
      <c r="W32" s="74">
        <v>8534</v>
      </c>
      <c r="X32" s="74">
        <v>9011</v>
      </c>
      <c r="Y32" s="74">
        <v>9373</v>
      </c>
      <c r="Z32" s="74">
        <v>9568</v>
      </c>
      <c r="AA32" s="74">
        <v>9743</v>
      </c>
      <c r="AB32" s="75">
        <v>9963</v>
      </c>
      <c r="AC32" s="75">
        <f t="shared" si="2"/>
        <v>3389</v>
      </c>
      <c r="AD32" s="76">
        <f t="shared" si="3"/>
        <v>0.51551566778217217</v>
      </c>
    </row>
    <row r="33" spans="1:30">
      <c r="A33" s="144"/>
      <c r="B33" s="77" t="s">
        <v>100</v>
      </c>
      <c r="C33" s="74">
        <v>8800</v>
      </c>
      <c r="D33" s="74">
        <v>9445</v>
      </c>
      <c r="E33" s="74">
        <v>10025</v>
      </c>
      <c r="F33" s="74">
        <v>10593</v>
      </c>
      <c r="G33" s="74">
        <v>11162</v>
      </c>
      <c r="H33" s="74">
        <v>11800</v>
      </c>
      <c r="I33" s="74">
        <v>12670</v>
      </c>
      <c r="J33" s="74">
        <v>13320</v>
      </c>
      <c r="K33" s="74">
        <v>14007</v>
      </c>
      <c r="L33" s="74">
        <v>14609</v>
      </c>
      <c r="M33" s="74">
        <v>15299</v>
      </c>
      <c r="N33" s="74">
        <v>16349</v>
      </c>
      <c r="O33" s="74">
        <v>17426</v>
      </c>
      <c r="P33" s="74">
        <v>17683</v>
      </c>
      <c r="Q33" s="74">
        <v>18498</v>
      </c>
      <c r="R33" s="74">
        <v>19632</v>
      </c>
      <c r="S33" s="74">
        <v>20874</v>
      </c>
      <c r="T33" s="74">
        <v>22034</v>
      </c>
      <c r="U33" s="74">
        <v>23326</v>
      </c>
      <c r="V33" s="74">
        <v>24149</v>
      </c>
      <c r="W33" s="74">
        <v>25111</v>
      </c>
      <c r="X33" s="74">
        <v>26416</v>
      </c>
      <c r="Y33" s="74">
        <v>27683</v>
      </c>
      <c r="Z33" s="74">
        <v>28849</v>
      </c>
      <c r="AA33" s="74">
        <v>29872</v>
      </c>
      <c r="AB33" s="75">
        <v>30951</v>
      </c>
      <c r="AC33" s="75">
        <f t="shared" si="2"/>
        <v>11319</v>
      </c>
      <c r="AD33" s="76">
        <f t="shared" si="3"/>
        <v>0.57655867970660146</v>
      </c>
    </row>
    <row r="34" spans="1:30" ht="24.75" customHeight="1">
      <c r="A34" s="73" t="s">
        <v>288</v>
      </c>
      <c r="B34" s="77" t="s">
        <v>102</v>
      </c>
      <c r="C34" s="74">
        <v>1356</v>
      </c>
      <c r="D34" s="74">
        <v>1750</v>
      </c>
      <c r="E34" s="74">
        <v>1865</v>
      </c>
      <c r="F34" s="74">
        <v>2113</v>
      </c>
      <c r="G34" s="74">
        <v>2204</v>
      </c>
      <c r="H34" s="74">
        <v>2212</v>
      </c>
      <c r="I34" s="74">
        <v>2299</v>
      </c>
      <c r="J34" s="74">
        <v>2357</v>
      </c>
      <c r="K34" s="74">
        <v>2302</v>
      </c>
      <c r="L34" s="74">
        <v>2170</v>
      </c>
      <c r="M34" s="74">
        <v>2150</v>
      </c>
      <c r="N34" s="74">
        <v>2281</v>
      </c>
      <c r="O34" s="74">
        <v>2620</v>
      </c>
      <c r="P34" s="74">
        <v>2960</v>
      </c>
      <c r="Q34" s="74">
        <v>3137</v>
      </c>
      <c r="R34" s="74">
        <v>3265</v>
      </c>
      <c r="S34" s="74">
        <v>3329</v>
      </c>
      <c r="T34" s="74">
        <v>3535</v>
      </c>
      <c r="U34" s="74">
        <v>3685</v>
      </c>
      <c r="V34" s="74">
        <v>3975</v>
      </c>
      <c r="W34" s="74">
        <v>4256</v>
      </c>
      <c r="X34" s="74">
        <v>4415</v>
      </c>
      <c r="Y34" s="74">
        <v>4624</v>
      </c>
      <c r="Z34" s="74">
        <v>4693</v>
      </c>
      <c r="AA34" s="74">
        <v>4799</v>
      </c>
      <c r="AB34" s="75">
        <v>5025</v>
      </c>
      <c r="AC34" s="75">
        <f t="shared" si="2"/>
        <v>1760</v>
      </c>
      <c r="AD34" s="76">
        <f t="shared" si="3"/>
        <v>0.53905053598774888</v>
      </c>
    </row>
    <row r="35" spans="1:30">
      <c r="A35" s="144"/>
      <c r="B35" s="77" t="s">
        <v>99</v>
      </c>
      <c r="C35" s="74">
        <v>2550</v>
      </c>
      <c r="D35" s="74">
        <v>3386</v>
      </c>
      <c r="E35" s="74">
        <v>3631</v>
      </c>
      <c r="F35" s="74">
        <v>3949</v>
      </c>
      <c r="G35" s="74">
        <v>4094</v>
      </c>
      <c r="H35" s="74">
        <v>4237</v>
      </c>
      <c r="I35" s="74">
        <v>4315</v>
      </c>
      <c r="J35" s="74">
        <v>4526</v>
      </c>
      <c r="K35" s="74">
        <v>4635</v>
      </c>
      <c r="L35" s="74">
        <v>4677</v>
      </c>
      <c r="M35" s="74">
        <v>4748</v>
      </c>
      <c r="N35" s="74">
        <v>4890</v>
      </c>
      <c r="O35" s="74">
        <v>5353</v>
      </c>
      <c r="P35" s="74">
        <v>6239</v>
      </c>
      <c r="Q35" s="74">
        <v>6876</v>
      </c>
      <c r="R35" s="74">
        <v>7255</v>
      </c>
      <c r="S35" s="74">
        <v>7666</v>
      </c>
      <c r="T35" s="74">
        <v>8123</v>
      </c>
      <c r="U35" s="74">
        <v>8628</v>
      </c>
      <c r="V35" s="74">
        <v>9378</v>
      </c>
      <c r="W35" s="74">
        <v>9841</v>
      </c>
      <c r="X35" s="74">
        <v>10498</v>
      </c>
      <c r="Y35" s="74">
        <v>11025</v>
      </c>
      <c r="Z35" s="74">
        <v>11222</v>
      </c>
      <c r="AA35" s="74">
        <v>11460</v>
      </c>
      <c r="AB35" s="75">
        <v>12007</v>
      </c>
      <c r="AC35" s="75">
        <f t="shared" si="2"/>
        <v>4752</v>
      </c>
      <c r="AD35" s="76">
        <f t="shared" si="3"/>
        <v>0.6549965541006203</v>
      </c>
    </row>
    <row r="36" spans="1:30">
      <c r="A36" s="144"/>
      <c r="B36" s="77" t="s">
        <v>100</v>
      </c>
      <c r="C36" s="74">
        <v>12313</v>
      </c>
      <c r="D36" s="74">
        <v>13155</v>
      </c>
      <c r="E36" s="74">
        <v>14039</v>
      </c>
      <c r="F36" s="74">
        <v>14755</v>
      </c>
      <c r="G36" s="74">
        <v>15539</v>
      </c>
      <c r="H36" s="74">
        <v>16318</v>
      </c>
      <c r="I36" s="74">
        <v>17219</v>
      </c>
      <c r="J36" s="74">
        <v>18418</v>
      </c>
      <c r="K36" s="74">
        <v>19211</v>
      </c>
      <c r="L36" s="74">
        <v>20281</v>
      </c>
      <c r="M36" s="74">
        <v>21215</v>
      </c>
      <c r="N36" s="74">
        <v>22106</v>
      </c>
      <c r="O36" s="74">
        <v>23663</v>
      </c>
      <c r="P36" s="74">
        <v>24226</v>
      </c>
      <c r="Q36" s="74">
        <v>25614</v>
      </c>
      <c r="R36" s="74">
        <v>26914</v>
      </c>
      <c r="S36" s="74">
        <v>28428</v>
      </c>
      <c r="T36" s="74">
        <v>29904</v>
      </c>
      <c r="U36" s="74">
        <v>31490</v>
      </c>
      <c r="V36" s="74">
        <v>32853</v>
      </c>
      <c r="W36" s="74">
        <v>34153</v>
      </c>
      <c r="X36" s="74">
        <v>35388</v>
      </c>
      <c r="Y36" s="74">
        <v>36702</v>
      </c>
      <c r="Z36" s="74">
        <v>37953</v>
      </c>
      <c r="AA36" s="74">
        <v>39325</v>
      </c>
      <c r="AB36" s="75">
        <v>40738</v>
      </c>
      <c r="AC36" s="75">
        <f t="shared" si="2"/>
        <v>13824</v>
      </c>
      <c r="AD36" s="76">
        <f t="shared" si="3"/>
        <v>0.51363602586014712</v>
      </c>
    </row>
    <row r="37" spans="1:30" ht="24" customHeight="1">
      <c r="A37" s="73" t="s">
        <v>289</v>
      </c>
      <c r="B37" s="77" t="s">
        <v>102</v>
      </c>
      <c r="C37" s="74">
        <v>712</v>
      </c>
      <c r="D37" s="74">
        <v>810</v>
      </c>
      <c r="E37" s="74">
        <v>919</v>
      </c>
      <c r="F37" s="74">
        <v>976</v>
      </c>
      <c r="G37" s="74">
        <v>991</v>
      </c>
      <c r="H37" s="74">
        <v>1037</v>
      </c>
      <c r="I37" s="74">
        <v>1080</v>
      </c>
      <c r="J37" s="74">
        <v>1186</v>
      </c>
      <c r="K37" s="74">
        <v>1235</v>
      </c>
      <c r="L37" s="74">
        <v>1267</v>
      </c>
      <c r="M37" s="74">
        <v>1327</v>
      </c>
      <c r="N37" s="74">
        <v>1468</v>
      </c>
      <c r="O37" s="74">
        <v>1633</v>
      </c>
      <c r="P37" s="74">
        <v>1809</v>
      </c>
      <c r="Q37" s="74">
        <v>1953</v>
      </c>
      <c r="R37" s="74">
        <v>2078</v>
      </c>
      <c r="S37" s="74">
        <v>2154</v>
      </c>
      <c r="T37" s="74">
        <v>2212</v>
      </c>
      <c r="U37" s="74">
        <v>2338</v>
      </c>
      <c r="V37" s="74">
        <v>2553</v>
      </c>
      <c r="W37" s="74">
        <v>2811</v>
      </c>
      <c r="X37" s="74">
        <v>3091</v>
      </c>
      <c r="Y37" s="74">
        <v>3242</v>
      </c>
      <c r="Z37" s="74">
        <v>3357</v>
      </c>
      <c r="AA37" s="74">
        <v>3476</v>
      </c>
      <c r="AB37" s="75">
        <v>3578</v>
      </c>
      <c r="AC37" s="75">
        <f t="shared" si="2"/>
        <v>1500</v>
      </c>
      <c r="AD37" s="76">
        <f t="shared" si="3"/>
        <v>0.72184793070259867</v>
      </c>
    </row>
    <row r="38" spans="1:30">
      <c r="A38" s="144"/>
      <c r="B38" s="77" t="s">
        <v>99</v>
      </c>
      <c r="C38" s="74">
        <v>1804</v>
      </c>
      <c r="D38" s="74">
        <v>1875</v>
      </c>
      <c r="E38" s="74">
        <v>2009</v>
      </c>
      <c r="F38" s="74">
        <v>2183</v>
      </c>
      <c r="G38" s="74">
        <v>2257</v>
      </c>
      <c r="H38" s="74">
        <v>2324</v>
      </c>
      <c r="I38" s="74">
        <v>2425</v>
      </c>
      <c r="J38" s="74">
        <v>2544</v>
      </c>
      <c r="K38" s="74">
        <v>2675</v>
      </c>
      <c r="L38" s="74">
        <v>2734</v>
      </c>
      <c r="M38" s="74">
        <v>2906</v>
      </c>
      <c r="N38" s="74">
        <v>3194</v>
      </c>
      <c r="O38" s="74">
        <v>3377</v>
      </c>
      <c r="P38" s="74">
        <v>3805</v>
      </c>
      <c r="Q38" s="74">
        <v>4130</v>
      </c>
      <c r="R38" s="74">
        <v>4429</v>
      </c>
      <c r="S38" s="74">
        <v>4727</v>
      </c>
      <c r="T38" s="74">
        <v>5016</v>
      </c>
      <c r="U38" s="74">
        <v>5426</v>
      </c>
      <c r="V38" s="74">
        <v>5778</v>
      </c>
      <c r="W38" s="74">
        <v>6470</v>
      </c>
      <c r="X38" s="74">
        <v>7142</v>
      </c>
      <c r="Y38" s="74">
        <v>7640</v>
      </c>
      <c r="Z38" s="74">
        <v>8036</v>
      </c>
      <c r="AA38" s="74">
        <v>8372</v>
      </c>
      <c r="AB38" s="75">
        <v>8709</v>
      </c>
      <c r="AC38" s="75">
        <f t="shared" si="2"/>
        <v>4280</v>
      </c>
      <c r="AD38" s="76">
        <f t="shared" si="3"/>
        <v>0.96635809437796338</v>
      </c>
    </row>
    <row r="39" spans="1:30">
      <c r="A39" s="144"/>
      <c r="B39" s="77" t="s">
        <v>100</v>
      </c>
      <c r="C39" s="74">
        <v>7856</v>
      </c>
      <c r="D39" s="74">
        <v>8426</v>
      </c>
      <c r="E39" s="74">
        <v>8952</v>
      </c>
      <c r="F39" s="74">
        <v>9525</v>
      </c>
      <c r="G39" s="74">
        <v>10102</v>
      </c>
      <c r="H39" s="74">
        <v>10472</v>
      </c>
      <c r="I39" s="74">
        <v>11320</v>
      </c>
      <c r="J39" s="74">
        <v>12029</v>
      </c>
      <c r="K39" s="74">
        <v>12636</v>
      </c>
      <c r="L39" s="74">
        <v>13187</v>
      </c>
      <c r="M39" s="74">
        <v>13912</v>
      </c>
      <c r="N39" s="74">
        <v>14791</v>
      </c>
      <c r="O39" s="74">
        <v>15937</v>
      </c>
      <c r="P39" s="74">
        <v>16330</v>
      </c>
      <c r="Q39" s="74">
        <v>17329</v>
      </c>
      <c r="R39" s="74">
        <v>18311</v>
      </c>
      <c r="S39" s="74">
        <v>19444</v>
      </c>
      <c r="T39" s="74">
        <v>20474</v>
      </c>
      <c r="U39" s="74">
        <v>21526</v>
      </c>
      <c r="V39" s="74">
        <v>22347</v>
      </c>
      <c r="W39" s="74">
        <v>23340</v>
      </c>
      <c r="X39" s="74">
        <v>24580</v>
      </c>
      <c r="Y39" s="74">
        <v>25683</v>
      </c>
      <c r="Z39" s="74">
        <v>26563</v>
      </c>
      <c r="AA39" s="74">
        <v>27558</v>
      </c>
      <c r="AB39" s="75">
        <v>28477</v>
      </c>
      <c r="AC39" s="75">
        <f t="shared" si="2"/>
        <v>10166</v>
      </c>
      <c r="AD39" s="76">
        <f t="shared" si="3"/>
        <v>0.5551854076784446</v>
      </c>
    </row>
    <row r="40" spans="1:30" ht="21.75" customHeight="1">
      <c r="A40" s="73" t="s">
        <v>290</v>
      </c>
      <c r="B40" s="77" t="s">
        <v>102</v>
      </c>
      <c r="C40" s="74">
        <v>599</v>
      </c>
      <c r="D40" s="74">
        <v>658</v>
      </c>
      <c r="E40" s="74">
        <v>694</v>
      </c>
      <c r="F40" s="74">
        <v>712</v>
      </c>
      <c r="G40" s="74">
        <v>747</v>
      </c>
      <c r="H40" s="74">
        <v>826</v>
      </c>
      <c r="I40" s="74">
        <v>871</v>
      </c>
      <c r="J40" s="74">
        <v>938</v>
      </c>
      <c r="K40" s="74">
        <v>995</v>
      </c>
      <c r="L40" s="74">
        <v>1040</v>
      </c>
      <c r="M40" s="74">
        <v>1133</v>
      </c>
      <c r="N40" s="74">
        <v>1123</v>
      </c>
      <c r="O40" s="74">
        <v>1222</v>
      </c>
      <c r="P40" s="74">
        <v>1357</v>
      </c>
      <c r="Q40" s="74">
        <v>1512</v>
      </c>
      <c r="R40" s="74">
        <v>1605</v>
      </c>
      <c r="S40" s="74">
        <v>1689</v>
      </c>
      <c r="T40" s="74">
        <v>1739</v>
      </c>
      <c r="U40" s="74">
        <v>1777</v>
      </c>
      <c r="V40" s="74">
        <v>1862</v>
      </c>
      <c r="W40" s="74">
        <v>1973</v>
      </c>
      <c r="X40" s="74">
        <v>2151</v>
      </c>
      <c r="Y40" s="74">
        <v>2251</v>
      </c>
      <c r="Z40" s="74">
        <v>2327</v>
      </c>
      <c r="AA40" s="74">
        <v>2425</v>
      </c>
      <c r="AB40" s="75">
        <v>2513</v>
      </c>
      <c r="AC40" s="75">
        <f t="shared" si="2"/>
        <v>908</v>
      </c>
      <c r="AD40" s="76">
        <f t="shared" si="3"/>
        <v>0.5657320872274143</v>
      </c>
    </row>
    <row r="41" spans="1:30">
      <c r="A41" s="144"/>
      <c r="B41" s="77" t="s">
        <v>99</v>
      </c>
      <c r="C41" s="74">
        <v>1176</v>
      </c>
      <c r="D41" s="74">
        <v>1269</v>
      </c>
      <c r="E41" s="74">
        <v>1412</v>
      </c>
      <c r="F41" s="74">
        <v>1547</v>
      </c>
      <c r="G41" s="74">
        <v>1727</v>
      </c>
      <c r="H41" s="74">
        <v>1871</v>
      </c>
      <c r="I41" s="74">
        <v>2160</v>
      </c>
      <c r="J41" s="74">
        <v>2321</v>
      </c>
      <c r="K41" s="74">
        <v>2526</v>
      </c>
      <c r="L41" s="74">
        <v>2721</v>
      </c>
      <c r="M41" s="74">
        <v>2925</v>
      </c>
      <c r="N41" s="74">
        <v>3210</v>
      </c>
      <c r="O41" s="74">
        <v>3402</v>
      </c>
      <c r="P41" s="74">
        <v>3925</v>
      </c>
      <c r="Q41" s="74">
        <v>4691</v>
      </c>
      <c r="R41" s="74">
        <v>5038</v>
      </c>
      <c r="S41" s="74">
        <v>5537</v>
      </c>
      <c r="T41" s="74">
        <v>5976</v>
      </c>
      <c r="U41" s="74">
        <v>6447</v>
      </c>
      <c r="V41" s="74">
        <v>6714</v>
      </c>
      <c r="W41" s="74">
        <v>7102</v>
      </c>
      <c r="X41" s="74">
        <v>7426</v>
      </c>
      <c r="Y41" s="74">
        <v>7731</v>
      </c>
      <c r="Z41" s="74">
        <v>7949</v>
      </c>
      <c r="AA41" s="74">
        <v>8283</v>
      </c>
      <c r="AB41" s="75">
        <v>8568</v>
      </c>
      <c r="AC41" s="75">
        <f t="shared" si="2"/>
        <v>3530</v>
      </c>
      <c r="AD41" s="76">
        <f t="shared" si="3"/>
        <v>0.70067487098054781</v>
      </c>
    </row>
    <row r="42" spans="1:30">
      <c r="A42" s="144"/>
      <c r="B42" s="77" t="s">
        <v>100</v>
      </c>
      <c r="C42" s="74">
        <v>6528</v>
      </c>
      <c r="D42" s="74">
        <v>7018</v>
      </c>
      <c r="E42" s="74">
        <v>7477</v>
      </c>
      <c r="F42" s="74">
        <v>8077</v>
      </c>
      <c r="G42" s="74">
        <v>8562</v>
      </c>
      <c r="H42" s="74">
        <v>8973</v>
      </c>
      <c r="I42" s="74">
        <v>9654</v>
      </c>
      <c r="J42" s="74">
        <v>10075</v>
      </c>
      <c r="K42" s="74">
        <v>10701</v>
      </c>
      <c r="L42" s="74">
        <v>11257</v>
      </c>
      <c r="M42" s="74">
        <v>11965</v>
      </c>
      <c r="N42" s="74">
        <v>12974</v>
      </c>
      <c r="O42" s="74">
        <v>14435</v>
      </c>
      <c r="P42" s="74">
        <v>14745</v>
      </c>
      <c r="Q42" s="74">
        <v>15888</v>
      </c>
      <c r="R42" s="74">
        <v>16977</v>
      </c>
      <c r="S42" s="74">
        <v>18325</v>
      </c>
      <c r="T42" s="74">
        <v>19639</v>
      </c>
      <c r="U42" s="74">
        <v>21185</v>
      </c>
      <c r="V42" s="74">
        <v>22368</v>
      </c>
      <c r="W42" s="74">
        <v>23638</v>
      </c>
      <c r="X42" s="74">
        <v>25139</v>
      </c>
      <c r="Y42" s="74">
        <v>26406</v>
      </c>
      <c r="Z42" s="74">
        <v>27683</v>
      </c>
      <c r="AA42" s="74">
        <v>28963</v>
      </c>
      <c r="AB42" s="75">
        <v>30391</v>
      </c>
      <c r="AC42" s="75">
        <f t="shared" si="2"/>
        <v>13414</v>
      </c>
      <c r="AD42" s="76">
        <f t="shared" si="3"/>
        <v>0.79012781999175352</v>
      </c>
    </row>
    <row r="43" spans="1:30" ht="21.75" customHeight="1">
      <c r="A43" s="73" t="s">
        <v>291</v>
      </c>
      <c r="B43" s="77" t="s">
        <v>102</v>
      </c>
      <c r="C43" s="74">
        <v>405</v>
      </c>
      <c r="D43" s="74">
        <v>510.5</v>
      </c>
      <c r="E43" s="74">
        <v>616</v>
      </c>
      <c r="F43" s="74">
        <v>765</v>
      </c>
      <c r="G43" s="74">
        <v>776</v>
      </c>
      <c r="H43" s="74">
        <v>808</v>
      </c>
      <c r="I43" s="74">
        <v>901</v>
      </c>
      <c r="J43" s="74">
        <v>925</v>
      </c>
      <c r="K43" s="74">
        <v>1053</v>
      </c>
      <c r="L43" s="74">
        <v>1007</v>
      </c>
      <c r="M43" s="74">
        <v>960</v>
      </c>
      <c r="N43" s="74">
        <v>914</v>
      </c>
      <c r="O43" s="74">
        <v>967</v>
      </c>
      <c r="P43" s="74">
        <v>1088</v>
      </c>
      <c r="Q43" s="74">
        <v>1285</v>
      </c>
      <c r="R43" s="74">
        <v>1317</v>
      </c>
      <c r="S43" s="74">
        <v>1309</v>
      </c>
      <c r="T43" s="74">
        <v>1249</v>
      </c>
      <c r="U43" s="74">
        <v>1294</v>
      </c>
      <c r="V43" s="74">
        <v>1529</v>
      </c>
      <c r="W43" s="74">
        <v>1637</v>
      </c>
      <c r="X43" s="74">
        <v>1976</v>
      </c>
      <c r="Y43" s="74">
        <v>2287</v>
      </c>
      <c r="Z43" s="74">
        <v>2317</v>
      </c>
      <c r="AA43" s="74">
        <v>2434</v>
      </c>
      <c r="AB43" s="75">
        <v>2449</v>
      </c>
      <c r="AC43" s="75">
        <f t="shared" si="2"/>
        <v>1132</v>
      </c>
      <c r="AD43" s="76">
        <f t="shared" si="3"/>
        <v>0.85952923310554286</v>
      </c>
    </row>
    <row r="44" spans="1:30">
      <c r="A44" s="144"/>
      <c r="B44" s="77" t="s">
        <v>99</v>
      </c>
      <c r="C44" s="74">
        <v>1398</v>
      </c>
      <c r="D44" s="74">
        <v>1689</v>
      </c>
      <c r="E44" s="74">
        <v>1969</v>
      </c>
      <c r="F44" s="74">
        <v>2236</v>
      </c>
      <c r="G44" s="74">
        <v>2489</v>
      </c>
      <c r="H44" s="74">
        <v>2561</v>
      </c>
      <c r="I44" s="74">
        <v>2588</v>
      </c>
      <c r="J44" s="74">
        <v>2680</v>
      </c>
      <c r="K44" s="74">
        <v>2660</v>
      </c>
      <c r="L44" s="74">
        <v>2680</v>
      </c>
      <c r="M44" s="74">
        <v>2747</v>
      </c>
      <c r="N44" s="74">
        <v>2929</v>
      </c>
      <c r="O44" s="74">
        <v>3031</v>
      </c>
      <c r="P44" s="74">
        <v>3698</v>
      </c>
      <c r="Q44" s="74">
        <v>4115</v>
      </c>
      <c r="R44" s="74">
        <v>4466</v>
      </c>
      <c r="S44" s="74">
        <v>4653</v>
      </c>
      <c r="T44" s="74">
        <v>5034</v>
      </c>
      <c r="U44" s="74">
        <v>5469</v>
      </c>
      <c r="V44" s="74">
        <v>6305</v>
      </c>
      <c r="W44" s="74">
        <v>7142</v>
      </c>
      <c r="X44" s="74">
        <v>8260</v>
      </c>
      <c r="Y44" s="74">
        <v>8564</v>
      </c>
      <c r="Z44" s="74">
        <v>8727</v>
      </c>
      <c r="AA44" s="74">
        <v>8908</v>
      </c>
      <c r="AB44" s="75">
        <v>9055</v>
      </c>
      <c r="AC44" s="75">
        <f t="shared" si="2"/>
        <v>4589</v>
      </c>
      <c r="AD44" s="76">
        <f t="shared" si="3"/>
        <v>1.0275414240931482</v>
      </c>
    </row>
    <row r="45" spans="1:30">
      <c r="A45" s="145"/>
      <c r="B45" s="78" t="s">
        <v>100</v>
      </c>
      <c r="C45" s="79">
        <v>9028</v>
      </c>
      <c r="D45" s="79">
        <v>9718</v>
      </c>
      <c r="E45" s="79">
        <v>10250</v>
      </c>
      <c r="F45" s="79">
        <v>10925</v>
      </c>
      <c r="G45" s="79">
        <v>11565</v>
      </c>
      <c r="H45" s="79">
        <v>12245</v>
      </c>
      <c r="I45" s="79">
        <v>12893</v>
      </c>
      <c r="J45" s="79">
        <v>13587</v>
      </c>
      <c r="K45" s="79">
        <v>14290</v>
      </c>
      <c r="L45" s="79">
        <v>15097</v>
      </c>
      <c r="M45" s="79">
        <v>15878</v>
      </c>
      <c r="N45" s="79">
        <v>15991</v>
      </c>
      <c r="O45" s="79">
        <v>17254</v>
      </c>
      <c r="P45" s="79">
        <v>18853</v>
      </c>
      <c r="Q45" s="79">
        <v>20242</v>
      </c>
      <c r="R45" s="79">
        <v>20470</v>
      </c>
      <c r="S45" s="79">
        <v>21792</v>
      </c>
      <c r="T45" s="79">
        <v>22493</v>
      </c>
      <c r="U45" s="79">
        <v>23755</v>
      </c>
      <c r="V45" s="79">
        <v>24392</v>
      </c>
      <c r="W45" s="79">
        <v>25161</v>
      </c>
      <c r="X45" s="79">
        <v>25777</v>
      </c>
      <c r="Y45" s="79">
        <v>26172</v>
      </c>
      <c r="Z45" s="79">
        <v>27273</v>
      </c>
      <c r="AA45" s="79">
        <v>27780</v>
      </c>
      <c r="AB45" s="80">
        <v>28838</v>
      </c>
      <c r="AC45" s="139">
        <f t="shared" si="2"/>
        <v>8368</v>
      </c>
      <c r="AD45" s="81">
        <f t="shared" si="3"/>
        <v>0.40879335613092332</v>
      </c>
    </row>
    <row r="46" spans="1:30" ht="21" customHeight="1">
      <c r="A46" s="83" t="s">
        <v>226</v>
      </c>
      <c r="B46" s="141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84"/>
    </row>
    <row r="47" spans="1:30" ht="21" customHeight="1">
      <c r="A47" s="85" t="s">
        <v>492</v>
      </c>
      <c r="B47" s="141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84"/>
    </row>
    <row r="48" spans="1:30" ht="21" customHeight="1">
      <c r="A48" s="709" t="s">
        <v>589</v>
      </c>
      <c r="B48" s="709"/>
      <c r="C48" s="709"/>
      <c r="D48" s="709"/>
      <c r="E48" s="709"/>
      <c r="F48" s="709"/>
      <c r="G48" s="709"/>
      <c r="H48" s="709"/>
      <c r="I48" s="709"/>
      <c r="J48" s="709"/>
      <c r="K48" s="709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84"/>
    </row>
    <row r="49" ht="13.75" customHeight="1"/>
  </sheetData>
  <mergeCells count="2">
    <mergeCell ref="A1:AD1"/>
    <mergeCell ref="A48:K48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AD113"/>
  <sheetViews>
    <sheetView workbookViewId="0"/>
  </sheetViews>
  <sheetFormatPr baseColWidth="10" defaultColWidth="9.1640625" defaultRowHeight="14" x14ac:dyDescent="0"/>
  <cols>
    <col min="1" max="1" width="18" style="185" customWidth="1"/>
    <col min="2" max="2" width="10.5" style="187" customWidth="1"/>
    <col min="3" max="4" width="8.83203125" style="187" customWidth="1"/>
    <col min="5" max="5" width="9" style="187" customWidth="1"/>
    <col min="6" max="8" width="8.83203125" style="187" customWidth="1"/>
    <col min="9" max="9" width="9" style="187" customWidth="1"/>
    <col min="10" max="13" width="9.5" style="187" customWidth="1"/>
    <col min="14" max="14" width="9" style="188" customWidth="1"/>
    <col min="15" max="15" width="9" style="186" customWidth="1"/>
    <col min="16" max="16" width="1.6640625" style="186" customWidth="1"/>
    <col min="17" max="17" width="9.33203125" style="186" customWidth="1"/>
    <col min="18" max="19" width="8.83203125" style="186" customWidth="1"/>
    <col min="20" max="20" width="9" style="186" customWidth="1"/>
    <col min="21" max="21" width="8.83203125" style="186" customWidth="1"/>
    <col min="22" max="22" width="8.83203125" style="182" customWidth="1"/>
    <col min="23" max="23" width="8.83203125" style="186" customWidth="1"/>
    <col min="24" max="27" width="9" style="186" customWidth="1"/>
    <col min="28" max="28" width="8.83203125" style="188" customWidth="1"/>
    <col min="29" max="30" width="8.83203125" style="183" customWidth="1"/>
    <col min="31" max="16384" width="9.1640625" style="506"/>
  </cols>
  <sheetData>
    <row r="1" spans="1:30" ht="20.25" customHeight="1">
      <c r="A1" s="147" t="s">
        <v>731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</row>
    <row r="2" spans="1:30" ht="18" customHeight="1">
      <c r="A2" s="149"/>
      <c r="B2" s="712" t="s">
        <v>511</v>
      </c>
      <c r="C2" s="713"/>
      <c r="D2" s="713"/>
      <c r="E2" s="713"/>
      <c r="F2" s="713"/>
      <c r="G2" s="713"/>
      <c r="H2" s="713"/>
      <c r="I2" s="713"/>
      <c r="J2" s="713"/>
      <c r="K2" s="713"/>
      <c r="L2" s="713"/>
      <c r="M2" s="713"/>
      <c r="N2" s="713"/>
      <c r="O2" s="714"/>
      <c r="P2" s="715" t="s">
        <v>505</v>
      </c>
      <c r="Q2" s="716"/>
      <c r="R2" s="716"/>
      <c r="S2" s="716"/>
      <c r="T2" s="716"/>
      <c r="U2" s="716"/>
      <c r="V2" s="716"/>
      <c r="W2" s="716"/>
      <c r="X2" s="716"/>
      <c r="Y2" s="716"/>
      <c r="Z2" s="716"/>
      <c r="AA2" s="716"/>
      <c r="AB2" s="716"/>
      <c r="AC2" s="716"/>
      <c r="AD2" s="717"/>
    </row>
    <row r="3" spans="1:30" ht="25">
      <c r="A3" s="150" t="s">
        <v>598</v>
      </c>
      <c r="B3" s="151" t="s">
        <v>23</v>
      </c>
      <c r="C3" s="151" t="s">
        <v>24</v>
      </c>
      <c r="D3" s="151" t="s">
        <v>25</v>
      </c>
      <c r="E3" s="151" t="s">
        <v>506</v>
      </c>
      <c r="F3" s="151" t="s">
        <v>27</v>
      </c>
      <c r="G3" s="151" t="s">
        <v>28</v>
      </c>
      <c r="H3" s="152" t="s">
        <v>29</v>
      </c>
      <c r="I3" s="153" t="s">
        <v>30</v>
      </c>
      <c r="J3" s="154" t="s">
        <v>31</v>
      </c>
      <c r="K3" s="154" t="s">
        <v>32</v>
      </c>
      <c r="L3" s="656" t="s">
        <v>181</v>
      </c>
      <c r="M3" s="436" t="s">
        <v>588</v>
      </c>
      <c r="N3" s="156" t="s">
        <v>487</v>
      </c>
      <c r="O3" s="157" t="s">
        <v>371</v>
      </c>
      <c r="P3" s="158"/>
      <c r="Q3" s="159" t="s">
        <v>23</v>
      </c>
      <c r="R3" s="159" t="s">
        <v>24</v>
      </c>
      <c r="S3" s="159" t="s">
        <v>25</v>
      </c>
      <c r="T3" s="159" t="s">
        <v>506</v>
      </c>
      <c r="U3" s="159" t="s">
        <v>27</v>
      </c>
      <c r="V3" s="159" t="s">
        <v>28</v>
      </c>
      <c r="W3" s="160" t="s">
        <v>29</v>
      </c>
      <c r="X3" s="161" t="s">
        <v>30</v>
      </c>
      <c r="Y3" s="657" t="s">
        <v>31</v>
      </c>
      <c r="Z3" s="161" t="s">
        <v>32</v>
      </c>
      <c r="AA3" s="154" t="s">
        <v>181</v>
      </c>
      <c r="AB3" s="155" t="s">
        <v>588</v>
      </c>
      <c r="AC3" s="156" t="s">
        <v>487</v>
      </c>
      <c r="AD3" s="162" t="s">
        <v>371</v>
      </c>
    </row>
    <row r="4" spans="1:30">
      <c r="A4" s="163" t="s">
        <v>72</v>
      </c>
      <c r="B4" s="164">
        <v>3437.4240337909182</v>
      </c>
      <c r="C4" s="164">
        <v>3334.3163766632547</v>
      </c>
      <c r="D4" s="164">
        <v>3267.2729434889434</v>
      </c>
      <c r="E4" s="164">
        <v>3218.3345463274122</v>
      </c>
      <c r="F4" s="164">
        <v>3075.8855539997453</v>
      </c>
      <c r="G4" s="164">
        <v>3146.206453650088</v>
      </c>
      <c r="H4" s="164">
        <v>3740.5484952594134</v>
      </c>
      <c r="I4" s="164">
        <v>4235.9864909127928</v>
      </c>
      <c r="J4" s="164">
        <v>4258.4047070326142</v>
      </c>
      <c r="K4" s="164">
        <v>4241.0387294826287</v>
      </c>
      <c r="L4" s="164">
        <v>4263.7315392086884</v>
      </c>
      <c r="M4" s="168">
        <v>4314.2292117065344</v>
      </c>
      <c r="N4" s="165">
        <f>M4/L4-1</f>
        <v>1.1843539405207881E-2</v>
      </c>
      <c r="O4" s="166">
        <f>M4/H4-1</f>
        <v>0.15336807347215942</v>
      </c>
      <c r="P4" s="167"/>
      <c r="Q4" s="164">
        <v>5682.8381203801473</v>
      </c>
      <c r="R4" s="164">
        <v>5840.5497850562942</v>
      </c>
      <c r="S4" s="164">
        <v>5753.4964324324328</v>
      </c>
      <c r="T4" s="164">
        <v>6008.168871819491</v>
      </c>
      <c r="U4" s="164">
        <v>6475.0917059155126</v>
      </c>
      <c r="V4" s="164">
        <v>7188.9543025107851</v>
      </c>
      <c r="W4" s="164">
        <v>8071.1337593057233</v>
      </c>
      <c r="X4" s="164">
        <v>8451.9022228910853</v>
      </c>
      <c r="Y4" s="164">
        <v>9098.0691563656674</v>
      </c>
      <c r="Z4" s="164">
        <v>9358.9288419207187</v>
      </c>
      <c r="AA4" s="164">
        <v>9496.0841061677293</v>
      </c>
      <c r="AB4" s="658">
        <v>9751.1013492519523</v>
      </c>
      <c r="AC4" s="165">
        <f t="shared" ref="AC4:AC55" si="0">AB4/AA4-1</f>
        <v>2.685498993407065E-2</v>
      </c>
      <c r="AD4" s="166">
        <f t="shared" ref="AD4:AD55" si="1">AB4/W4-1</f>
        <v>0.20814518010053895</v>
      </c>
    </row>
    <row r="5" spans="1:30">
      <c r="A5" s="163" t="s">
        <v>88</v>
      </c>
      <c r="B5" s="164" t="s">
        <v>507</v>
      </c>
      <c r="C5" s="164" t="s">
        <v>507</v>
      </c>
      <c r="D5" s="164" t="s">
        <v>507</v>
      </c>
      <c r="E5" s="164" t="s">
        <v>507</v>
      </c>
      <c r="F5" s="164" t="s">
        <v>507</v>
      </c>
      <c r="G5" s="164" t="s">
        <v>507</v>
      </c>
      <c r="H5" s="164" t="s">
        <v>507</v>
      </c>
      <c r="I5" s="164" t="s">
        <v>507</v>
      </c>
      <c r="J5" s="164" t="s">
        <v>507</v>
      </c>
      <c r="K5" s="164" t="s">
        <v>507</v>
      </c>
      <c r="L5" s="164" t="s">
        <v>507</v>
      </c>
      <c r="M5" s="168" t="s">
        <v>507</v>
      </c>
      <c r="N5" s="168" t="s">
        <v>507</v>
      </c>
      <c r="O5" s="435" t="s">
        <v>507</v>
      </c>
      <c r="P5" s="167"/>
      <c r="Q5" s="164">
        <v>4328.2813621964096</v>
      </c>
      <c r="R5" s="164">
        <v>4632.6234493346974</v>
      </c>
      <c r="S5" s="164">
        <v>4918.5006191646189</v>
      </c>
      <c r="T5" s="164">
        <v>5069.8221315410465</v>
      </c>
      <c r="U5" s="164">
        <v>5075.4824062119251</v>
      </c>
      <c r="V5" s="164">
        <v>5454.6066096744389</v>
      </c>
      <c r="W5" s="164">
        <v>5759.1529509978855</v>
      </c>
      <c r="X5" s="164">
        <v>5762.4205256681507</v>
      </c>
      <c r="Y5" s="164">
        <v>6026.1426688316224</v>
      </c>
      <c r="Z5" s="164">
        <v>6012.4447345054959</v>
      </c>
      <c r="AA5" s="164">
        <v>6148.8080103742395</v>
      </c>
      <c r="AB5" s="168">
        <v>6571.3403169486974</v>
      </c>
      <c r="AC5" s="165">
        <f t="shared" si="0"/>
        <v>6.8717758931741368E-2</v>
      </c>
      <c r="AD5" s="166">
        <f t="shared" si="1"/>
        <v>0.14102548983528629</v>
      </c>
    </row>
    <row r="6" spans="1:30">
      <c r="A6" s="163" t="s">
        <v>40</v>
      </c>
      <c r="B6" s="164">
        <v>1755.2535480464624</v>
      </c>
      <c r="C6" s="164">
        <v>1858.9119140225177</v>
      </c>
      <c r="D6" s="164">
        <v>1946.7599017199018</v>
      </c>
      <c r="E6" s="164">
        <v>1931.688161305809</v>
      </c>
      <c r="F6" s="164">
        <v>1975.7275463257622</v>
      </c>
      <c r="G6" s="164">
        <v>2125.545606939369</v>
      </c>
      <c r="H6" s="164">
        <v>2166.3873199058762</v>
      </c>
      <c r="I6" s="164">
        <v>2272.2211825320242</v>
      </c>
      <c r="J6" s="164">
        <v>2295.871813674139</v>
      </c>
      <c r="K6" s="164">
        <v>2384.2336623455235</v>
      </c>
      <c r="L6" s="164">
        <v>2434.4757981727657</v>
      </c>
      <c r="M6" s="168">
        <v>2481.4269596823929</v>
      </c>
      <c r="N6" s="165">
        <f t="shared" ref="N6:N11" si="2">M6/L6-1</f>
        <v>1.9285943012810725E-2</v>
      </c>
      <c r="O6" s="166">
        <f t="shared" ref="O6:O11" si="3">M6/H6-1</f>
        <v>0.14542165977513388</v>
      </c>
      <c r="P6" s="167"/>
      <c r="Q6" s="164">
        <v>5138.4953115100307</v>
      </c>
      <c r="R6" s="164">
        <v>5415.5160491299894</v>
      </c>
      <c r="S6" s="164">
        <v>5481.4191449631453</v>
      </c>
      <c r="T6" s="164">
        <v>5681.6379548727791</v>
      </c>
      <c r="U6" s="164">
        <v>6058.4638213525841</v>
      </c>
      <c r="V6" s="164">
        <v>7263.2043315331721</v>
      </c>
      <c r="W6" s="164">
        <v>8839.6046529762261</v>
      </c>
      <c r="X6" s="164">
        <v>9966.7163445791011</v>
      </c>
      <c r="Y6" s="164">
        <v>10133.503177596202</v>
      </c>
      <c r="Z6" s="164">
        <v>10296.19970945452</v>
      </c>
      <c r="AA6" s="164">
        <v>10413.843881948766</v>
      </c>
      <c r="AB6" s="168">
        <v>10646.278351749399</v>
      </c>
      <c r="AC6" s="165">
        <f t="shared" si="0"/>
        <v>2.2319757472409663E-2</v>
      </c>
      <c r="AD6" s="166">
        <f t="shared" si="1"/>
        <v>0.20438399336840019</v>
      </c>
    </row>
    <row r="7" spans="1:30">
      <c r="A7" s="163" t="s">
        <v>68</v>
      </c>
      <c r="B7" s="164">
        <v>2361.3389440337905</v>
      </c>
      <c r="C7" s="164">
        <v>2418.2953940634593</v>
      </c>
      <c r="D7" s="164">
        <v>2456.9048157248158</v>
      </c>
      <c r="E7" s="164">
        <v>2449.5547383581375</v>
      </c>
      <c r="F7" s="164">
        <v>2491.0875597825097</v>
      </c>
      <c r="G7" s="164">
        <v>2635.3219256005314</v>
      </c>
      <c r="H7" s="164">
        <v>2764.0869038718229</v>
      </c>
      <c r="I7" s="164">
        <v>2813.0753180301163</v>
      </c>
      <c r="J7" s="164">
        <v>2910.4654480061458</v>
      </c>
      <c r="K7" s="164">
        <v>3071.1640971099196</v>
      </c>
      <c r="L7" s="164">
        <v>3182.0157561427686</v>
      </c>
      <c r="M7" s="168">
        <v>3402.6406047262481</v>
      </c>
      <c r="N7" s="165">
        <f t="shared" si="2"/>
        <v>6.9334932788302828E-2</v>
      </c>
      <c r="O7" s="166">
        <f t="shared" si="3"/>
        <v>0.23101795387111901</v>
      </c>
      <c r="P7" s="167"/>
      <c r="Q7" s="164">
        <v>5772.3018690601893</v>
      </c>
      <c r="R7" s="164">
        <v>6082.3793244626404</v>
      </c>
      <c r="S7" s="164">
        <v>6231.9771793611799</v>
      </c>
      <c r="T7" s="164">
        <v>6414.9003648583775</v>
      </c>
      <c r="U7" s="164">
        <v>6416.5034096488507</v>
      </c>
      <c r="V7" s="164">
        <v>6627.0921425951128</v>
      </c>
      <c r="W7" s="164">
        <v>6900.9124126764245</v>
      </c>
      <c r="X7" s="164">
        <v>7028.9910500084088</v>
      </c>
      <c r="Y7" s="164">
        <v>7286.580461275229</v>
      </c>
      <c r="Z7" s="164">
        <v>7408.4950625847596</v>
      </c>
      <c r="AA7" s="164">
        <v>7606.4100076366985</v>
      </c>
      <c r="AB7" s="168">
        <v>7867.2967359342802</v>
      </c>
      <c r="AC7" s="165">
        <f t="shared" si="0"/>
        <v>3.4298273171661231E-2</v>
      </c>
      <c r="AD7" s="166">
        <f t="shared" si="1"/>
        <v>0.14003718138527366</v>
      </c>
    </row>
    <row r="8" spans="1:30">
      <c r="A8" s="163" t="s">
        <v>75</v>
      </c>
      <c r="B8" s="164">
        <v>1018.1226610348467</v>
      </c>
      <c r="C8" s="164">
        <v>989.30266120777878</v>
      </c>
      <c r="D8" s="164">
        <v>849.0687764127764</v>
      </c>
      <c r="E8" s="164">
        <v>725.24235237638015</v>
      </c>
      <c r="F8" s="164">
        <v>687.86999690858499</v>
      </c>
      <c r="G8" s="164">
        <v>905.40707031776037</v>
      </c>
      <c r="H8" s="164">
        <v>896.54937594891999</v>
      </c>
      <c r="I8" s="164">
        <v>1182.062065668682</v>
      </c>
      <c r="J8" s="164">
        <v>1478.1497747747746</v>
      </c>
      <c r="K8" s="164">
        <v>1455.7639520650057</v>
      </c>
      <c r="L8" s="164">
        <v>1430.4954176220492</v>
      </c>
      <c r="M8" s="168">
        <v>1423.379882889192</v>
      </c>
      <c r="N8" s="165">
        <f t="shared" si="2"/>
        <v>-4.9741751320571126E-3</v>
      </c>
      <c r="O8" s="166">
        <f t="shared" si="3"/>
        <v>0.58762018141239292</v>
      </c>
      <c r="P8" s="167"/>
      <c r="Q8" s="164">
        <v>5285.9214889123541</v>
      </c>
      <c r="R8" s="164">
        <v>5527.8812896622303</v>
      </c>
      <c r="S8" s="164">
        <v>5334.8257788697792</v>
      </c>
      <c r="T8" s="164">
        <v>5672.4721747479598</v>
      </c>
      <c r="U8" s="164">
        <v>5897.8884908439559</v>
      </c>
      <c r="V8" s="164">
        <v>7258.7714939795969</v>
      </c>
      <c r="W8" s="164">
        <v>8193.7388021705319</v>
      </c>
      <c r="X8" s="164">
        <v>9436.4257664149573</v>
      </c>
      <c r="Y8" s="164">
        <v>9360.5735561142537</v>
      </c>
      <c r="Z8" s="164">
        <v>9274.1932664011238</v>
      </c>
      <c r="AA8" s="164">
        <v>9186.8243300042868</v>
      </c>
      <c r="AB8" s="168">
        <v>9269.8442272246357</v>
      </c>
      <c r="AC8" s="165">
        <f t="shared" si="0"/>
        <v>9.0368438796859518E-3</v>
      </c>
      <c r="AD8" s="166">
        <f t="shared" si="1"/>
        <v>0.13133264936014832</v>
      </c>
    </row>
    <row r="9" spans="1:30">
      <c r="A9" s="163" t="s">
        <v>39</v>
      </c>
      <c r="B9" s="164">
        <v>2794.797106652587</v>
      </c>
      <c r="C9" s="164">
        <v>2916.610808597748</v>
      </c>
      <c r="D9" s="164">
        <v>2786.4467027027026</v>
      </c>
      <c r="E9" s="164">
        <v>2817.3316658665385</v>
      </c>
      <c r="F9" s="164">
        <v>2766.6695459256966</v>
      </c>
      <c r="G9" s="164">
        <v>3067.5235870741258</v>
      </c>
      <c r="H9" s="164">
        <v>3417.6155698565667</v>
      </c>
      <c r="I9" s="164">
        <v>3585.2713591416505</v>
      </c>
      <c r="J9" s="164">
        <v>3726.1041186535372</v>
      </c>
      <c r="K9" s="164">
        <v>3825.9551728673428</v>
      </c>
      <c r="L9" s="164">
        <v>3906.6741722563497</v>
      </c>
      <c r="M9" s="168">
        <v>4076.8511330255978</v>
      </c>
      <c r="N9" s="165">
        <f t="shared" si="2"/>
        <v>4.3560571797304659E-2</v>
      </c>
      <c r="O9" s="166">
        <f t="shared" si="3"/>
        <v>0.19289342223961681</v>
      </c>
      <c r="P9" s="167"/>
      <c r="Q9" s="164">
        <v>4703.7770960929247</v>
      </c>
      <c r="R9" s="164">
        <v>5406.9665199590581</v>
      </c>
      <c r="S9" s="164">
        <v>5596.348343980344</v>
      </c>
      <c r="T9" s="164">
        <v>6227.0018722995683</v>
      </c>
      <c r="U9" s="164">
        <v>6284.1372588241711</v>
      </c>
      <c r="V9" s="164">
        <v>6948.4728652293234</v>
      </c>
      <c r="W9" s="164">
        <v>7748.2008339028762</v>
      </c>
      <c r="X9" s="164">
        <v>8315.6323332831671</v>
      </c>
      <c r="Y9" s="164">
        <v>8792.8557074516375</v>
      </c>
      <c r="Z9" s="164">
        <v>9292.9535779722246</v>
      </c>
      <c r="AA9" s="164">
        <v>9298.5987322993115</v>
      </c>
      <c r="AB9" s="168">
        <v>9748.1877155046459</v>
      </c>
      <c r="AC9" s="165">
        <f t="shared" si="0"/>
        <v>4.8350186533338224E-2</v>
      </c>
      <c r="AD9" s="166">
        <f t="shared" si="1"/>
        <v>0.25812274674795033</v>
      </c>
    </row>
    <row r="10" spans="1:30">
      <c r="A10" s="163" t="s">
        <v>85</v>
      </c>
      <c r="B10" s="164">
        <v>3031.687032734952</v>
      </c>
      <c r="C10" s="164">
        <v>3097.3722824974407</v>
      </c>
      <c r="D10" s="164">
        <v>3133.5797936117938</v>
      </c>
      <c r="E10" s="164">
        <v>3240.1032741238596</v>
      </c>
      <c r="F10" s="164">
        <v>3237.5458529577563</v>
      </c>
      <c r="G10" s="164">
        <v>3546.2700428602611</v>
      </c>
      <c r="H10" s="164">
        <v>3730.6963043149199</v>
      </c>
      <c r="I10" s="164">
        <v>3686.6815095475426</v>
      </c>
      <c r="J10" s="164">
        <v>3747.9794852992527</v>
      </c>
      <c r="K10" s="164">
        <v>3867.9773797496518</v>
      </c>
      <c r="L10" s="164">
        <v>3872.5563094902495</v>
      </c>
      <c r="M10" s="168">
        <v>4048.1914192159766</v>
      </c>
      <c r="N10" s="165">
        <f t="shared" si="2"/>
        <v>4.5353791059230986E-2</v>
      </c>
      <c r="O10" s="166">
        <f t="shared" si="3"/>
        <v>8.5103446917896397E-2</v>
      </c>
      <c r="P10" s="167"/>
      <c r="Q10" s="164">
        <v>7983.6945300950356</v>
      </c>
      <c r="R10" s="164">
        <v>8249.0742886386888</v>
      </c>
      <c r="S10" s="164">
        <v>8367.549336609336</v>
      </c>
      <c r="T10" s="164">
        <v>8677.7023331733071</v>
      </c>
      <c r="U10" s="164">
        <v>8720.9763961375484</v>
      </c>
      <c r="V10" s="164">
        <v>9371.0185882582391</v>
      </c>
      <c r="W10" s="164">
        <v>9827.0131231910327</v>
      </c>
      <c r="X10" s="164">
        <v>9736.4307946990539</v>
      </c>
      <c r="Y10" s="164">
        <v>10036.626553879461</v>
      </c>
      <c r="Z10" s="164">
        <v>10453.110454684129</v>
      </c>
      <c r="AA10" s="164">
        <v>10663.99540812104</v>
      </c>
      <c r="AB10" s="168">
        <v>11397.336553140489</v>
      </c>
      <c r="AC10" s="165">
        <f t="shared" si="0"/>
        <v>6.8767953937881598E-2</v>
      </c>
      <c r="AD10" s="166">
        <f t="shared" si="1"/>
        <v>0.1597966147255474</v>
      </c>
    </row>
    <row r="11" spans="1:30">
      <c r="A11" s="163" t="s">
        <v>62</v>
      </c>
      <c r="B11" s="164">
        <v>2555.3870749736006</v>
      </c>
      <c r="C11" s="164">
        <v>2645.4685977482086</v>
      </c>
      <c r="D11" s="164">
        <v>2709.0454054054053</v>
      </c>
      <c r="E11" s="164">
        <v>2774.9399327892461</v>
      </c>
      <c r="F11" s="164">
        <v>2854.5519903256895</v>
      </c>
      <c r="G11" s="164">
        <v>3061.9825401321564</v>
      </c>
      <c r="H11" s="164">
        <v>3162.5532931824541</v>
      </c>
      <c r="I11" s="164">
        <v>3259.9137932560793</v>
      </c>
      <c r="J11" s="164">
        <v>3242.7626841958236</v>
      </c>
      <c r="K11" s="164">
        <v>3344.8911625199057</v>
      </c>
      <c r="L11" s="164">
        <v>3476.8864349128135</v>
      </c>
      <c r="M11" s="168">
        <v>3568.000493277083</v>
      </c>
      <c r="N11" s="165">
        <f t="shared" si="2"/>
        <v>2.620564694013483E-2</v>
      </c>
      <c r="O11" s="166">
        <f t="shared" si="3"/>
        <v>0.12820248783432531</v>
      </c>
      <c r="P11" s="167"/>
      <c r="Q11" s="164">
        <v>8352.89</v>
      </c>
      <c r="R11" s="164">
        <v>8610.5972364380741</v>
      </c>
      <c r="S11" s="164">
        <v>8681.8455135135137</v>
      </c>
      <c r="T11" s="164">
        <v>8945.801401824292</v>
      </c>
      <c r="U11" s="164">
        <v>8995.4734138313543</v>
      </c>
      <c r="V11" s="164">
        <v>9987.1830082052093</v>
      </c>
      <c r="W11" s="164">
        <v>10534.181495429129</v>
      </c>
      <c r="X11" s="164">
        <v>11026.241145173997</v>
      </c>
      <c r="Y11" s="164">
        <v>11362.690446260214</v>
      </c>
      <c r="Z11" s="164">
        <v>11502.523758594734</v>
      </c>
      <c r="AA11" s="164">
        <v>11514.659801409278</v>
      </c>
      <c r="AB11" s="168">
        <v>11676.215597471757</v>
      </c>
      <c r="AC11" s="165">
        <f t="shared" si="0"/>
        <v>1.403044456795044E-2</v>
      </c>
      <c r="AD11" s="166">
        <f t="shared" si="1"/>
        <v>0.10841222951571194</v>
      </c>
    </row>
    <row r="12" spans="1:30">
      <c r="A12" s="163" t="s">
        <v>106</v>
      </c>
      <c r="B12" s="164" t="s">
        <v>507</v>
      </c>
      <c r="C12" s="164" t="s">
        <v>507</v>
      </c>
      <c r="D12" s="164" t="s">
        <v>507</v>
      </c>
      <c r="E12" s="164" t="s">
        <v>507</v>
      </c>
      <c r="F12" s="164" t="s">
        <v>507</v>
      </c>
      <c r="G12" s="164" t="s">
        <v>507</v>
      </c>
      <c r="H12" s="164" t="s">
        <v>507</v>
      </c>
      <c r="I12" s="164" t="s">
        <v>507</v>
      </c>
      <c r="J12" s="164" t="s">
        <v>507</v>
      </c>
      <c r="K12" s="164" t="s">
        <v>507</v>
      </c>
      <c r="L12" s="164" t="s">
        <v>507</v>
      </c>
      <c r="M12" s="168" t="s">
        <v>507</v>
      </c>
      <c r="N12" s="168" t="s">
        <v>507</v>
      </c>
      <c r="O12" s="435" t="s">
        <v>507</v>
      </c>
      <c r="P12" s="167"/>
      <c r="Q12" s="164">
        <v>3175.3330517423437</v>
      </c>
      <c r="R12" s="164">
        <v>3077.8305015353117</v>
      </c>
      <c r="S12" s="164">
        <v>3764.5176412776414</v>
      </c>
      <c r="T12" s="164">
        <v>4319.3738838214113</v>
      </c>
      <c r="U12" s="164">
        <v>4090.3310541725004</v>
      </c>
      <c r="V12" s="164">
        <v>5951.0844156748753</v>
      </c>
      <c r="W12" s="164">
        <v>7662.8151790505981</v>
      </c>
      <c r="X12" s="164">
        <v>7394.490133762979</v>
      </c>
      <c r="Y12" s="164">
        <v>7545.9598086458554</v>
      </c>
      <c r="Z12" s="164">
        <v>7412.0908320347944</v>
      </c>
      <c r="AA12" s="164">
        <v>7350.4440898651192</v>
      </c>
      <c r="AB12" s="168">
        <v>7420.9994711792706</v>
      </c>
      <c r="AC12" s="165">
        <f t="shared" si="0"/>
        <v>9.5987916446347299E-3</v>
      </c>
      <c r="AD12" s="166">
        <f t="shared" si="1"/>
        <v>-3.1557032529301865E-2</v>
      </c>
    </row>
    <row r="13" spans="1:30">
      <c r="A13" s="163" t="s">
        <v>63</v>
      </c>
      <c r="B13" s="164">
        <v>2242.8939809926078</v>
      </c>
      <c r="C13" s="164">
        <v>2343.7923541453429</v>
      </c>
      <c r="D13" s="164">
        <v>2381.8490122850121</v>
      </c>
      <c r="E13" s="164">
        <v>2326.9624291886703</v>
      </c>
      <c r="F13" s="164">
        <v>2486.7476859849789</v>
      </c>
      <c r="G13" s="164">
        <v>2829.2585685694521</v>
      </c>
      <c r="H13" s="164">
        <v>3035.5694987867587</v>
      </c>
      <c r="I13" s="164">
        <v>3153.2218641832133</v>
      </c>
      <c r="J13" s="164">
        <v>3219.8456334241218</v>
      </c>
      <c r="K13" s="164">
        <v>3209.3415138431883</v>
      </c>
      <c r="L13" s="164">
        <v>3181.1193801381442</v>
      </c>
      <c r="M13" s="168">
        <v>3232.3170615503454</v>
      </c>
      <c r="N13" s="165">
        <f t="shared" ref="N13:N42" si="4">M13/L13-1</f>
        <v>1.6094234542677777E-2</v>
      </c>
      <c r="O13" s="166">
        <f t="shared" ref="O13:O42" si="5">M13/H13-1</f>
        <v>6.4814053126512672E-2</v>
      </c>
      <c r="P13" s="167"/>
      <c r="Q13" s="164">
        <v>3848.2012460401261</v>
      </c>
      <c r="R13" s="164">
        <v>3924.2338894575228</v>
      </c>
      <c r="S13" s="164">
        <v>3887.6560687960687</v>
      </c>
      <c r="T13" s="164">
        <v>3879.4164378300529</v>
      </c>
      <c r="U13" s="164">
        <v>4150.0043188885447</v>
      </c>
      <c r="V13" s="164">
        <v>4783.0317203077766</v>
      </c>
      <c r="W13" s="164">
        <v>5510.6588016201022</v>
      </c>
      <c r="X13" s="164">
        <v>5940.9446446118563</v>
      </c>
      <c r="Y13" s="164">
        <v>6494.9005255255252</v>
      </c>
      <c r="Z13" s="164">
        <v>6451.6644288958332</v>
      </c>
      <c r="AA13" s="164">
        <v>6344.9997552653167</v>
      </c>
      <c r="AB13" s="168">
        <v>6360.1593092313942</v>
      </c>
      <c r="AC13" s="165">
        <f t="shared" si="0"/>
        <v>2.3892126951616799E-3</v>
      </c>
      <c r="AD13" s="166">
        <f t="shared" si="1"/>
        <v>0.15415588919450851</v>
      </c>
    </row>
    <row r="14" spans="1:30">
      <c r="A14" s="163" t="s">
        <v>77</v>
      </c>
      <c r="B14" s="164">
        <v>2614.609556494192</v>
      </c>
      <c r="C14" s="164">
        <v>2696.7657727737969</v>
      </c>
      <c r="D14" s="164">
        <v>2622.2621326781327</v>
      </c>
      <c r="E14" s="164">
        <v>2428.9317330772924</v>
      </c>
      <c r="F14" s="164">
        <v>2282.7736175010455</v>
      </c>
      <c r="G14" s="164">
        <v>2876.9115722703868</v>
      </c>
      <c r="H14" s="164">
        <v>3065.1260716202396</v>
      </c>
      <c r="I14" s="164">
        <v>3301.1116668584727</v>
      </c>
      <c r="J14" s="164">
        <v>3453.182877645087</v>
      </c>
      <c r="K14" s="164">
        <v>3501.0594225356381</v>
      </c>
      <c r="L14" s="164">
        <v>3605.5163946891221</v>
      </c>
      <c r="M14" s="168">
        <v>3646.588779608443</v>
      </c>
      <c r="N14" s="165">
        <f t="shared" si="4"/>
        <v>1.1391540190975213E-2</v>
      </c>
      <c r="O14" s="166">
        <f t="shared" si="5"/>
        <v>0.18970270533793721</v>
      </c>
      <c r="P14" s="167"/>
      <c r="Q14" s="164">
        <v>4298.0400950369585</v>
      </c>
      <c r="R14" s="164">
        <v>4492.1668986693958</v>
      </c>
      <c r="S14" s="164">
        <v>4584.2677444717447</v>
      </c>
      <c r="T14" s="164">
        <v>4790.2658377340376</v>
      </c>
      <c r="U14" s="164">
        <v>4831.3645051008343</v>
      </c>
      <c r="V14" s="164">
        <v>5549.9126170763084</v>
      </c>
      <c r="W14" s="164">
        <v>6428.0072473407308</v>
      </c>
      <c r="X14" s="164">
        <v>7709.2841423146037</v>
      </c>
      <c r="Y14" s="164">
        <v>7853.2566258118586</v>
      </c>
      <c r="Z14" s="164">
        <v>7992.3896042740453</v>
      </c>
      <c r="AA14" s="164">
        <v>8063.0141951758169</v>
      </c>
      <c r="AB14" s="168">
        <v>8446.9614263155818</v>
      </c>
      <c r="AC14" s="165">
        <f t="shared" si="0"/>
        <v>4.7618325088585989E-2</v>
      </c>
      <c r="AD14" s="166">
        <f t="shared" si="1"/>
        <v>0.31408710371477766</v>
      </c>
    </row>
    <row r="15" spans="1:30">
      <c r="A15" s="163" t="s">
        <v>86</v>
      </c>
      <c r="B15" s="164">
        <v>1837.1569799366418</v>
      </c>
      <c r="C15" s="164">
        <v>1862.5759979529169</v>
      </c>
      <c r="D15" s="164">
        <v>2031.1976805896807</v>
      </c>
      <c r="E15" s="164">
        <v>2229.5760153624578</v>
      </c>
      <c r="F15" s="164">
        <v>2378.2508410467167</v>
      </c>
      <c r="G15" s="164">
        <v>2707.3555358461304</v>
      </c>
      <c r="H15" s="164">
        <v>2966.6041621753029</v>
      </c>
      <c r="I15" s="164">
        <v>3132.0947495153191</v>
      </c>
      <c r="J15" s="164">
        <v>3226.0957381800404</v>
      </c>
      <c r="K15" s="164">
        <v>3322.5966147992394</v>
      </c>
      <c r="L15" s="164">
        <v>3498.1495057336742</v>
      </c>
      <c r="M15" s="168">
        <v>3663.8071352740103</v>
      </c>
      <c r="N15" s="165">
        <f t="shared" si="4"/>
        <v>4.7355788901764617E-2</v>
      </c>
      <c r="O15" s="166">
        <f t="shared" si="5"/>
        <v>0.23501718968380114</v>
      </c>
      <c r="P15" s="167"/>
      <c r="Q15" s="164">
        <v>4266.538775079197</v>
      </c>
      <c r="R15" s="164">
        <v>4263.772333674513</v>
      </c>
      <c r="S15" s="164">
        <v>4957.2012678132678</v>
      </c>
      <c r="T15" s="164">
        <v>5748.0898607777244</v>
      </c>
      <c r="U15" s="164">
        <v>6317.7712807550324</v>
      </c>
      <c r="V15" s="164">
        <v>7356.293920158254</v>
      </c>
      <c r="W15" s="164">
        <v>8164.1822293370524</v>
      </c>
      <c r="X15" s="164">
        <v>8839.5847770469445</v>
      </c>
      <c r="Y15" s="164">
        <v>8972.0253771213065</v>
      </c>
      <c r="Z15" s="164">
        <v>9269.5898476460643</v>
      </c>
      <c r="AA15" s="164">
        <v>9712.779264002842</v>
      </c>
      <c r="AB15" s="168">
        <v>10174.733720305641</v>
      </c>
      <c r="AC15" s="165">
        <f t="shared" si="0"/>
        <v>4.7561510845292032E-2</v>
      </c>
      <c r="AD15" s="166">
        <f t="shared" si="1"/>
        <v>0.24626489640859583</v>
      </c>
    </row>
    <row r="16" spans="1:30">
      <c r="A16" s="163" t="s">
        <v>56</v>
      </c>
      <c r="B16" s="164">
        <v>2265.5749313621959</v>
      </c>
      <c r="C16" s="164">
        <v>2291.2738178096211</v>
      </c>
      <c r="D16" s="164">
        <v>2320.866171990172</v>
      </c>
      <c r="E16" s="164">
        <v>2396.8515026404225</v>
      </c>
      <c r="F16" s="164">
        <v>2421.6495790220215</v>
      </c>
      <c r="G16" s="164">
        <v>2679.6503011362847</v>
      </c>
      <c r="H16" s="164">
        <v>2795.8328524707467</v>
      </c>
      <c r="I16" s="164">
        <v>2948.2888519046392</v>
      </c>
      <c r="J16" s="164">
        <v>3243.8043683218102</v>
      </c>
      <c r="K16" s="164">
        <v>3777.228825605514</v>
      </c>
      <c r="L16" s="164">
        <v>3755.5238224171185</v>
      </c>
      <c r="M16" s="168">
        <v>3871.6229663062873</v>
      </c>
      <c r="N16" s="165">
        <f t="shared" si="4"/>
        <v>3.0914234439457067E-2</v>
      </c>
      <c r="O16" s="166">
        <f t="shared" si="5"/>
        <v>0.38478341539081562</v>
      </c>
      <c r="P16" s="167"/>
      <c r="Q16" s="164">
        <v>4524.8495987328397</v>
      </c>
      <c r="R16" s="164">
        <v>4790.1790583418624</v>
      </c>
      <c r="S16" s="164">
        <v>4873.9362358722356</v>
      </c>
      <c r="T16" s="164">
        <v>5020.5560633701389</v>
      </c>
      <c r="U16" s="164">
        <v>5003.8744885526721</v>
      </c>
      <c r="V16" s="164">
        <v>5414.7110716922607</v>
      </c>
      <c r="W16" s="164">
        <v>5834.6864149056701</v>
      </c>
      <c r="X16" s="164">
        <v>6002.2132771487495</v>
      </c>
      <c r="Y16" s="164">
        <v>6238.6462305328587</v>
      </c>
      <c r="Z16" s="164">
        <v>6462.2579496374101</v>
      </c>
      <c r="AA16" s="164">
        <v>6609.7091790907571</v>
      </c>
      <c r="AB16" s="168">
        <v>6818.4703437468061</v>
      </c>
      <c r="AC16" s="165">
        <f t="shared" si="0"/>
        <v>3.1584016633658729E-2</v>
      </c>
      <c r="AD16" s="166">
        <f t="shared" si="1"/>
        <v>0.1686095633739455</v>
      </c>
    </row>
    <row r="17" spans="1:30">
      <c r="A17" s="163" t="s">
        <v>107</v>
      </c>
      <c r="B17" s="164">
        <v>2507.5050686378031</v>
      </c>
      <c r="C17" s="164">
        <v>2622.2627328556805</v>
      </c>
      <c r="D17" s="164">
        <v>2698.490683046683</v>
      </c>
      <c r="E17" s="164">
        <v>2795.5629380700911</v>
      </c>
      <c r="F17" s="164">
        <v>2817.6630630466802</v>
      </c>
      <c r="G17" s="164">
        <v>3024.3034209267662</v>
      </c>
      <c r="H17" s="164">
        <v>3295.0105269917572</v>
      </c>
      <c r="I17" s="164">
        <v>3329.63327166013</v>
      </c>
      <c r="J17" s="164">
        <v>3384.431725329981</v>
      </c>
      <c r="K17" s="164">
        <v>3466.8908166046717</v>
      </c>
      <c r="L17" s="164">
        <v>3549.7473062716349</v>
      </c>
      <c r="M17" s="168">
        <v>3750.8004268943441</v>
      </c>
      <c r="N17" s="165">
        <f t="shared" si="4"/>
        <v>5.6638713484616687E-2</v>
      </c>
      <c r="O17" s="166">
        <f t="shared" si="5"/>
        <v>0.13832729703559066</v>
      </c>
      <c r="P17" s="167"/>
      <c r="Q17" s="164">
        <v>8182.7828722280874</v>
      </c>
      <c r="R17" s="164">
        <v>8444.4920982599779</v>
      </c>
      <c r="S17" s="164">
        <v>9449.9947518427525</v>
      </c>
      <c r="T17" s="164">
        <v>10424.929169467114</v>
      </c>
      <c r="U17" s="164">
        <v>10872.468831263297</v>
      </c>
      <c r="V17" s="164">
        <v>11536.459733179787</v>
      </c>
      <c r="W17" s="164">
        <v>12007.631385572287</v>
      </c>
      <c r="X17" s="164">
        <v>12285.417179380493</v>
      </c>
      <c r="Y17" s="164">
        <v>12675.212445003142</v>
      </c>
      <c r="Z17" s="164">
        <v>12852.833102663104</v>
      </c>
      <c r="AA17" s="164">
        <v>12812.552601922614</v>
      </c>
      <c r="AB17" s="168">
        <v>13189.100826230002</v>
      </c>
      <c r="AC17" s="165">
        <f t="shared" si="0"/>
        <v>2.9389009044995751E-2</v>
      </c>
      <c r="AD17" s="166">
        <f t="shared" si="1"/>
        <v>9.8393213675538327E-2</v>
      </c>
    </row>
    <row r="18" spans="1:30">
      <c r="A18" s="163" t="s">
        <v>61</v>
      </c>
      <c r="B18" s="164">
        <v>3255.9764308342128</v>
      </c>
      <c r="C18" s="164">
        <v>3331.8736540429886</v>
      </c>
      <c r="D18" s="164">
        <v>3379.8566486486488</v>
      </c>
      <c r="E18" s="164">
        <v>3440.6047143542964</v>
      </c>
      <c r="F18" s="164">
        <v>3403.5460257132981</v>
      </c>
      <c r="G18" s="164">
        <v>3633.8185845433736</v>
      </c>
      <c r="H18" s="164">
        <v>3766.8210044447301</v>
      </c>
      <c r="I18" s="164">
        <v>3737.3865847504885</v>
      </c>
      <c r="J18" s="164">
        <v>3812.5639011104126</v>
      </c>
      <c r="K18" s="164">
        <v>3891.4618712706765</v>
      </c>
      <c r="L18" s="164">
        <v>4185.1728805210532</v>
      </c>
      <c r="M18" s="168">
        <v>4323.8718061674008</v>
      </c>
      <c r="N18" s="165">
        <f t="shared" si="4"/>
        <v>3.3140548695584471E-2</v>
      </c>
      <c r="O18" s="166">
        <f t="shared" si="5"/>
        <v>0.14788353390441666</v>
      </c>
      <c r="P18" s="167"/>
      <c r="Q18" s="164">
        <v>7367.5287117212238</v>
      </c>
      <c r="R18" s="164">
        <v>7517.4788638689861</v>
      </c>
      <c r="S18" s="164">
        <v>7687.3561179361177</v>
      </c>
      <c r="T18" s="164">
        <v>7876.8422947671625</v>
      </c>
      <c r="U18" s="164">
        <v>7835.6421414413262</v>
      </c>
      <c r="V18" s="164">
        <v>8470.0443554940539</v>
      </c>
      <c r="W18" s="164">
        <v>8744.3668071794546</v>
      </c>
      <c r="X18" s="164">
        <v>8813.175883712076</v>
      </c>
      <c r="Y18" s="164">
        <v>9078.2771579719247</v>
      </c>
      <c r="Z18" s="164">
        <v>9118.7784178701331</v>
      </c>
      <c r="AA18" s="164">
        <v>9048.6607443655084</v>
      </c>
      <c r="AB18" s="168">
        <v>9119.6485458842872</v>
      </c>
      <c r="AC18" s="165">
        <f t="shared" si="0"/>
        <v>7.8451169210849159E-3</v>
      </c>
      <c r="AD18" s="166">
        <f t="shared" si="1"/>
        <v>4.2916971231891976E-2</v>
      </c>
    </row>
    <row r="19" spans="1:30">
      <c r="A19" s="163" t="s">
        <v>54</v>
      </c>
      <c r="B19" s="164">
        <v>3679.3541710665254</v>
      </c>
      <c r="C19" s="164">
        <v>3774.0064483111564</v>
      </c>
      <c r="D19" s="164">
        <v>3755.1356658476657</v>
      </c>
      <c r="E19" s="164">
        <v>3816.4016994719154</v>
      </c>
      <c r="F19" s="164">
        <v>3810.4091942317832</v>
      </c>
      <c r="G19" s="164">
        <v>4101.4829464455706</v>
      </c>
      <c r="H19" s="164">
        <v>4282.4189972065633</v>
      </c>
      <c r="I19" s="164">
        <v>4342.6784199856584</v>
      </c>
      <c r="J19" s="164">
        <v>4428.1992195684052</v>
      </c>
      <c r="K19" s="164">
        <v>4482.4457974187153</v>
      </c>
      <c r="L19" s="164">
        <v>4531.0379602365401</v>
      </c>
      <c r="M19" s="168">
        <v>4751.0199034533262</v>
      </c>
      <c r="N19" s="165">
        <f t="shared" si="4"/>
        <v>4.8550011089578682E-2</v>
      </c>
      <c r="O19" s="166">
        <f t="shared" si="5"/>
        <v>0.10942434791000899</v>
      </c>
      <c r="P19" s="167"/>
      <c r="Q19" s="164">
        <v>6813.1054804646246</v>
      </c>
      <c r="R19" s="164">
        <v>6862.8292016376654</v>
      </c>
      <c r="S19" s="164">
        <v>6919.2068796068797</v>
      </c>
      <c r="T19" s="164">
        <v>7124.1026020163226</v>
      </c>
      <c r="U19" s="164">
        <v>6979.6020348784341</v>
      </c>
      <c r="V19" s="164">
        <v>7438.3014148993971</v>
      </c>
      <c r="W19" s="164">
        <v>7832.4918008724335</v>
      </c>
      <c r="X19" s="164">
        <v>7988.1620559308076</v>
      </c>
      <c r="Y19" s="164">
        <v>8157.4283905999018</v>
      </c>
      <c r="Z19" s="164">
        <v>8007.1942935708275</v>
      </c>
      <c r="AA19" s="164">
        <v>7868.4335122321463</v>
      </c>
      <c r="AB19" s="168">
        <v>7877.3440191689406</v>
      </c>
      <c r="AC19" s="165">
        <f t="shared" si="0"/>
        <v>1.1324372154815077E-3</v>
      </c>
      <c r="AD19" s="166">
        <f t="shared" si="1"/>
        <v>5.7264302902315656E-3</v>
      </c>
    </row>
    <row r="20" spans="1:30">
      <c r="A20" s="163" t="s">
        <v>50</v>
      </c>
      <c r="B20" s="164">
        <v>2226.5132946145723</v>
      </c>
      <c r="C20" s="164">
        <v>2257.0757011258952</v>
      </c>
      <c r="D20" s="164">
        <v>2212.9734545454544</v>
      </c>
      <c r="E20" s="164">
        <v>2208.9530100816132</v>
      </c>
      <c r="F20" s="164">
        <v>2152.5774035751301</v>
      </c>
      <c r="G20" s="164">
        <v>2350.5121127833168</v>
      </c>
      <c r="H20" s="164">
        <v>2496.9830604877734</v>
      </c>
      <c r="I20" s="164">
        <v>2495.1122422783083</v>
      </c>
      <c r="J20" s="164">
        <v>2621.9189451078987</v>
      </c>
      <c r="K20" s="164">
        <v>2598.6733038512953</v>
      </c>
      <c r="L20" s="164">
        <v>2683.40239355522</v>
      </c>
      <c r="M20" s="168">
        <v>2793.4809725698155</v>
      </c>
      <c r="N20" s="165">
        <f t="shared" si="4"/>
        <v>4.1022017152169798E-2</v>
      </c>
      <c r="O20" s="166">
        <f t="shared" si="5"/>
        <v>0.11874246036099367</v>
      </c>
      <c r="P20" s="167"/>
      <c r="Q20" s="164">
        <v>5345.1439704329459</v>
      </c>
      <c r="R20" s="164">
        <v>5739.1767963152506</v>
      </c>
      <c r="S20" s="164">
        <v>6113.52973955774</v>
      </c>
      <c r="T20" s="164">
        <v>6583.3215746519445</v>
      </c>
      <c r="U20" s="164">
        <v>6520.6603807895835</v>
      </c>
      <c r="V20" s="164">
        <v>6995.0176595418643</v>
      </c>
      <c r="W20" s="164">
        <v>7254.4965987954738</v>
      </c>
      <c r="X20" s="164">
        <v>7309.9816750914024</v>
      </c>
      <c r="Y20" s="164">
        <v>7583.4604371813675</v>
      </c>
      <c r="Z20" s="164">
        <v>7896.3542440795209</v>
      </c>
      <c r="AA20" s="164">
        <v>8270.3899961476945</v>
      </c>
      <c r="AB20" s="168">
        <v>8530.493830784435</v>
      </c>
      <c r="AC20" s="165">
        <f t="shared" si="0"/>
        <v>3.1450008374199534E-2</v>
      </c>
      <c r="AD20" s="166">
        <f t="shared" si="1"/>
        <v>0.17589052729045673</v>
      </c>
    </row>
    <row r="21" spans="1:30">
      <c r="A21" s="163" t="s">
        <v>67</v>
      </c>
      <c r="B21" s="164">
        <v>3490.3462513199574</v>
      </c>
      <c r="C21" s="164">
        <v>3673.8548208802454</v>
      </c>
      <c r="D21" s="164">
        <v>3834.8824570024572</v>
      </c>
      <c r="E21" s="164">
        <v>3952.7426788286125</v>
      </c>
      <c r="F21" s="164">
        <v>3997.0237675255948</v>
      </c>
      <c r="G21" s="164">
        <v>4165.7590909724131</v>
      </c>
      <c r="H21" s="164">
        <v>4269.2827426139047</v>
      </c>
      <c r="I21" s="164">
        <v>4279.2970759819755</v>
      </c>
      <c r="J21" s="164">
        <v>4376.1150132690827</v>
      </c>
      <c r="K21" s="164">
        <v>4415.1513567045804</v>
      </c>
      <c r="L21" s="164">
        <v>4468.5429993461212</v>
      </c>
      <c r="M21" s="168">
        <v>4653.0888909107462</v>
      </c>
      <c r="N21" s="165">
        <f t="shared" si="4"/>
        <v>4.129889576795609E-2</v>
      </c>
      <c r="O21" s="166">
        <f t="shared" si="5"/>
        <v>8.9899444809750984E-2</v>
      </c>
      <c r="P21" s="167"/>
      <c r="Q21" s="164">
        <v>5639.9963252375919</v>
      </c>
      <c r="R21" s="164">
        <v>6142.22602865916</v>
      </c>
      <c r="S21" s="164">
        <v>6759.7132972972977</v>
      </c>
      <c r="T21" s="164">
        <v>7193.9916754680744</v>
      </c>
      <c r="U21" s="164">
        <v>7387.5501718463011</v>
      </c>
      <c r="V21" s="164">
        <v>7886.018007810505</v>
      </c>
      <c r="W21" s="164">
        <v>8230.9581901830643</v>
      </c>
      <c r="X21" s="164">
        <v>8423.380618089428</v>
      </c>
      <c r="Y21" s="164">
        <v>8814.7310740973535</v>
      </c>
      <c r="Z21" s="164">
        <v>8888.9024685946169</v>
      </c>
      <c r="AA21" s="164">
        <v>9223.3414231015631</v>
      </c>
      <c r="AB21" s="168">
        <v>9566.6725733412095</v>
      </c>
      <c r="AC21" s="165">
        <f t="shared" si="0"/>
        <v>3.7224161449744164E-2</v>
      </c>
      <c r="AD21" s="166">
        <f t="shared" si="1"/>
        <v>0.16227933033984199</v>
      </c>
    </row>
    <row r="22" spans="1:30">
      <c r="A22" s="163" t="s">
        <v>58</v>
      </c>
      <c r="B22" s="164">
        <v>2189.971763463569</v>
      </c>
      <c r="C22" s="164">
        <v>2248.526171954964</v>
      </c>
      <c r="D22" s="164">
        <v>2198.9004914004913</v>
      </c>
      <c r="E22" s="164">
        <v>2194.0586173787806</v>
      </c>
      <c r="F22" s="164">
        <v>2112.4335709479733</v>
      </c>
      <c r="G22" s="164">
        <v>2270.7210368189608</v>
      </c>
      <c r="H22" s="164">
        <v>2421.4495965799892</v>
      </c>
      <c r="I22" s="164">
        <v>2853.2168358991153</v>
      </c>
      <c r="J22" s="164">
        <v>3126.0940620853412</v>
      </c>
      <c r="K22" s="164">
        <v>3453.8568720271351</v>
      </c>
      <c r="L22" s="164">
        <v>3630.7567368714308</v>
      </c>
      <c r="M22" s="168">
        <v>3969.6756756756758</v>
      </c>
      <c r="N22" s="165">
        <f t="shared" si="4"/>
        <v>9.3346639107605656E-2</v>
      </c>
      <c r="O22" s="166">
        <f t="shared" si="5"/>
        <v>0.6393798496910168</v>
      </c>
      <c r="P22" s="167"/>
      <c r="Q22" s="164">
        <v>4453.0265892291445</v>
      </c>
      <c r="R22" s="164">
        <v>4512.9300409416574</v>
      </c>
      <c r="S22" s="164">
        <v>4421.2559213759214</v>
      </c>
      <c r="T22" s="164">
        <v>4388.1172347575612</v>
      </c>
      <c r="U22" s="164">
        <v>4419.0764943354361</v>
      </c>
      <c r="V22" s="164">
        <v>4745.3526011023869</v>
      </c>
      <c r="W22" s="164">
        <v>5181.1577489209258</v>
      </c>
      <c r="X22" s="164">
        <v>5541.6421773886559</v>
      </c>
      <c r="Y22" s="164">
        <v>6119.8942401704026</v>
      </c>
      <c r="Z22" s="164">
        <v>6748.4332506583387</v>
      </c>
      <c r="AA22" s="164">
        <v>7336.703233068446</v>
      </c>
      <c r="AB22" s="168">
        <v>7870.9597226504748</v>
      </c>
      <c r="AC22" s="165">
        <f t="shared" si="0"/>
        <v>7.2819694706199201E-2</v>
      </c>
      <c r="AD22" s="166">
        <f t="shared" si="1"/>
        <v>0.51915075820452516</v>
      </c>
    </row>
    <row r="23" spans="1:30">
      <c r="A23" s="163" t="s">
        <v>73</v>
      </c>
      <c r="B23" s="164">
        <v>3269.8370116156279</v>
      </c>
      <c r="C23" s="164">
        <v>3434.4680040941653</v>
      </c>
      <c r="D23" s="164">
        <v>3431.4575135135137</v>
      </c>
      <c r="E23" s="164">
        <v>3574.6542486797889</v>
      </c>
      <c r="F23" s="164">
        <v>3424.160426251568</v>
      </c>
      <c r="G23" s="164">
        <v>3586.1655808424389</v>
      </c>
      <c r="H23" s="164">
        <v>3568.6824976721359</v>
      </c>
      <c r="I23" s="164">
        <v>3516.6082364709941</v>
      </c>
      <c r="J23" s="164">
        <v>3471.9331919128431</v>
      </c>
      <c r="K23" s="164">
        <v>3471.5518697021894</v>
      </c>
      <c r="L23" s="164">
        <v>3496.0894867923676</v>
      </c>
      <c r="M23" s="168">
        <v>3490.870617703592</v>
      </c>
      <c r="N23" s="165">
        <f t="shared" si="4"/>
        <v>-1.4927733138673238E-3</v>
      </c>
      <c r="O23" s="166">
        <f t="shared" si="5"/>
        <v>-2.1804091571413498E-2</v>
      </c>
      <c r="P23" s="167"/>
      <c r="Q23" s="164">
        <v>7057.5557233368527</v>
      </c>
      <c r="R23" s="164">
        <v>7407.5563459570103</v>
      </c>
      <c r="S23" s="164">
        <v>7758.893680589681</v>
      </c>
      <c r="T23" s="164">
        <v>8402.7289294287093</v>
      </c>
      <c r="U23" s="164">
        <v>8764.3751341128536</v>
      </c>
      <c r="V23" s="164">
        <v>9468.5410144368961</v>
      </c>
      <c r="W23" s="164">
        <v>9791.9831109439438</v>
      </c>
      <c r="X23" s="164">
        <v>9893.8277989748658</v>
      </c>
      <c r="Y23" s="164">
        <v>9753.2884716111457</v>
      </c>
      <c r="Z23" s="164">
        <v>9594.3411445401453</v>
      </c>
      <c r="AA23" s="164">
        <v>9560.2441603976677</v>
      </c>
      <c r="AB23" s="168">
        <v>9572.9684445685562</v>
      </c>
      <c r="AC23" s="165">
        <f t="shared" si="0"/>
        <v>1.3309580756941664E-3</v>
      </c>
      <c r="AD23" s="166">
        <f t="shared" si="1"/>
        <v>-2.236673244775178E-2</v>
      </c>
    </row>
    <row r="24" spans="1:30">
      <c r="A24" s="163" t="s">
        <v>76</v>
      </c>
      <c r="B24" s="164">
        <v>3752.4372333685319</v>
      </c>
      <c r="C24" s="164">
        <v>3777.6705322415555</v>
      </c>
      <c r="D24" s="164">
        <v>3661.3159115479116</v>
      </c>
      <c r="E24" s="164">
        <v>3725.8896207393182</v>
      </c>
      <c r="F24" s="164">
        <v>3611.8599679947624</v>
      </c>
      <c r="G24" s="164">
        <v>3761.2626642086643</v>
      </c>
      <c r="H24" s="164">
        <v>3904.7516776676407</v>
      </c>
      <c r="I24" s="164">
        <v>3916.9670594275894</v>
      </c>
      <c r="J24" s="164">
        <v>4047.9845135833507</v>
      </c>
      <c r="K24" s="164">
        <v>4078.2967245335026</v>
      </c>
      <c r="L24" s="164">
        <v>4141.5409540245573</v>
      </c>
      <c r="M24" s="168">
        <v>4274.2793955031339</v>
      </c>
      <c r="N24" s="165">
        <f t="shared" si="4"/>
        <v>3.2050495927026246E-2</v>
      </c>
      <c r="O24" s="166">
        <f t="shared" si="5"/>
        <v>9.4635395113324305E-2</v>
      </c>
      <c r="P24" s="167"/>
      <c r="Q24" s="164">
        <v>8530.5574445617731</v>
      </c>
      <c r="R24" s="164">
        <v>8716.8556704196508</v>
      </c>
      <c r="S24" s="164">
        <v>8462.5418378378381</v>
      </c>
      <c r="T24" s="164">
        <v>8379.8144791166578</v>
      </c>
      <c r="U24" s="164">
        <v>8020.0867778363727</v>
      </c>
      <c r="V24" s="164">
        <v>8284.9733876322844</v>
      </c>
      <c r="W24" s="164">
        <v>8469.600148616355</v>
      </c>
      <c r="X24" s="164">
        <v>8409.6479935552961</v>
      </c>
      <c r="Y24" s="164">
        <v>8552.2266743487671</v>
      </c>
      <c r="Z24" s="164">
        <v>8663.2880331436609</v>
      </c>
      <c r="AA24" s="164">
        <v>8696.8070317212405</v>
      </c>
      <c r="AB24" s="168">
        <v>9163.2915822641899</v>
      </c>
      <c r="AC24" s="165">
        <f t="shared" si="0"/>
        <v>5.3638599642543028E-2</v>
      </c>
      <c r="AD24" s="166">
        <f t="shared" si="1"/>
        <v>8.1903681575943077E-2</v>
      </c>
    </row>
    <row r="25" spans="1:30">
      <c r="A25" s="163" t="s">
        <v>60</v>
      </c>
      <c r="B25" s="164">
        <v>4235.0374551214354</v>
      </c>
      <c r="C25" s="164">
        <v>4272.3218628454451</v>
      </c>
      <c r="D25" s="164">
        <v>4197.2612579852585</v>
      </c>
      <c r="E25" s="164">
        <v>4232.2989726356218</v>
      </c>
      <c r="F25" s="164">
        <v>4258.5011638268079</v>
      </c>
      <c r="G25" s="164">
        <v>4755.3264855979314</v>
      </c>
      <c r="H25" s="164">
        <v>5028.9961332226358</v>
      </c>
      <c r="I25" s="164">
        <v>5088.4655677623241</v>
      </c>
      <c r="J25" s="164">
        <v>5327.1726202947129</v>
      </c>
      <c r="K25" s="164">
        <v>5253.5588772253841</v>
      </c>
      <c r="L25" s="164">
        <v>5317.6450665661723</v>
      </c>
      <c r="M25" s="168">
        <v>5616.2763811083596</v>
      </c>
      <c r="N25" s="165">
        <f t="shared" si="4"/>
        <v>5.6158564703722602E-2</v>
      </c>
      <c r="O25" s="166">
        <f t="shared" si="5"/>
        <v>0.11677882271692819</v>
      </c>
      <c r="P25" s="167"/>
      <c r="Q25" s="164">
        <v>8863.2113833157327</v>
      </c>
      <c r="R25" s="164">
        <v>8958.6852098259969</v>
      </c>
      <c r="S25" s="164">
        <v>8892.9399606879615</v>
      </c>
      <c r="T25" s="164">
        <v>9036.3134805568898</v>
      </c>
      <c r="U25" s="164">
        <v>8939.0550544634571</v>
      </c>
      <c r="V25" s="164">
        <v>10238.74653937061</v>
      </c>
      <c r="W25" s="164">
        <v>10386.398631261725</v>
      </c>
      <c r="X25" s="164">
        <v>10737.85602995724</v>
      </c>
      <c r="Y25" s="164">
        <v>11092.894257629723</v>
      </c>
      <c r="Z25" s="164">
        <v>10980.558204999599</v>
      </c>
      <c r="AA25" s="164">
        <v>10986.923867266387</v>
      </c>
      <c r="AB25" s="168">
        <v>11588.125344457978</v>
      </c>
      <c r="AC25" s="165">
        <f t="shared" si="0"/>
        <v>5.4719727237099169E-2</v>
      </c>
      <c r="AD25" s="166">
        <f t="shared" si="1"/>
        <v>0.11570196329449645</v>
      </c>
    </row>
    <row r="26" spans="1:30">
      <c r="A26" s="163" t="s">
        <v>42</v>
      </c>
      <c r="B26" s="164">
        <v>2513.8053326293557</v>
      </c>
      <c r="C26" s="164">
        <v>2596.6141453428863</v>
      </c>
      <c r="D26" s="164">
        <v>2616.3983980343983</v>
      </c>
      <c r="E26" s="164">
        <v>2668.3877388382139</v>
      </c>
      <c r="F26" s="164">
        <v>2663.5975432343471</v>
      </c>
      <c r="G26" s="164">
        <v>2800.4451244712122</v>
      </c>
      <c r="H26" s="164">
        <v>2949.0891560517589</v>
      </c>
      <c r="I26" s="164">
        <v>3022.2337532422694</v>
      </c>
      <c r="J26" s="164">
        <v>3168.8031112507856</v>
      </c>
      <c r="K26" s="164">
        <v>3294.638040248326</v>
      </c>
      <c r="L26" s="164">
        <v>3383.3645428527466</v>
      </c>
      <c r="M26" s="168">
        <v>3510.3469051541542</v>
      </c>
      <c r="N26" s="165">
        <f t="shared" si="4"/>
        <v>3.7531386492080543E-2</v>
      </c>
      <c r="O26" s="166">
        <f t="shared" si="5"/>
        <v>0.19031562608090402</v>
      </c>
      <c r="P26" s="167"/>
      <c r="Q26" s="164">
        <v>7930.7723125659968</v>
      </c>
      <c r="R26" s="164">
        <v>8668.0012180143294</v>
      </c>
      <c r="S26" s="164">
        <v>8998.4871842751836</v>
      </c>
      <c r="T26" s="164">
        <v>9737.4956601056165</v>
      </c>
      <c r="U26" s="164">
        <v>9905.761942863377</v>
      </c>
      <c r="V26" s="164">
        <v>10817.23184011219</v>
      </c>
      <c r="W26" s="164">
        <v>11094.661691382546</v>
      </c>
      <c r="X26" s="164">
        <v>11451.952505732066</v>
      </c>
      <c r="Y26" s="164">
        <v>11659.570422166353</v>
      </c>
      <c r="Z26" s="164">
        <v>11851.172109111456</v>
      </c>
      <c r="AA26" s="164">
        <v>11618.211729368812</v>
      </c>
      <c r="AB26" s="168">
        <v>11990.528224030269</v>
      </c>
      <c r="AC26" s="165">
        <f t="shared" si="0"/>
        <v>3.2045938164503074E-2</v>
      </c>
      <c r="AD26" s="166">
        <f t="shared" si="1"/>
        <v>8.0747530440118176E-2</v>
      </c>
    </row>
    <row r="27" spans="1:30">
      <c r="A27" s="163" t="s">
        <v>66</v>
      </c>
      <c r="B27" s="164">
        <v>4781.9003695881729</v>
      </c>
      <c r="C27" s="164">
        <v>4901.3229375639712</v>
      </c>
      <c r="D27" s="164">
        <v>5000.5929041769041</v>
      </c>
      <c r="E27" s="164">
        <v>5093.8823043686989</v>
      </c>
      <c r="F27" s="164">
        <v>4949.6260660835405</v>
      </c>
      <c r="G27" s="164">
        <v>5251.8042915983679</v>
      </c>
      <c r="H27" s="164">
        <v>5406.6634527615579</v>
      </c>
      <c r="I27" s="164">
        <v>5451.8519400501054</v>
      </c>
      <c r="J27" s="164">
        <v>5592.8020724212583</v>
      </c>
      <c r="K27" s="164">
        <v>5489.453449908724</v>
      </c>
      <c r="L27" s="164">
        <v>5391.4076476679293</v>
      </c>
      <c r="M27" s="168">
        <v>5390.578564340879</v>
      </c>
      <c r="N27" s="165">
        <f t="shared" si="4"/>
        <v>-1.5377863838750283E-4</v>
      </c>
      <c r="O27" s="166">
        <f t="shared" si="5"/>
        <v>-2.9750119572290457E-3</v>
      </c>
      <c r="P27" s="167"/>
      <c r="Q27" s="164">
        <v>8143.7212354804633</v>
      </c>
      <c r="R27" s="164">
        <v>8481.1329375639707</v>
      </c>
      <c r="S27" s="164">
        <v>8816.7114103194108</v>
      </c>
      <c r="T27" s="164">
        <v>8934.3441766682663</v>
      </c>
      <c r="U27" s="164">
        <v>9023.6825935153011</v>
      </c>
      <c r="V27" s="164">
        <v>9738.9441052049915</v>
      </c>
      <c r="W27" s="164">
        <v>10275.835155106852</v>
      </c>
      <c r="X27" s="164">
        <v>10582.571737148219</v>
      </c>
      <c r="Y27" s="164">
        <v>10792.889229345625</v>
      </c>
      <c r="Z27" s="164">
        <v>10690.906043860839</v>
      </c>
      <c r="AA27" s="164">
        <v>10582.089722048469</v>
      </c>
      <c r="AB27" s="168">
        <v>10831.360471619942</v>
      </c>
      <c r="AC27" s="165">
        <f t="shared" si="0"/>
        <v>2.3555909666131525E-2</v>
      </c>
      <c r="AD27" s="166">
        <f t="shared" si="1"/>
        <v>5.4061330113592598E-2</v>
      </c>
    </row>
    <row r="28" spans="1:30">
      <c r="A28" s="163" t="s">
        <v>70</v>
      </c>
      <c r="B28" s="164">
        <v>1948.0416261879618</v>
      </c>
      <c r="C28" s="164">
        <v>2037.2306653019446</v>
      </c>
      <c r="D28" s="164">
        <v>1985.4605503685505</v>
      </c>
      <c r="E28" s="164">
        <v>1958.0397791646662</v>
      </c>
      <c r="F28" s="164">
        <v>1920.3941554072483</v>
      </c>
      <c r="G28" s="164">
        <v>2055.7284154705576</v>
      </c>
      <c r="H28" s="164">
        <v>2319.6436234868884</v>
      </c>
      <c r="I28" s="164">
        <v>2329.2643921353383</v>
      </c>
      <c r="J28" s="164">
        <v>2359.4145453593128</v>
      </c>
      <c r="K28" s="164">
        <v>2444.6420907190504</v>
      </c>
      <c r="L28" s="164">
        <v>2533.5705219940191</v>
      </c>
      <c r="M28" s="168">
        <v>2585.0739980555254</v>
      </c>
      <c r="N28" s="165">
        <f t="shared" si="4"/>
        <v>2.0328416207247013E-2</v>
      </c>
      <c r="O28" s="166">
        <f t="shared" si="5"/>
        <v>0.11442722144087036</v>
      </c>
      <c r="P28" s="167"/>
      <c r="Q28" s="164">
        <v>5028.8707180570218</v>
      </c>
      <c r="R28" s="164">
        <v>5110.1757215967245</v>
      </c>
      <c r="S28" s="164">
        <v>5218.7238329238326</v>
      </c>
      <c r="T28" s="164">
        <v>5450.2020067210751</v>
      </c>
      <c r="U28" s="164">
        <v>5367.3389190958515</v>
      </c>
      <c r="V28" s="164">
        <v>5487.8528913262535</v>
      </c>
      <c r="W28" s="164">
        <v>5795.2776511276952</v>
      </c>
      <c r="X28" s="164">
        <v>5992.7060755481971</v>
      </c>
      <c r="Y28" s="164">
        <v>6415.7325319505553</v>
      </c>
      <c r="Z28" s="164">
        <v>6707.111424287481</v>
      </c>
      <c r="AA28" s="164">
        <v>6870.364318457524</v>
      </c>
      <c r="AB28" s="168">
        <v>7147.2712342461355</v>
      </c>
      <c r="AC28" s="165">
        <f t="shared" si="0"/>
        <v>4.0304546156990417E-2</v>
      </c>
      <c r="AD28" s="166">
        <f t="shared" si="1"/>
        <v>0.23329228805031588</v>
      </c>
    </row>
    <row r="29" spans="1:30">
      <c r="A29" s="163" t="s">
        <v>44</v>
      </c>
      <c r="B29" s="164">
        <v>2711.6336219640966</v>
      </c>
      <c r="C29" s="164">
        <v>2783.4824257932441</v>
      </c>
      <c r="D29" s="164">
        <v>2804.0379066339065</v>
      </c>
      <c r="E29" s="164">
        <v>2870.0349015842535</v>
      </c>
      <c r="F29" s="164">
        <v>2805.7284101034711</v>
      </c>
      <c r="G29" s="164">
        <v>2859.1802220560853</v>
      </c>
      <c r="H29" s="164">
        <v>2824.2947374215064</v>
      </c>
      <c r="I29" s="164">
        <v>2890.1892865679301</v>
      </c>
      <c r="J29" s="164">
        <v>3008.3837558488722</v>
      </c>
      <c r="K29" s="164">
        <v>3050.5581464644929</v>
      </c>
      <c r="L29" s="164">
        <v>3083.0760238842704</v>
      </c>
      <c r="M29" s="168">
        <v>3194.3708971093797</v>
      </c>
      <c r="N29" s="165">
        <f t="shared" si="4"/>
        <v>3.6098647053436128E-2</v>
      </c>
      <c r="O29" s="166">
        <f t="shared" si="5"/>
        <v>0.13103312298975611</v>
      </c>
      <c r="P29" s="167"/>
      <c r="Q29" s="164">
        <v>7477.1533051742335</v>
      </c>
      <c r="R29" s="164">
        <v>7659.1567758444207</v>
      </c>
      <c r="S29" s="164">
        <v>7653.3464570024571</v>
      </c>
      <c r="T29" s="164">
        <v>7842.470619299088</v>
      </c>
      <c r="U29" s="164">
        <v>7842.1519521376222</v>
      </c>
      <c r="V29" s="164">
        <v>7995.7307372614941</v>
      </c>
      <c r="W29" s="164">
        <v>7959.4755952681289</v>
      </c>
      <c r="X29" s="164">
        <v>8118.0938111383566</v>
      </c>
      <c r="Y29" s="164">
        <v>8276.180380962358</v>
      </c>
      <c r="Z29" s="164">
        <v>8268.2358516412951</v>
      </c>
      <c r="AA29" s="164">
        <v>8409.0154495701499</v>
      </c>
      <c r="AB29" s="168">
        <v>8564.1097434382882</v>
      </c>
      <c r="AC29" s="165">
        <f t="shared" si="0"/>
        <v>1.8443811264024612E-2</v>
      </c>
      <c r="AD29" s="166">
        <f t="shared" si="1"/>
        <v>7.5964068352645242E-2</v>
      </c>
    </row>
    <row r="30" spans="1:30">
      <c r="A30" s="163" t="s">
        <v>51</v>
      </c>
      <c r="B30" s="164">
        <v>2981.2849208025341</v>
      </c>
      <c r="C30" s="164">
        <v>3016.7624360286591</v>
      </c>
      <c r="D30" s="164">
        <v>3016.3051007371009</v>
      </c>
      <c r="E30" s="164">
        <v>3173.6513682189152</v>
      </c>
      <c r="F30" s="164">
        <v>3150.7483770071462</v>
      </c>
      <c r="G30" s="164">
        <v>3300.2475586368305</v>
      </c>
      <c r="H30" s="164">
        <v>3315.8095967634663</v>
      </c>
      <c r="I30" s="164">
        <v>3226.1104097874486</v>
      </c>
      <c r="J30" s="164">
        <v>3222.9706858020809</v>
      </c>
      <c r="K30" s="164">
        <v>3238.2050262712955</v>
      </c>
      <c r="L30" s="164">
        <v>3179.0531791080771</v>
      </c>
      <c r="M30" s="168">
        <v>3249.8692177282637</v>
      </c>
      <c r="N30" s="165">
        <f t="shared" si="4"/>
        <v>2.2275826993260583E-2</v>
      </c>
      <c r="O30" s="166">
        <f t="shared" si="5"/>
        <v>-1.9886660289410552E-2</v>
      </c>
      <c r="P30" s="167"/>
      <c r="Q30" s="164">
        <v>5629.9159028511085</v>
      </c>
      <c r="R30" s="164">
        <v>6006.6549232343905</v>
      </c>
      <c r="S30" s="164">
        <v>6166.303351351351</v>
      </c>
      <c r="T30" s="164">
        <v>6074.6207777244363</v>
      </c>
      <c r="U30" s="164">
        <v>5789.3916459056927</v>
      </c>
      <c r="V30" s="164">
        <v>6078.528495340166</v>
      </c>
      <c r="W30" s="164">
        <v>6143.3883978331369</v>
      </c>
      <c r="X30" s="164">
        <v>6212.4280680942975</v>
      </c>
      <c r="Y30" s="164">
        <v>6411.5657954466096</v>
      </c>
      <c r="Z30" s="164">
        <v>6360.1459859357501</v>
      </c>
      <c r="AA30" s="164">
        <v>6301.4080976430469</v>
      </c>
      <c r="AB30" s="168">
        <v>6351.0764872521249</v>
      </c>
      <c r="AC30" s="165">
        <f t="shared" si="0"/>
        <v>7.882109655404701E-3</v>
      </c>
      <c r="AD30" s="166">
        <f t="shared" si="1"/>
        <v>3.3806765252257565E-2</v>
      </c>
    </row>
    <row r="31" spans="1:30">
      <c r="A31" s="163" t="s">
        <v>80</v>
      </c>
      <c r="B31" s="164">
        <v>2221.4730834213301</v>
      </c>
      <c r="C31" s="164">
        <v>2279.0602047082903</v>
      </c>
      <c r="D31" s="164">
        <v>2360.7395675675675</v>
      </c>
      <c r="E31" s="164">
        <v>2469.0320211233798</v>
      </c>
      <c r="F31" s="164">
        <v>2430.3293266170826</v>
      </c>
      <c r="G31" s="164">
        <v>2542.2323369754495</v>
      </c>
      <c r="H31" s="164">
        <v>2640.3871731242921</v>
      </c>
      <c r="I31" s="164">
        <v>2631.382131886226</v>
      </c>
      <c r="J31" s="164">
        <v>2709.4204116907604</v>
      </c>
      <c r="K31" s="164">
        <v>2733.8719001288214</v>
      </c>
      <c r="L31" s="164">
        <v>2768.1986715877638</v>
      </c>
      <c r="M31" s="168">
        <v>2886.5910938603042</v>
      </c>
      <c r="N31" s="165">
        <f t="shared" si="4"/>
        <v>4.2768759152909341E-2</v>
      </c>
      <c r="O31" s="166">
        <f t="shared" si="5"/>
        <v>9.3245385844185291E-2</v>
      </c>
      <c r="P31" s="167"/>
      <c r="Q31" s="164">
        <v>5947.4492080253422</v>
      </c>
      <c r="R31" s="164">
        <v>6475.6576663254855</v>
      </c>
      <c r="S31" s="164">
        <v>6132.2936904176904</v>
      </c>
      <c r="T31" s="164">
        <v>6394.2773595775325</v>
      </c>
      <c r="U31" s="164">
        <v>6462.0720845229216</v>
      </c>
      <c r="V31" s="164">
        <v>6908.5773272471461</v>
      </c>
      <c r="W31" s="164">
        <v>7224.9400259619924</v>
      </c>
      <c r="X31" s="164">
        <v>7295.1926948238761</v>
      </c>
      <c r="Y31" s="164">
        <v>7483.4587610866683</v>
      </c>
      <c r="Z31" s="164">
        <v>7473.389998116405</v>
      </c>
      <c r="AA31" s="164">
        <v>7347.8608874532138</v>
      </c>
      <c r="AB31" s="168">
        <v>7607.9658656882075</v>
      </c>
      <c r="AC31" s="165">
        <f t="shared" si="0"/>
        <v>3.5398734709190638E-2</v>
      </c>
      <c r="AD31" s="166">
        <f t="shared" si="1"/>
        <v>5.3014397123001045E-2</v>
      </c>
    </row>
    <row r="32" spans="1:30">
      <c r="A32" s="163" t="s">
        <v>64</v>
      </c>
      <c r="B32" s="164">
        <v>2003.4839493136217</v>
      </c>
      <c r="C32" s="164">
        <v>2006.696632548618</v>
      </c>
      <c r="D32" s="164">
        <v>1987.8060442260442</v>
      </c>
      <c r="E32" s="164">
        <v>2019.9087950072012</v>
      </c>
      <c r="F32" s="164">
        <v>2084.2243912640247</v>
      </c>
      <c r="G32" s="164">
        <v>2240.7993833323276</v>
      </c>
      <c r="H32" s="164">
        <v>2455.3849209443561</v>
      </c>
      <c r="I32" s="164">
        <v>2654.6219580209095</v>
      </c>
      <c r="J32" s="164">
        <v>2812.547140163419</v>
      </c>
      <c r="K32" s="164">
        <v>2758.4624736724941</v>
      </c>
      <c r="L32" s="164">
        <v>2704.5786158449005</v>
      </c>
      <c r="M32" s="168">
        <v>2805.0002404011175</v>
      </c>
      <c r="N32" s="165">
        <f t="shared" si="4"/>
        <v>3.7130229444207075E-2</v>
      </c>
      <c r="O32" s="166">
        <f t="shared" si="5"/>
        <v>0.14238717378874233</v>
      </c>
      <c r="P32" s="167"/>
      <c r="Q32" s="164">
        <v>3621.3917423442444</v>
      </c>
      <c r="R32" s="164">
        <v>3687.2897952917087</v>
      </c>
      <c r="S32" s="164">
        <v>4274.6625552825553</v>
      </c>
      <c r="T32" s="164">
        <v>4523.3124915986555</v>
      </c>
      <c r="U32" s="164">
        <v>4770.6062719354068</v>
      </c>
      <c r="V32" s="164">
        <v>5034.5952514731771</v>
      </c>
      <c r="W32" s="164">
        <v>5821.5501603130115</v>
      </c>
      <c r="X32" s="164">
        <v>6383.5576969042404</v>
      </c>
      <c r="Y32" s="164">
        <v>6656.3615650534257</v>
      </c>
      <c r="Z32" s="164">
        <v>6525.2962293874889</v>
      </c>
      <c r="AA32" s="164">
        <v>6437.625561908123</v>
      </c>
      <c r="AB32" s="168">
        <v>6667.2358015815962</v>
      </c>
      <c r="AC32" s="165">
        <f t="shared" si="0"/>
        <v>3.5666914371673464E-2</v>
      </c>
      <c r="AD32" s="166">
        <f t="shared" si="1"/>
        <v>0.1452681189683529</v>
      </c>
    </row>
    <row r="33" spans="1:30">
      <c r="A33" s="163" t="s">
        <v>38</v>
      </c>
      <c r="B33" s="164">
        <v>5897.0470960929242</v>
      </c>
      <c r="C33" s="164">
        <v>6331.5370317297848</v>
      </c>
      <c r="D33" s="164">
        <v>6138.1574250614249</v>
      </c>
      <c r="E33" s="164">
        <v>6426.3575900144024</v>
      </c>
      <c r="F33" s="164">
        <v>6083.4180956883847</v>
      </c>
      <c r="G33" s="164">
        <v>6529.5697164164558</v>
      </c>
      <c r="H33" s="164">
        <v>6864.7877125466148</v>
      </c>
      <c r="I33" s="164">
        <v>7102.9359513460395</v>
      </c>
      <c r="J33" s="164">
        <v>7016.7842726447379</v>
      </c>
      <c r="K33" s="164">
        <v>6880.5055765039269</v>
      </c>
      <c r="L33" s="164">
        <v>6523.1177802428492</v>
      </c>
      <c r="M33" s="168">
        <v>6512.0752685597517</v>
      </c>
      <c r="N33" s="165">
        <f t="shared" si="4"/>
        <v>-1.6928272729557214E-3</v>
      </c>
      <c r="O33" s="166">
        <f t="shared" si="5"/>
        <v>-5.1379949206909692E-2</v>
      </c>
      <c r="P33" s="167"/>
      <c r="Q33" s="164">
        <v>10187.526874340019</v>
      </c>
      <c r="R33" s="164">
        <v>10484.16548618219</v>
      </c>
      <c r="S33" s="164">
        <v>10703.661218673218</v>
      </c>
      <c r="T33" s="164">
        <v>11111.21695631301</v>
      </c>
      <c r="U33" s="164">
        <v>11167.580249495371</v>
      </c>
      <c r="V33" s="164">
        <v>12273.418976461684</v>
      </c>
      <c r="W33" s="164">
        <v>13077.141446991207</v>
      </c>
      <c r="X33" s="164">
        <v>14262.915112295392</v>
      </c>
      <c r="Y33" s="164">
        <v>15224.21350129199</v>
      </c>
      <c r="Z33" s="164">
        <v>14968.851123695791</v>
      </c>
      <c r="AA33" s="164">
        <v>14755.910446256379</v>
      </c>
      <c r="AB33" s="168">
        <v>15159.895264116578</v>
      </c>
      <c r="AC33" s="165">
        <f t="shared" si="0"/>
        <v>2.7377830689036875E-2</v>
      </c>
      <c r="AD33" s="166">
        <f t="shared" si="1"/>
        <v>0.15926674996733103</v>
      </c>
    </row>
    <row r="34" spans="1:30">
      <c r="A34" s="163" t="s">
        <v>74</v>
      </c>
      <c r="B34" s="164">
        <v>3530.667940865892</v>
      </c>
      <c r="C34" s="164">
        <v>3599.3517809621285</v>
      </c>
      <c r="D34" s="164">
        <v>3738.7172088452089</v>
      </c>
      <c r="E34" s="164">
        <v>3880.5621603456552</v>
      </c>
      <c r="F34" s="164">
        <v>3851.6379953083228</v>
      </c>
      <c r="G34" s="164">
        <v>4204.5464195661971</v>
      </c>
      <c r="H34" s="164">
        <v>4293.3658760337785</v>
      </c>
      <c r="I34" s="164">
        <v>4342.6784199856584</v>
      </c>
      <c r="J34" s="164">
        <v>4333.4059641036383</v>
      </c>
      <c r="K34" s="164">
        <v>4358.3375010071031</v>
      </c>
      <c r="L34" s="164">
        <v>4448.0410300572894</v>
      </c>
      <c r="M34" s="168">
        <v>4596.3505126457621</v>
      </c>
      <c r="N34" s="165">
        <f t="shared" si="4"/>
        <v>3.334265164963246E-2</v>
      </c>
      <c r="O34" s="166">
        <f t="shared" si="5"/>
        <v>7.0570420821409519E-2</v>
      </c>
      <c r="P34" s="167"/>
      <c r="Q34" s="164">
        <v>10053.961277719112</v>
      </c>
      <c r="R34" s="164">
        <v>10504.928628454451</v>
      </c>
      <c r="S34" s="164">
        <v>10942.901592137592</v>
      </c>
      <c r="T34" s="164">
        <v>11427.436370619298</v>
      </c>
      <c r="U34" s="164">
        <v>11661.240893964467</v>
      </c>
      <c r="V34" s="164">
        <v>12337.695120988526</v>
      </c>
      <c r="W34" s="164">
        <v>12752.019145822918</v>
      </c>
      <c r="X34" s="164">
        <v>12707.959472738377</v>
      </c>
      <c r="Y34" s="164">
        <v>12934.591792373769</v>
      </c>
      <c r="Z34" s="164">
        <v>12998.211640987676</v>
      </c>
      <c r="AA34" s="164">
        <v>13027.171713170668</v>
      </c>
      <c r="AB34" s="168">
        <v>13303.419490336193</v>
      </c>
      <c r="AC34" s="165">
        <f t="shared" si="0"/>
        <v>2.120550670919874E-2</v>
      </c>
      <c r="AD34" s="166">
        <f t="shared" si="1"/>
        <v>4.3240238130750619E-2</v>
      </c>
    </row>
    <row r="35" spans="1:30">
      <c r="A35" s="163" t="s">
        <v>79</v>
      </c>
      <c r="B35" s="164">
        <v>1310.4549102428721</v>
      </c>
      <c r="C35" s="164">
        <v>1365.4819447287614</v>
      </c>
      <c r="D35" s="164">
        <v>1292.3671154791155</v>
      </c>
      <c r="E35" s="164">
        <v>1309.5608353336534</v>
      </c>
      <c r="F35" s="164">
        <v>1243.3738429924895</v>
      </c>
      <c r="G35" s="164">
        <v>1338.7169411797486</v>
      </c>
      <c r="H35" s="164">
        <v>1450.4614446060061</v>
      </c>
      <c r="I35" s="164">
        <v>1583.4772443586724</v>
      </c>
      <c r="J35" s="164">
        <v>1659.4028126964174</v>
      </c>
      <c r="K35" s="164">
        <v>1649.8147574360355</v>
      </c>
      <c r="L35" s="164">
        <v>1657.0968629020056</v>
      </c>
      <c r="M35" s="168">
        <v>1675.7550398299252</v>
      </c>
      <c r="N35" s="165">
        <f t="shared" si="4"/>
        <v>1.1259557208529225E-2</v>
      </c>
      <c r="O35" s="166">
        <f t="shared" si="5"/>
        <v>0.15532546284614712</v>
      </c>
      <c r="P35" s="167"/>
      <c r="Q35" s="164">
        <v>4925.5463885955642</v>
      </c>
      <c r="R35" s="164">
        <v>5187.1214841351066</v>
      </c>
      <c r="S35" s="164">
        <v>4756.6615429975427</v>
      </c>
      <c r="T35" s="164">
        <v>4867.029246279405</v>
      </c>
      <c r="U35" s="164">
        <v>4904.0573912094706</v>
      </c>
      <c r="V35" s="164">
        <v>5303.8901328528782</v>
      </c>
      <c r="W35" s="164">
        <v>5613.5594625959238</v>
      </c>
      <c r="X35" s="164">
        <v>5741.2934110002561</v>
      </c>
      <c r="Y35" s="164">
        <v>5914.6824673510719</v>
      </c>
      <c r="Z35" s="164">
        <v>6089.422280758763</v>
      </c>
      <c r="AA35" s="164">
        <v>6165.582903500137</v>
      </c>
      <c r="AB35" s="168">
        <v>6354.521438963855</v>
      </c>
      <c r="AC35" s="165">
        <f t="shared" si="0"/>
        <v>3.0644066979694573E-2</v>
      </c>
      <c r="AD35" s="166">
        <f t="shared" si="1"/>
        <v>0.13199503475559204</v>
      </c>
    </row>
    <row r="36" spans="1:30">
      <c r="A36" s="163" t="s">
        <v>81</v>
      </c>
      <c r="B36" s="164">
        <v>4122.8927560718048</v>
      </c>
      <c r="C36" s="164">
        <v>4131.8653121801426</v>
      </c>
      <c r="D36" s="164">
        <v>4057.7043734643735</v>
      </c>
      <c r="E36" s="164">
        <v>4063.8777628420548</v>
      </c>
      <c r="F36" s="164">
        <v>3963.3897455947335</v>
      </c>
      <c r="G36" s="164">
        <v>4289.878542472522</v>
      </c>
      <c r="H36" s="164">
        <v>4336.0587034599175</v>
      </c>
      <c r="I36" s="164">
        <v>4492.6809341277076</v>
      </c>
      <c r="J36" s="164">
        <v>4638.6194130176691</v>
      </c>
      <c r="K36" s="164">
        <v>4718.7331413178499</v>
      </c>
      <c r="L36" s="164">
        <v>4859.4133642285951</v>
      </c>
      <c r="M36" s="168">
        <v>5102.7676517984264</v>
      </c>
      <c r="N36" s="165">
        <f t="shared" si="4"/>
        <v>5.0078943553397925E-2</v>
      </c>
      <c r="O36" s="166">
        <f t="shared" si="5"/>
        <v>0.1768216255298205</v>
      </c>
      <c r="P36" s="167"/>
      <c r="Q36" s="164">
        <v>6234.7412460401256</v>
      </c>
      <c r="R36" s="164">
        <v>6114.1347185260993</v>
      </c>
      <c r="S36" s="164">
        <v>5911.8172678132678</v>
      </c>
      <c r="T36" s="164">
        <v>5815.6874891982716</v>
      </c>
      <c r="U36" s="164">
        <v>5556.1234292884283</v>
      </c>
      <c r="V36" s="164">
        <v>6361.1218893805926</v>
      </c>
      <c r="W36" s="164">
        <v>6341.526904605731</v>
      </c>
      <c r="X36" s="164">
        <v>6553.6309699807889</v>
      </c>
      <c r="Y36" s="164">
        <v>6835.5312347230947</v>
      </c>
      <c r="Z36" s="164">
        <v>7076.2931076396844</v>
      </c>
      <c r="AA36" s="164">
        <v>7305.8220532533633</v>
      </c>
      <c r="AB36" s="168">
        <v>7643.5250997472413</v>
      </c>
      <c r="AC36" s="165">
        <f t="shared" si="0"/>
        <v>4.6223825879182945E-2</v>
      </c>
      <c r="AD36" s="166">
        <f t="shared" si="1"/>
        <v>0.20531304443349341</v>
      </c>
    </row>
    <row r="37" spans="1:30">
      <c r="A37" s="163" t="s">
        <v>83</v>
      </c>
      <c r="B37" s="164">
        <v>1505.7630939809924</v>
      </c>
      <c r="C37" s="164">
        <v>1520.5948311156601</v>
      </c>
      <c r="D37" s="164">
        <v>1474.1428894348894</v>
      </c>
      <c r="E37" s="164">
        <v>1536.4138934229477</v>
      </c>
      <c r="F37" s="164">
        <v>1464.7074066665452</v>
      </c>
      <c r="G37" s="164">
        <v>1773.1350214301306</v>
      </c>
      <c r="H37" s="164">
        <v>1944.165679713409</v>
      </c>
      <c r="I37" s="164">
        <v>2186.6563681270522</v>
      </c>
      <c r="J37" s="164">
        <v>2252.1210803827084</v>
      </c>
      <c r="K37" s="164">
        <v>2302.1288835298178</v>
      </c>
      <c r="L37" s="164">
        <v>2304.0250714241224</v>
      </c>
      <c r="M37" s="168">
        <v>2319.5739388040224</v>
      </c>
      <c r="N37" s="165">
        <f t="shared" si="4"/>
        <v>6.7485669200157972E-3</v>
      </c>
      <c r="O37" s="166">
        <f t="shared" si="5"/>
        <v>0.19309478765511012</v>
      </c>
      <c r="P37" s="167"/>
      <c r="Q37" s="164">
        <v>4493.3482787750791</v>
      </c>
      <c r="R37" s="164">
        <v>4464.0755885363351</v>
      </c>
      <c r="S37" s="164">
        <v>4769.5617592137596</v>
      </c>
      <c r="T37" s="164">
        <v>4933.4811521843494</v>
      </c>
      <c r="U37" s="164">
        <v>4764.0964612391117</v>
      </c>
      <c r="V37" s="164">
        <v>5030.162413919601</v>
      </c>
      <c r="W37" s="164">
        <v>5827.0235997266191</v>
      </c>
      <c r="X37" s="164">
        <v>6009.6077672825131</v>
      </c>
      <c r="Y37" s="164">
        <v>6459.4832652419864</v>
      </c>
      <c r="Z37" s="164">
        <v>6657.2258083563493</v>
      </c>
      <c r="AA37" s="164">
        <v>6684.5225099477184</v>
      </c>
      <c r="AB37" s="168">
        <v>6973.0660919169368</v>
      </c>
      <c r="AC37" s="165">
        <f t="shared" si="0"/>
        <v>4.3165922702753434E-2</v>
      </c>
      <c r="AD37" s="166">
        <f t="shared" si="1"/>
        <v>0.19667716675183633</v>
      </c>
    </row>
    <row r="38" spans="1:30">
      <c r="A38" s="163" t="s">
        <v>82</v>
      </c>
      <c r="B38" s="164">
        <v>3780.1583949313617</v>
      </c>
      <c r="C38" s="164">
        <v>3957.2106448311151</v>
      </c>
      <c r="D38" s="164">
        <v>3874.7558525798527</v>
      </c>
      <c r="E38" s="164">
        <v>3958.4712914066249</v>
      </c>
      <c r="F38" s="164">
        <v>4163.0239402811367</v>
      </c>
      <c r="G38" s="164">
        <v>4297.636008191279</v>
      </c>
      <c r="H38" s="164">
        <v>4247.3889849594743</v>
      </c>
      <c r="I38" s="164">
        <v>4147.2526093076367</v>
      </c>
      <c r="J38" s="164">
        <v>4134.4442960402266</v>
      </c>
      <c r="K38" s="164">
        <v>4194.1741254928374</v>
      </c>
      <c r="L38" s="164">
        <v>4199.2329283582258</v>
      </c>
      <c r="M38" s="168">
        <v>4406.4262521588944</v>
      </c>
      <c r="N38" s="165">
        <f t="shared" si="4"/>
        <v>4.9340755165414141E-2</v>
      </c>
      <c r="O38" s="166">
        <f t="shared" si="5"/>
        <v>3.7443537138366789E-2</v>
      </c>
      <c r="P38" s="167"/>
      <c r="Q38" s="164">
        <v>5803.8031890179509</v>
      </c>
      <c r="R38" s="164">
        <v>6197.1872876151474</v>
      </c>
      <c r="S38" s="164">
        <v>6464.1810712530714</v>
      </c>
      <c r="T38" s="164">
        <v>6648.6277580412861</v>
      </c>
      <c r="U38" s="164">
        <v>6625.9023203796978</v>
      </c>
      <c r="V38" s="164">
        <v>7020.5064754749228</v>
      </c>
      <c r="W38" s="164">
        <v>7191.0047015976261</v>
      </c>
      <c r="X38" s="164">
        <v>7247.6566868211148</v>
      </c>
      <c r="Y38" s="164">
        <v>7298.0389866610794</v>
      </c>
      <c r="Z38" s="164">
        <v>7431.1478390399479</v>
      </c>
      <c r="AA38" s="164">
        <v>7526.6144295783415</v>
      </c>
      <c r="AB38" s="168">
        <v>7687.698216924241</v>
      </c>
      <c r="AC38" s="165">
        <f t="shared" si="0"/>
        <v>2.1401891760639113E-2</v>
      </c>
      <c r="AD38" s="166">
        <f t="shared" si="1"/>
        <v>6.9071504739284029E-2</v>
      </c>
    </row>
    <row r="39" spans="1:30">
      <c r="A39" s="163" t="s">
        <v>47</v>
      </c>
      <c r="B39" s="164">
        <v>4032.9091115915157</v>
      </c>
      <c r="C39" s="164">
        <v>4129.4745214581035</v>
      </c>
      <c r="D39" s="164">
        <v>4028.7255198282037</v>
      </c>
      <c r="E39" s="164">
        <v>4027.2146423427748</v>
      </c>
      <c r="F39" s="164">
        <v>3814.7490680293135</v>
      </c>
      <c r="G39" s="164">
        <v>3873.1918124364411</v>
      </c>
      <c r="H39" s="164">
        <v>4085.3751783166904</v>
      </c>
      <c r="I39" s="164">
        <v>4175.774214109294</v>
      </c>
      <c r="J39" s="164">
        <v>4383.4068021509884</v>
      </c>
      <c r="K39" s="164">
        <v>4468.2921281806848</v>
      </c>
      <c r="L39" s="164">
        <v>4538.8367705306046</v>
      </c>
      <c r="M39" s="168">
        <v>4533.76642571716</v>
      </c>
      <c r="N39" s="165">
        <f t="shared" si="4"/>
        <v>-1.1171022598488456E-3</v>
      </c>
      <c r="O39" s="166">
        <f t="shared" si="5"/>
        <v>0.10975521900175189</v>
      </c>
      <c r="P39" s="167"/>
      <c r="Q39" s="164">
        <v>10377.934353284025</v>
      </c>
      <c r="R39" s="164">
        <v>10186.406343171831</v>
      </c>
      <c r="S39" s="164">
        <v>9903.0311174425424</v>
      </c>
      <c r="T39" s="164">
        <v>9695.1039270283236</v>
      </c>
      <c r="U39" s="164">
        <v>9194.0226400683732</v>
      </c>
      <c r="V39" s="164">
        <v>9425.320848289537</v>
      </c>
      <c r="W39" s="164">
        <v>9913.4934659260307</v>
      </c>
      <c r="X39" s="164">
        <v>9980.448969113233</v>
      </c>
      <c r="Y39" s="164">
        <v>10175.170542635658</v>
      </c>
      <c r="Z39" s="164">
        <v>10156.820922400071</v>
      </c>
      <c r="AA39" s="164">
        <v>10103.81357775421</v>
      </c>
      <c r="AB39" s="168">
        <v>10195.895607219012</v>
      </c>
      <c r="AC39" s="165">
        <f t="shared" si="0"/>
        <v>9.1135914925766226E-3</v>
      </c>
      <c r="AD39" s="166">
        <f t="shared" si="1"/>
        <v>2.8486642197690815E-2</v>
      </c>
    </row>
    <row r="40" spans="1:30">
      <c r="A40" s="163" t="s">
        <v>69</v>
      </c>
      <c r="B40" s="164">
        <v>2653.6711932418161</v>
      </c>
      <c r="C40" s="164">
        <v>2732.1852507676558</v>
      </c>
      <c r="D40" s="164">
        <v>2704.3544176904179</v>
      </c>
      <c r="E40" s="164">
        <v>2848.2661737878061</v>
      </c>
      <c r="F40" s="164">
        <v>2921.8200341874121</v>
      </c>
      <c r="G40" s="164">
        <v>2996.5981862169206</v>
      </c>
      <c r="H40" s="164">
        <v>3100.1560838673277</v>
      </c>
      <c r="I40" s="164">
        <v>3194.4197377856071</v>
      </c>
      <c r="J40" s="164">
        <v>3294.8468904951465</v>
      </c>
      <c r="K40" s="164">
        <v>3359.3461676421593</v>
      </c>
      <c r="L40" s="164">
        <v>3502.4301351645017</v>
      </c>
      <c r="M40" s="168">
        <v>3647.0855540876178</v>
      </c>
      <c r="N40" s="165">
        <f t="shared" si="4"/>
        <v>4.1301443095401513E-2</v>
      </c>
      <c r="O40" s="166">
        <f t="shared" si="5"/>
        <v>0.17641997867991743</v>
      </c>
      <c r="P40" s="167"/>
      <c r="Q40" s="164">
        <v>4454.2866420274549</v>
      </c>
      <c r="R40" s="164">
        <v>4638.7302558853626</v>
      </c>
      <c r="S40" s="164">
        <v>5197.614388206388</v>
      </c>
      <c r="T40" s="164">
        <v>5720.5925204032646</v>
      </c>
      <c r="U40" s="164">
        <v>6120.307022967394</v>
      </c>
      <c r="V40" s="164">
        <v>6007.6030944829608</v>
      </c>
      <c r="W40" s="164">
        <v>6294.4553256487061</v>
      </c>
      <c r="X40" s="164">
        <v>6413.1356574392921</v>
      </c>
      <c r="Y40" s="164">
        <v>6669.9034586912494</v>
      </c>
      <c r="Z40" s="164">
        <v>6725.5401719207512</v>
      </c>
      <c r="AA40" s="164">
        <v>7093.6355597583215</v>
      </c>
      <c r="AB40" s="168">
        <v>7449.6980641760783</v>
      </c>
      <c r="AC40" s="165">
        <f t="shared" si="0"/>
        <v>5.0194642989227267E-2</v>
      </c>
      <c r="AD40" s="166">
        <f t="shared" si="1"/>
        <v>0.18353339228892107</v>
      </c>
    </row>
    <row r="41" spans="1:30">
      <c r="A41" s="163" t="s">
        <v>41</v>
      </c>
      <c r="B41" s="164">
        <v>3607.5311615628298</v>
      </c>
      <c r="C41" s="164">
        <v>3622.5576458546566</v>
      </c>
      <c r="D41" s="164">
        <v>3707.053041769042</v>
      </c>
      <c r="E41" s="164">
        <v>3691.5179452712432</v>
      </c>
      <c r="F41" s="164">
        <v>3619.4547471404408</v>
      </c>
      <c r="G41" s="164">
        <v>4001.7441014901256</v>
      </c>
      <c r="H41" s="164">
        <v>4099.6061207920702</v>
      </c>
      <c r="I41" s="164">
        <v>4247.606403980134</v>
      </c>
      <c r="J41" s="164">
        <v>4397.9903799147987</v>
      </c>
      <c r="K41" s="164">
        <v>4524.9964735574613</v>
      </c>
      <c r="L41" s="164">
        <v>4566.4679562203137</v>
      </c>
      <c r="M41" s="168">
        <v>4665.6944833449752</v>
      </c>
      <c r="N41" s="165">
        <f t="shared" si="4"/>
        <v>2.1729382112382511E-2</v>
      </c>
      <c r="O41" s="166">
        <f t="shared" si="5"/>
        <v>0.13808359775878487</v>
      </c>
      <c r="P41" s="167"/>
      <c r="Q41" s="164">
        <v>6578.73565997888</v>
      </c>
      <c r="R41" s="164">
        <v>6631.9919140225174</v>
      </c>
      <c r="S41" s="164">
        <v>6539.2368746928751</v>
      </c>
      <c r="T41" s="164">
        <v>6812.4660777724439</v>
      </c>
      <c r="U41" s="164">
        <v>6769.1181556982046</v>
      </c>
      <c r="V41" s="164">
        <v>7653.2940362478002</v>
      </c>
      <c r="W41" s="164">
        <v>8137.9097201517352</v>
      </c>
      <c r="X41" s="164">
        <v>8444.5077327573217</v>
      </c>
      <c r="Y41" s="164">
        <v>8658.4784551993853</v>
      </c>
      <c r="Z41" s="164">
        <v>8786.4863433665469</v>
      </c>
      <c r="AA41" s="164">
        <v>8949.3445845825445</v>
      </c>
      <c r="AB41" s="168">
        <v>9371.3461196659246</v>
      </c>
      <c r="AC41" s="165">
        <f t="shared" si="0"/>
        <v>4.7154462664269481E-2</v>
      </c>
      <c r="AD41" s="166">
        <f t="shared" si="1"/>
        <v>0.15156673420200972</v>
      </c>
    </row>
    <row r="42" spans="1:30">
      <c r="A42" s="163" t="s">
        <v>46</v>
      </c>
      <c r="B42" s="164">
        <v>3613.9289284181873</v>
      </c>
      <c r="C42" s="164">
        <v>3727.1481061469735</v>
      </c>
      <c r="D42" s="164">
        <v>3646.7918918918917</v>
      </c>
      <c r="E42" s="164">
        <v>3705.2666154584731</v>
      </c>
      <c r="F42" s="164">
        <v>3629.2194631848843</v>
      </c>
      <c r="G42" s="164">
        <v>3821.1059711819312</v>
      </c>
      <c r="H42" s="164">
        <v>3798.5669530436539</v>
      </c>
      <c r="I42" s="164">
        <v>4148.3089650410311</v>
      </c>
      <c r="J42" s="164">
        <v>4375.0733291430961</v>
      </c>
      <c r="K42" s="164">
        <v>4546.2739374197736</v>
      </c>
      <c r="L42" s="164">
        <v>4705.9787414045932</v>
      </c>
      <c r="M42" s="168">
        <v>4927.442872687704</v>
      </c>
      <c r="N42" s="165">
        <f t="shared" si="4"/>
        <v>4.7060163985571002E-2</v>
      </c>
      <c r="O42" s="166">
        <f t="shared" si="5"/>
        <v>0.29718468401340736</v>
      </c>
      <c r="P42" s="167"/>
      <c r="Q42" s="164">
        <v>10394.175533262935</v>
      </c>
      <c r="R42" s="164">
        <v>10556.22580348004</v>
      </c>
      <c r="S42" s="164">
        <v>10614.532452088451</v>
      </c>
      <c r="T42" s="164">
        <v>11218.914872779644</v>
      </c>
      <c r="U42" s="164">
        <v>11232.678356458329</v>
      </c>
      <c r="V42" s="164">
        <v>11928.765856671203</v>
      </c>
      <c r="W42" s="164">
        <v>12403.908399117476</v>
      </c>
      <c r="X42" s="164">
        <v>12766.059038075087</v>
      </c>
      <c r="Y42" s="164">
        <v>12892.92442733431</v>
      </c>
      <c r="Z42" s="164">
        <v>13079.19873627973</v>
      </c>
      <c r="AA42" s="164">
        <v>13157.057396496297</v>
      </c>
      <c r="AB42" s="168">
        <v>13394.777550376328</v>
      </c>
      <c r="AC42" s="165">
        <f t="shared" si="0"/>
        <v>1.8067881496308891E-2</v>
      </c>
      <c r="AD42" s="166">
        <f t="shared" si="1"/>
        <v>7.9883623723741026E-2</v>
      </c>
    </row>
    <row r="43" spans="1:30">
      <c r="A43" s="163" t="s">
        <v>508</v>
      </c>
      <c r="B43" s="164" t="s">
        <v>507</v>
      </c>
      <c r="C43" s="164" t="s">
        <v>507</v>
      </c>
      <c r="D43" s="164" t="s">
        <v>507</v>
      </c>
      <c r="E43" s="164" t="s">
        <v>507</v>
      </c>
      <c r="F43" s="164" t="s">
        <v>507</v>
      </c>
      <c r="G43" s="164" t="s">
        <v>507</v>
      </c>
      <c r="H43" s="164" t="s">
        <v>507</v>
      </c>
      <c r="I43" s="164" t="s">
        <v>507</v>
      </c>
      <c r="J43" s="164" t="s">
        <v>507</v>
      </c>
      <c r="K43" s="164" t="s">
        <v>507</v>
      </c>
      <c r="L43" s="164" t="s">
        <v>507</v>
      </c>
      <c r="M43" s="168" t="s">
        <v>507</v>
      </c>
      <c r="N43" s="168" t="s">
        <v>507</v>
      </c>
      <c r="O43" s="435" t="s">
        <v>507</v>
      </c>
      <c r="P43" s="167"/>
      <c r="Q43" s="164">
        <v>1479.301985216473</v>
      </c>
      <c r="R43" s="164">
        <v>1723.340808597748</v>
      </c>
      <c r="S43" s="164">
        <v>1666.4733857493857</v>
      </c>
      <c r="T43" s="164">
        <v>2046.2604128660585</v>
      </c>
      <c r="U43" s="164">
        <v>2026.7210634467456</v>
      </c>
      <c r="V43" s="164">
        <v>2096.7321628411291</v>
      </c>
      <c r="W43" s="164">
        <v>2790.3594130571396</v>
      </c>
      <c r="X43" s="164">
        <v>2760.2575313603807</v>
      </c>
      <c r="Y43" s="164">
        <v>2855.2561893288639</v>
      </c>
      <c r="Z43" s="164">
        <v>1953.6675173336241</v>
      </c>
      <c r="AA43" s="164">
        <v>2091.1882565623428</v>
      </c>
      <c r="AB43" s="168">
        <v>2092.3574085952532</v>
      </c>
      <c r="AC43" s="165">
        <f t="shared" si="0"/>
        <v>5.5908502223145362E-4</v>
      </c>
      <c r="AD43" s="166">
        <f t="shared" si="1"/>
        <v>-0.25014770541589482</v>
      </c>
    </row>
    <row r="44" spans="1:30">
      <c r="A44" s="163" t="s">
        <v>48</v>
      </c>
      <c r="B44" s="164">
        <v>2910.7219640971484</v>
      </c>
      <c r="C44" s="164">
        <v>3016.7624360286591</v>
      </c>
      <c r="D44" s="164">
        <v>3149.9982506142505</v>
      </c>
      <c r="E44" s="164">
        <v>3260.7262794047047</v>
      </c>
      <c r="F44" s="164">
        <v>3352.552508592315</v>
      </c>
      <c r="G44" s="164">
        <v>3741.3148952175752</v>
      </c>
      <c r="H44" s="164">
        <v>3997.8001476989693</v>
      </c>
      <c r="I44" s="164">
        <v>3883.1636759589587</v>
      </c>
      <c r="J44" s="164">
        <v>4114.6522976464839</v>
      </c>
      <c r="K44" s="164">
        <v>4035.5284337060561</v>
      </c>
      <c r="L44" s="164">
        <v>3956.6980062959078</v>
      </c>
      <c r="M44" s="168">
        <v>4266</v>
      </c>
      <c r="N44" s="165">
        <f t="shared" ref="N44:N55" si="6">M44/L44-1</f>
        <v>7.8171746545207643E-2</v>
      </c>
      <c r="O44" s="166">
        <f t="shared" ref="O44:O55" si="7">M44/H44-1</f>
        <v>6.7086858370196234E-2</v>
      </c>
      <c r="P44" s="167"/>
      <c r="Q44" s="164">
        <v>7475.8932523759231</v>
      </c>
      <c r="R44" s="164">
        <v>7864.345475946775</v>
      </c>
      <c r="S44" s="164">
        <v>7959.4334054054052</v>
      </c>
      <c r="T44" s="164">
        <v>8273.262285165627</v>
      </c>
      <c r="U44" s="164">
        <v>8383.5512083795529</v>
      </c>
      <c r="V44" s="164">
        <v>9423.1044295127504</v>
      </c>
      <c r="W44" s="164">
        <v>10201.396379081789</v>
      </c>
      <c r="X44" s="164">
        <v>10578.346314214639</v>
      </c>
      <c r="Y44" s="164">
        <v>11376.232339898037</v>
      </c>
      <c r="Z44" s="164">
        <v>11131.515590889459</v>
      </c>
      <c r="AA44" s="164">
        <v>10977.287113668464</v>
      </c>
      <c r="AB44" s="168">
        <v>11390.118397085611</v>
      </c>
      <c r="AC44" s="165">
        <f t="shared" si="0"/>
        <v>3.7607769491890819E-2</v>
      </c>
      <c r="AD44" s="166">
        <f t="shared" si="1"/>
        <v>0.11652542199431881</v>
      </c>
    </row>
    <row r="45" spans="1:30">
      <c r="A45" s="163" t="s">
        <v>49</v>
      </c>
      <c r="B45" s="164">
        <v>3563.4293136219635</v>
      </c>
      <c r="C45" s="164">
        <v>3592.0236131013303</v>
      </c>
      <c r="D45" s="164">
        <v>3664.8341523341523</v>
      </c>
      <c r="E45" s="164">
        <v>3706.4123379740759</v>
      </c>
      <c r="F45" s="164">
        <v>3630.3044316342671</v>
      </c>
      <c r="G45" s="164">
        <v>3857.6768809989276</v>
      </c>
      <c r="H45" s="164">
        <v>3991.2320204026405</v>
      </c>
      <c r="I45" s="164">
        <v>3926.4742610281419</v>
      </c>
      <c r="J45" s="164">
        <v>4425.0741671904461</v>
      </c>
      <c r="K45" s="164">
        <v>4588.4935903273135</v>
      </c>
      <c r="L45" s="164">
        <v>4650.2020771549896</v>
      </c>
      <c r="M45" s="168">
        <v>4798.1029933582022</v>
      </c>
      <c r="N45" s="165">
        <f t="shared" si="6"/>
        <v>3.1805266469989268E-2</v>
      </c>
      <c r="O45" s="166">
        <f t="shared" si="7"/>
        <v>0.20216087885418488</v>
      </c>
      <c r="P45" s="167"/>
      <c r="Q45" s="164">
        <v>8330.2090496304099</v>
      </c>
      <c r="R45" s="164">
        <v>9019.7532753326504</v>
      </c>
      <c r="S45" s="164">
        <v>9279.9464471744468</v>
      </c>
      <c r="T45" s="164">
        <v>9590.8431781084964</v>
      </c>
      <c r="U45" s="164">
        <v>9907.9318797621418</v>
      </c>
      <c r="V45" s="164">
        <v>10550.153377509276</v>
      </c>
      <c r="W45" s="164">
        <v>11015.844163826596</v>
      </c>
      <c r="X45" s="164">
        <v>10939.61997503563</v>
      </c>
      <c r="Y45" s="164">
        <v>11191.854249598435</v>
      </c>
      <c r="Z45" s="164">
        <v>11407.37371524242</v>
      </c>
      <c r="AA45" s="164">
        <v>11469.805565788885</v>
      </c>
      <c r="AB45" s="168">
        <v>11816.025925316488</v>
      </c>
      <c r="AC45" s="165">
        <f t="shared" si="0"/>
        <v>3.0185373025003903E-2</v>
      </c>
      <c r="AD45" s="166">
        <f t="shared" si="1"/>
        <v>7.2639168600214798E-2</v>
      </c>
    </row>
    <row r="46" spans="1:30">
      <c r="A46" s="163" t="s">
        <v>52</v>
      </c>
      <c r="B46" s="164">
        <v>3824.2602428722275</v>
      </c>
      <c r="C46" s="164">
        <v>3903.4707471852607</v>
      </c>
      <c r="D46" s="164">
        <v>4044.8041572481575</v>
      </c>
      <c r="E46" s="164">
        <v>4120.0181661065772</v>
      </c>
      <c r="F46" s="164">
        <v>4273.6907221181646</v>
      </c>
      <c r="G46" s="164">
        <v>4780.815301530989</v>
      </c>
      <c r="H46" s="164">
        <v>5019.1439422781423</v>
      </c>
      <c r="I46" s="164">
        <v>5221.5663901700582</v>
      </c>
      <c r="J46" s="164">
        <v>5695.9288008939175</v>
      </c>
      <c r="K46" s="164">
        <v>5660.9215698368589</v>
      </c>
      <c r="L46" s="164">
        <v>5714.3449793446089</v>
      </c>
      <c r="M46" s="168">
        <v>6137.9817905918053</v>
      </c>
      <c r="N46" s="165">
        <f t="shared" si="6"/>
        <v>7.4135673078628894E-2</v>
      </c>
      <c r="O46" s="166">
        <f t="shared" si="7"/>
        <v>0.22291407881118319</v>
      </c>
      <c r="P46" s="167"/>
      <c r="Q46" s="164">
        <v>5478.7095670538538</v>
      </c>
      <c r="R46" s="164">
        <v>5609.7124974411454</v>
      </c>
      <c r="S46" s="164">
        <v>5827.3794889434894</v>
      </c>
      <c r="T46" s="164">
        <v>6121.5954008641384</v>
      </c>
      <c r="U46" s="164">
        <v>6182.1502245822039</v>
      </c>
      <c r="V46" s="164">
        <v>6683.6108214031983</v>
      </c>
      <c r="W46" s="164">
        <v>6916.2380430345256</v>
      </c>
      <c r="X46" s="164">
        <v>7175.8244969502739</v>
      </c>
      <c r="Y46" s="164">
        <v>7695.9623227879038</v>
      </c>
      <c r="Z46" s="164">
        <v>7809.3111431802727</v>
      </c>
      <c r="AA46" s="164">
        <v>7713.2894860512424</v>
      </c>
      <c r="AB46" s="168">
        <v>8054.9128002632442</v>
      </c>
      <c r="AC46" s="165">
        <f t="shared" si="0"/>
        <v>4.4290223364466641E-2</v>
      </c>
      <c r="AD46" s="166">
        <f t="shared" si="1"/>
        <v>0.16463787830083421</v>
      </c>
    </row>
    <row r="47" spans="1:30">
      <c r="A47" s="163" t="s">
        <v>78</v>
      </c>
      <c r="B47" s="164">
        <v>2768.3359978880671</v>
      </c>
      <c r="C47" s="164">
        <v>2919.0535312180141</v>
      </c>
      <c r="D47" s="164">
        <v>2920.1398525798527</v>
      </c>
      <c r="E47" s="164">
        <v>3015.5416610657703</v>
      </c>
      <c r="F47" s="164">
        <v>3012.957383935553</v>
      </c>
      <c r="G47" s="164">
        <v>3292.4900929180735</v>
      </c>
      <c r="H47" s="164">
        <v>3498.6224731779589</v>
      </c>
      <c r="I47" s="164">
        <v>3752.1755650180148</v>
      </c>
      <c r="J47" s="164">
        <v>3811.522216984426</v>
      </c>
      <c r="K47" s="164">
        <v>3844.4622055511577</v>
      </c>
      <c r="L47" s="164">
        <v>3953.3970671039538</v>
      </c>
      <c r="M47" s="168">
        <v>4102.7003757460443</v>
      </c>
      <c r="N47" s="165">
        <f t="shared" si="6"/>
        <v>3.7765826732770291E-2</v>
      </c>
      <c r="O47" s="166">
        <f t="shared" si="7"/>
        <v>0.17266164246048921</v>
      </c>
      <c r="P47" s="167"/>
      <c r="Q47" s="164">
        <v>5425.787349524815</v>
      </c>
      <c r="R47" s="164">
        <v>5817.3439201637657</v>
      </c>
      <c r="S47" s="164">
        <v>5832.0704766584768</v>
      </c>
      <c r="T47" s="164">
        <v>6146.8012962073935</v>
      </c>
      <c r="U47" s="164">
        <v>6169.130603189612</v>
      </c>
      <c r="V47" s="164">
        <v>6757.8608504255844</v>
      </c>
      <c r="W47" s="164">
        <v>7139.5543711097143</v>
      </c>
      <c r="X47" s="164">
        <v>7574.0706084400799</v>
      </c>
      <c r="Y47" s="164">
        <v>7995.9673510720022</v>
      </c>
      <c r="Z47" s="164">
        <v>8210.0016438637649</v>
      </c>
      <c r="AA47" s="164">
        <v>8940.6029527652045</v>
      </c>
      <c r="AB47" s="168">
        <v>9263.4791107878355</v>
      </c>
      <c r="AC47" s="165">
        <f t="shared" si="0"/>
        <v>3.6113465694477487E-2</v>
      </c>
      <c r="AD47" s="166">
        <f t="shared" si="1"/>
        <v>0.2974870179954936</v>
      </c>
    </row>
    <row r="48" spans="1:30">
      <c r="A48" s="163" t="s">
        <v>71</v>
      </c>
      <c r="B48" s="164">
        <v>1741.3929672650472</v>
      </c>
      <c r="C48" s="164">
        <v>1794.1797645854656</v>
      </c>
      <c r="D48" s="164">
        <v>1888.1225552825554</v>
      </c>
      <c r="E48" s="164">
        <v>1889.2964282285166</v>
      </c>
      <c r="F48" s="164">
        <v>1803.2175628739246</v>
      </c>
      <c r="G48" s="164">
        <v>1934.9335921356299</v>
      </c>
      <c r="H48" s="164">
        <v>2033.9300860965732</v>
      </c>
      <c r="I48" s="164">
        <v>2154.9656961252113</v>
      </c>
      <c r="J48" s="164">
        <v>2235.4541343669252</v>
      </c>
      <c r="K48" s="164">
        <v>2251.7844918169567</v>
      </c>
      <c r="L48" s="164">
        <v>2293.9333984597183</v>
      </c>
      <c r="M48" s="168">
        <v>2360.7806019560635</v>
      </c>
      <c r="N48" s="165">
        <f t="shared" si="6"/>
        <v>2.9140865005597094E-2</v>
      </c>
      <c r="O48" s="166">
        <f t="shared" si="7"/>
        <v>0.1606989926024287</v>
      </c>
      <c r="P48" s="167"/>
      <c r="Q48" s="164">
        <v>6394.7679514255533</v>
      </c>
      <c r="R48" s="164">
        <v>6577.0306550665291</v>
      </c>
      <c r="S48" s="164">
        <v>7018.8903685503683</v>
      </c>
      <c r="T48" s="164">
        <v>7389.910225636102</v>
      </c>
      <c r="U48" s="164">
        <v>7506.8967012783905</v>
      </c>
      <c r="V48" s="164">
        <v>8120.9583981499973</v>
      </c>
      <c r="W48" s="164">
        <v>8477.2629637954051</v>
      </c>
      <c r="X48" s="164">
        <v>8506.8327210276111</v>
      </c>
      <c r="Y48" s="164">
        <v>8691.8123472309526</v>
      </c>
      <c r="Z48" s="164">
        <v>8705.0203315376802</v>
      </c>
      <c r="AA48" s="164">
        <v>8852.0427844932274</v>
      </c>
      <c r="AB48" s="168">
        <v>9116.7326426806139</v>
      </c>
      <c r="AC48" s="165">
        <f t="shared" si="0"/>
        <v>2.9901556582065281E-2</v>
      </c>
      <c r="AD48" s="166">
        <f t="shared" si="1"/>
        <v>7.5433507444118364E-2</v>
      </c>
    </row>
    <row r="49" spans="1:30">
      <c r="A49" s="163" t="s">
        <v>57</v>
      </c>
      <c r="B49" s="164">
        <v>2541.5264941921855</v>
      </c>
      <c r="C49" s="164">
        <v>2632.0336233367448</v>
      </c>
      <c r="D49" s="164">
        <v>2725.4638624078625</v>
      </c>
      <c r="E49" s="164">
        <v>2800.1458281325013</v>
      </c>
      <c r="F49" s="164">
        <v>2772.0943881726098</v>
      </c>
      <c r="G49" s="164">
        <v>3003.2474425472833</v>
      </c>
      <c r="H49" s="164">
        <v>3138.4701597625808</v>
      </c>
      <c r="I49" s="164">
        <v>3187.025247651844</v>
      </c>
      <c r="J49" s="164">
        <v>3280.2633127313361</v>
      </c>
      <c r="K49" s="164">
        <v>3383.9095485874705</v>
      </c>
      <c r="L49" s="164">
        <v>3472.3406117191912</v>
      </c>
      <c r="M49" s="168">
        <v>3565.3680424882814</v>
      </c>
      <c r="N49" s="165">
        <f t="shared" si="6"/>
        <v>2.6790986591327393E-2</v>
      </c>
      <c r="O49" s="166">
        <f t="shared" si="7"/>
        <v>0.13602101055438887</v>
      </c>
      <c r="P49" s="167"/>
      <c r="Q49" s="164">
        <v>4125.4128616684266</v>
      </c>
      <c r="R49" s="164">
        <v>4376.1375742067548</v>
      </c>
      <c r="S49" s="164">
        <v>4475.2022800982804</v>
      </c>
      <c r="T49" s="164">
        <v>4650.4876908305332</v>
      </c>
      <c r="U49" s="164">
        <v>4638.2401211107272</v>
      </c>
      <c r="V49" s="164">
        <v>5067.8415331249917</v>
      </c>
      <c r="W49" s="164">
        <v>5381.4856314589633</v>
      </c>
      <c r="X49" s="164">
        <v>5598.6853869919705</v>
      </c>
      <c r="Y49" s="164">
        <v>5845.9313150359658</v>
      </c>
      <c r="Z49" s="164">
        <v>6041.942032802137</v>
      </c>
      <c r="AA49" s="164">
        <v>6171.2578248626342</v>
      </c>
      <c r="AB49" s="168">
        <v>6362.6823774042623</v>
      </c>
      <c r="AC49" s="165">
        <f t="shared" si="0"/>
        <v>3.1018725513366263E-2</v>
      </c>
      <c r="AD49" s="166">
        <f t="shared" si="1"/>
        <v>0.18232822925502989</v>
      </c>
    </row>
    <row r="50" spans="1:30">
      <c r="A50" s="163" t="s">
        <v>43</v>
      </c>
      <c r="B50" s="164">
        <v>5947.4492080253422</v>
      </c>
      <c r="C50" s="164">
        <v>6094.5929375639707</v>
      </c>
      <c r="D50" s="164">
        <v>6133.4664373464375</v>
      </c>
      <c r="E50" s="164">
        <v>6301.4738358137301</v>
      </c>
      <c r="F50" s="164">
        <v>6325.3660599007108</v>
      </c>
      <c r="G50" s="164">
        <v>6726.8309875505574</v>
      </c>
      <c r="H50" s="164">
        <v>6841.7992670094627</v>
      </c>
      <c r="I50" s="164">
        <v>6887.4393817335176</v>
      </c>
      <c r="J50" s="164">
        <v>7073.0352154480061</v>
      </c>
      <c r="K50" s="164">
        <v>7243.5181253103647</v>
      </c>
      <c r="L50" s="164">
        <v>7332.4125078698835</v>
      </c>
      <c r="M50" s="168">
        <v>7530</v>
      </c>
      <c r="N50" s="165">
        <f t="shared" si="6"/>
        <v>2.694713260036119E-2</v>
      </c>
      <c r="O50" s="166">
        <f t="shared" si="7"/>
        <v>0.10058768258650597</v>
      </c>
      <c r="P50" s="167"/>
      <c r="Q50" s="164">
        <v>11067.043727560716</v>
      </c>
      <c r="R50" s="164">
        <v>11295.149396110541</v>
      </c>
      <c r="S50" s="164">
        <v>11472.983203931204</v>
      </c>
      <c r="T50" s="164">
        <v>12012.900576092175</v>
      </c>
      <c r="U50" s="164">
        <v>12304.627184448364</v>
      </c>
      <c r="V50" s="164">
        <v>13316.24401094028</v>
      </c>
      <c r="W50" s="164">
        <v>13655.136649068167</v>
      </c>
      <c r="X50" s="164">
        <v>13832.978328803745</v>
      </c>
      <c r="Y50" s="164">
        <v>14088.777803966757</v>
      </c>
      <c r="Z50" s="164">
        <v>14266.88991702877</v>
      </c>
      <c r="AA50" s="164">
        <v>14501.022155265009</v>
      </c>
      <c r="AB50" s="168">
        <v>14993.026532856751</v>
      </c>
      <c r="AC50" s="165">
        <f t="shared" si="0"/>
        <v>3.3928944616714807E-2</v>
      </c>
      <c r="AD50" s="166">
        <f t="shared" si="1"/>
        <v>9.7977041033850298E-2</v>
      </c>
    </row>
    <row r="51" spans="1:30">
      <c r="A51" s="163" t="s">
        <v>53</v>
      </c>
      <c r="B51" s="164">
        <v>2622.1698732840546</v>
      </c>
      <c r="C51" s="164">
        <v>2676.0026305015349</v>
      </c>
      <c r="D51" s="164">
        <v>2781.7557149877152</v>
      </c>
      <c r="E51" s="164">
        <v>2934.1953624579933</v>
      </c>
      <c r="F51" s="164">
        <v>3103.0097652343106</v>
      </c>
      <c r="G51" s="164">
        <v>3421.042381971758</v>
      </c>
      <c r="H51" s="164">
        <v>3924.4560595566281</v>
      </c>
      <c r="I51" s="164">
        <v>4207.4648861111355</v>
      </c>
      <c r="J51" s="164">
        <v>4366.7398561352047</v>
      </c>
      <c r="K51" s="164">
        <v>4423.3346073700513</v>
      </c>
      <c r="L51" s="164">
        <v>4567.7134086455881</v>
      </c>
      <c r="M51" s="168">
        <v>4801.9206364239035</v>
      </c>
      <c r="N51" s="165">
        <f t="shared" si="6"/>
        <v>5.1274501446394893E-2</v>
      </c>
      <c r="O51" s="166">
        <f t="shared" si="7"/>
        <v>0.22358883971461974</v>
      </c>
      <c r="P51" s="167"/>
      <c r="Q51" s="164">
        <v>7029.8345617740224</v>
      </c>
      <c r="R51" s="164">
        <v>7356.259170931422</v>
      </c>
      <c r="S51" s="164">
        <v>7688.5288648648648</v>
      </c>
      <c r="T51" s="164">
        <v>8029.2233893422945</v>
      </c>
      <c r="U51" s="164">
        <v>8225.1458147696885</v>
      </c>
      <c r="V51" s="164">
        <v>8794.7497062934472</v>
      </c>
      <c r="W51" s="164">
        <v>9643.1055588938179</v>
      </c>
      <c r="X51" s="164">
        <v>10072.351917918573</v>
      </c>
      <c r="Y51" s="164">
        <v>10313.714531391857</v>
      </c>
      <c r="Z51" s="164">
        <v>10590.452593366324</v>
      </c>
      <c r="AA51" s="164">
        <v>11202.400339438245</v>
      </c>
      <c r="AB51" s="168">
        <v>11818.692852673435</v>
      </c>
      <c r="AC51" s="165">
        <f t="shared" si="0"/>
        <v>5.5014326801508862E-2</v>
      </c>
      <c r="AD51" s="166">
        <f t="shared" si="1"/>
        <v>0.22561064799016717</v>
      </c>
    </row>
    <row r="52" spans="1:30">
      <c r="A52" s="163" t="s">
        <v>55</v>
      </c>
      <c r="B52" s="164">
        <v>3127.4510454065467</v>
      </c>
      <c r="C52" s="164">
        <v>3215.8443295803477</v>
      </c>
      <c r="D52" s="164">
        <v>3210.9810909090911</v>
      </c>
      <c r="E52" s="164">
        <v>3298.535122419587</v>
      </c>
      <c r="F52" s="164">
        <v>3213.6765470713385</v>
      </c>
      <c r="G52" s="164">
        <v>3494.1842016057508</v>
      </c>
      <c r="H52" s="164">
        <v>3678.1512859442873</v>
      </c>
      <c r="I52" s="164">
        <v>4028.9407671674289</v>
      </c>
      <c r="J52" s="164">
        <v>4419.8657465605138</v>
      </c>
      <c r="K52" s="164">
        <v>4398.9432916342512</v>
      </c>
      <c r="L52" s="164">
        <v>4302.5894531964232</v>
      </c>
      <c r="M52" s="168">
        <v>4149.2192616333632</v>
      </c>
      <c r="N52" s="165">
        <f t="shared" si="6"/>
        <v>-3.564602043290932E-2</v>
      </c>
      <c r="O52" s="166">
        <f t="shared" si="7"/>
        <v>0.12807194132803024</v>
      </c>
      <c r="P52" s="167"/>
      <c r="Q52" s="164">
        <v>6191.8994508975702</v>
      </c>
      <c r="R52" s="164">
        <v>6414.5896008188329</v>
      </c>
      <c r="S52" s="164">
        <v>6649.4750859950864</v>
      </c>
      <c r="T52" s="164">
        <v>6858.2949783965432</v>
      </c>
      <c r="U52" s="164">
        <v>6979.6020348784341</v>
      </c>
      <c r="V52" s="164">
        <v>8113.2009324312403</v>
      </c>
      <c r="W52" s="164">
        <v>8973.15657466825</v>
      </c>
      <c r="X52" s="164">
        <v>10029.041332849389</v>
      </c>
      <c r="Y52" s="164">
        <v>11036.643314826455</v>
      </c>
      <c r="Z52" s="164">
        <v>11045.088075138272</v>
      </c>
      <c r="AA52" s="164">
        <v>10703.37150223617</v>
      </c>
      <c r="AB52" s="168">
        <v>10288.352635518957</v>
      </c>
      <c r="AC52" s="165">
        <f t="shared" si="0"/>
        <v>-3.8774592345085512E-2</v>
      </c>
      <c r="AD52" s="166">
        <f t="shared" si="1"/>
        <v>0.14657005591138161</v>
      </c>
    </row>
    <row r="53" spans="1:30">
      <c r="A53" s="163" t="s">
        <v>59</v>
      </c>
      <c r="B53" s="164">
        <v>2622.288096059568</v>
      </c>
      <c r="C53" s="164">
        <v>2567.185153774918</v>
      </c>
      <c r="D53" s="164">
        <v>2588.2524717444717</v>
      </c>
      <c r="E53" s="164">
        <v>2686.7192990878539</v>
      </c>
      <c r="F53" s="164">
        <v>2689.6367860195301</v>
      </c>
      <c r="G53" s="164">
        <v>2916.8071102525646</v>
      </c>
      <c r="H53" s="164">
        <v>2762.9922159891016</v>
      </c>
      <c r="I53" s="164">
        <v>2859.5549702994836</v>
      </c>
      <c r="J53" s="164">
        <v>3044.8427002583981</v>
      </c>
      <c r="K53" s="164">
        <v>3349.1630228204936</v>
      </c>
      <c r="L53" s="164">
        <v>3737.6558413241355</v>
      </c>
      <c r="M53" s="168">
        <v>3800.7803994458623</v>
      </c>
      <c r="N53" s="165">
        <f t="shared" si="6"/>
        <v>1.6888809671508964E-2</v>
      </c>
      <c r="O53" s="166">
        <f t="shared" si="7"/>
        <v>0.37560300657063239</v>
      </c>
      <c r="P53" s="167"/>
      <c r="Q53" s="164">
        <v>4575.2517106652585</v>
      </c>
      <c r="R53" s="164">
        <v>4727.8896315250759</v>
      </c>
      <c r="S53" s="164">
        <v>4885.6637051597054</v>
      </c>
      <c r="T53" s="164">
        <v>5048.0534037445987</v>
      </c>
      <c r="U53" s="164">
        <v>5106.9464912440217</v>
      </c>
      <c r="V53" s="164">
        <v>5518.8827542012814</v>
      </c>
      <c r="W53" s="164">
        <v>5720.8388751026323</v>
      </c>
      <c r="X53" s="164">
        <v>5847.9853400731217</v>
      </c>
      <c r="Y53" s="164">
        <v>6130.3110814302672</v>
      </c>
      <c r="Z53" s="164">
        <v>6388.3246275403781</v>
      </c>
      <c r="AA53" s="164">
        <v>6697.9552820373601</v>
      </c>
      <c r="AB53" s="168">
        <v>7171.4509663404469</v>
      </c>
      <c r="AC53" s="165">
        <f t="shared" si="0"/>
        <v>7.0692571742440924E-2</v>
      </c>
      <c r="AD53" s="166">
        <f t="shared" si="1"/>
        <v>0.25356632530780554</v>
      </c>
    </row>
    <row r="54" spans="1:30">
      <c r="A54" s="163" t="s">
        <v>45</v>
      </c>
      <c r="B54" s="164">
        <v>3661.713431890179</v>
      </c>
      <c r="C54" s="164">
        <v>3825.3036233367447</v>
      </c>
      <c r="D54" s="164">
        <v>3688.2890909090911</v>
      </c>
      <c r="E54" s="164">
        <v>3746.5126260201632</v>
      </c>
      <c r="F54" s="164">
        <v>3712.7620337873468</v>
      </c>
      <c r="G54" s="164">
        <v>3886.490325097167</v>
      </c>
      <c r="H54" s="164">
        <v>3966.0541991000455</v>
      </c>
      <c r="I54" s="164">
        <v>4044.7861031683497</v>
      </c>
      <c r="J54" s="164">
        <v>4197.9870277253995</v>
      </c>
      <c r="K54" s="164">
        <v>4269.1195493852765</v>
      </c>
      <c r="L54" s="164">
        <v>4319.0428687992498</v>
      </c>
      <c r="M54" s="168">
        <v>4466.1751704502885</v>
      </c>
      <c r="N54" s="165">
        <f t="shared" si="6"/>
        <v>3.4065950748931373E-2</v>
      </c>
      <c r="O54" s="166">
        <f t="shared" si="7"/>
        <v>0.12610038749942643</v>
      </c>
      <c r="P54" s="167"/>
      <c r="Q54" s="164">
        <v>6574.9555015839487</v>
      </c>
      <c r="R54" s="164">
        <v>6871.3787308085966</v>
      </c>
      <c r="S54" s="164">
        <v>7085.7369434889433</v>
      </c>
      <c r="T54" s="164">
        <v>7347.5184925588092</v>
      </c>
      <c r="U54" s="164">
        <v>7373.4455820043277</v>
      </c>
      <c r="V54" s="164">
        <v>7944.753105395378</v>
      </c>
      <c r="W54" s="164">
        <v>8441.1382636655944</v>
      </c>
      <c r="X54" s="164">
        <v>8658.9479466364483</v>
      </c>
      <c r="Y54" s="164">
        <v>9052.2350548222639</v>
      </c>
      <c r="Z54" s="164">
        <v>8930.7339666155458</v>
      </c>
      <c r="AA54" s="164">
        <v>8785.1029143487885</v>
      </c>
      <c r="AB54" s="168">
        <v>8815.2606678505672</v>
      </c>
      <c r="AC54" s="165">
        <f t="shared" si="0"/>
        <v>3.4328287096696553E-3</v>
      </c>
      <c r="AD54" s="166">
        <f t="shared" si="1"/>
        <v>4.4321321662904367E-2</v>
      </c>
    </row>
    <row r="55" spans="1:30">
      <c r="A55" s="169" t="s">
        <v>87</v>
      </c>
      <c r="B55" s="170">
        <v>2124.4490179514255</v>
      </c>
      <c r="C55" s="171">
        <v>2161.8095189355167</v>
      </c>
      <c r="D55" s="171">
        <v>2146.1268796068798</v>
      </c>
      <c r="E55" s="171">
        <v>2202.0786749879981</v>
      </c>
      <c r="F55" s="171">
        <v>2189.4663308541394</v>
      </c>
      <c r="G55" s="171">
        <v>2398.1651164842515</v>
      </c>
      <c r="H55" s="171">
        <v>2433.4911632899257</v>
      </c>
      <c r="I55" s="171">
        <v>2458.1397916094934</v>
      </c>
      <c r="J55" s="171">
        <v>2541.7092674069418</v>
      </c>
      <c r="K55" s="171">
        <v>2661.6706871613419</v>
      </c>
      <c r="L55" s="171">
        <v>2710.8544274723236</v>
      </c>
      <c r="M55" s="172">
        <v>2809.8098276985156</v>
      </c>
      <c r="N55" s="437">
        <f t="shared" si="6"/>
        <v>3.6503398789458741E-2</v>
      </c>
      <c r="O55" s="173">
        <f t="shared" si="7"/>
        <v>0.15464147562378283</v>
      </c>
      <c r="P55" s="171"/>
      <c r="Q55" s="164">
        <v>4086.351224920802</v>
      </c>
      <c r="R55" s="164">
        <v>4188.047932446264</v>
      </c>
      <c r="S55" s="164">
        <v>4122.2054545454548</v>
      </c>
      <c r="T55" s="164">
        <v>4071.8978204512723</v>
      </c>
      <c r="U55" s="164">
        <v>3928.6707552144894</v>
      </c>
      <c r="V55" s="164">
        <v>4129.1881811554167</v>
      </c>
      <c r="W55" s="164">
        <v>4298.8393154473861</v>
      </c>
      <c r="X55" s="164">
        <v>4357.4674002531847</v>
      </c>
      <c r="Y55" s="164">
        <v>4456.3246909700401</v>
      </c>
      <c r="Z55" s="164">
        <v>4499.3587903902462</v>
      </c>
      <c r="AA55" s="164">
        <v>4653.8779697727423</v>
      </c>
      <c r="AB55" s="172">
        <v>4890.9997582205033</v>
      </c>
      <c r="AC55" s="165">
        <f t="shared" si="0"/>
        <v>5.0951440924726255E-2</v>
      </c>
      <c r="AD55" s="166">
        <f t="shared" si="1"/>
        <v>0.13774891297873282</v>
      </c>
    </row>
    <row r="56" spans="1:30">
      <c r="A56" s="174"/>
      <c r="B56" s="716" t="s">
        <v>504</v>
      </c>
      <c r="C56" s="716"/>
      <c r="D56" s="716"/>
      <c r="E56" s="716"/>
      <c r="F56" s="716"/>
      <c r="G56" s="716"/>
      <c r="H56" s="716"/>
      <c r="I56" s="716"/>
      <c r="J56" s="716"/>
      <c r="K56" s="716"/>
      <c r="L56" s="716"/>
      <c r="M56" s="716"/>
      <c r="N56" s="716"/>
      <c r="O56" s="716"/>
      <c r="P56" s="713" t="s">
        <v>505</v>
      </c>
      <c r="Q56" s="713"/>
      <c r="R56" s="713"/>
      <c r="S56" s="713"/>
      <c r="T56" s="713"/>
      <c r="U56" s="713"/>
      <c r="V56" s="713"/>
      <c r="W56" s="713"/>
      <c r="X56" s="713"/>
      <c r="Y56" s="713"/>
      <c r="Z56" s="713"/>
      <c r="AA56" s="713"/>
      <c r="AB56" s="713"/>
      <c r="AC56" s="713"/>
      <c r="AD56" s="714"/>
    </row>
    <row r="57" spans="1:30" ht="25">
      <c r="A57" s="175" t="s">
        <v>490</v>
      </c>
      <c r="B57" s="151" t="s">
        <v>23</v>
      </c>
      <c r="C57" s="151" t="s">
        <v>24</v>
      </c>
      <c r="D57" s="151" t="s">
        <v>25</v>
      </c>
      <c r="E57" s="151" t="s">
        <v>506</v>
      </c>
      <c r="F57" s="151" t="s">
        <v>27</v>
      </c>
      <c r="G57" s="151" t="s">
        <v>28</v>
      </c>
      <c r="H57" s="152" t="s">
        <v>29</v>
      </c>
      <c r="I57" s="153" t="s">
        <v>30</v>
      </c>
      <c r="J57" s="153" t="s">
        <v>31</v>
      </c>
      <c r="K57" s="153" t="s">
        <v>32</v>
      </c>
      <c r="L57" s="659" t="s">
        <v>181</v>
      </c>
      <c r="M57" s="434" t="s">
        <v>588</v>
      </c>
      <c r="N57" s="156" t="s">
        <v>487</v>
      </c>
      <c r="O57" s="176" t="s">
        <v>371</v>
      </c>
      <c r="P57" s="660"/>
      <c r="Q57" s="159" t="s">
        <v>23</v>
      </c>
      <c r="R57" s="159" t="s">
        <v>24</v>
      </c>
      <c r="S57" s="159" t="s">
        <v>25</v>
      </c>
      <c r="T57" s="159" t="s">
        <v>506</v>
      </c>
      <c r="U57" s="159" t="s">
        <v>27</v>
      </c>
      <c r="V57" s="159" t="s">
        <v>28</v>
      </c>
      <c r="W57" s="160" t="s">
        <v>29</v>
      </c>
      <c r="X57" s="161" t="s">
        <v>30</v>
      </c>
      <c r="Y57" s="657" t="s">
        <v>31</v>
      </c>
      <c r="Z57" s="161" t="s">
        <v>32</v>
      </c>
      <c r="AA57" s="154" t="s">
        <v>181</v>
      </c>
      <c r="AB57" s="155" t="s">
        <v>588</v>
      </c>
      <c r="AC57" s="162" t="s">
        <v>487</v>
      </c>
      <c r="AD57" s="162" t="s">
        <v>371</v>
      </c>
    </row>
    <row r="58" spans="1:30">
      <c r="A58" s="163" t="s">
        <v>72</v>
      </c>
      <c r="B58" s="177">
        <v>2728</v>
      </c>
      <c r="C58" s="177">
        <v>2730</v>
      </c>
      <c r="D58" s="177">
        <v>2786</v>
      </c>
      <c r="E58" s="177">
        <v>2809</v>
      </c>
      <c r="F58" s="177">
        <v>2835</v>
      </c>
      <c r="G58" s="177">
        <v>2839</v>
      </c>
      <c r="H58" s="177">
        <v>3417</v>
      </c>
      <c r="I58" s="177">
        <v>4010</v>
      </c>
      <c r="J58" s="167">
        <v>4088</v>
      </c>
      <c r="K58" s="167">
        <v>4151.1547388781428</v>
      </c>
      <c r="L58" s="164">
        <v>4256.5137781745543</v>
      </c>
      <c r="M58" s="658">
        <v>4314.2292117065344</v>
      </c>
      <c r="N58" s="165">
        <f>M58/L58-1</f>
        <v>1.3559320265311481E-2</v>
      </c>
      <c r="O58" s="166">
        <f>M58/H58-1</f>
        <v>0.26257805434782977</v>
      </c>
      <c r="P58" s="177"/>
      <c r="Q58" s="177">
        <v>4510</v>
      </c>
      <c r="R58" s="177">
        <v>4782</v>
      </c>
      <c r="S58" s="177">
        <v>4906</v>
      </c>
      <c r="T58" s="177">
        <v>5244</v>
      </c>
      <c r="U58" s="177">
        <v>5968</v>
      </c>
      <c r="V58" s="177">
        <v>6487</v>
      </c>
      <c r="W58" s="177">
        <v>7373</v>
      </c>
      <c r="X58" s="177">
        <v>8001</v>
      </c>
      <c r="Y58" s="178">
        <v>8734</v>
      </c>
      <c r="Z58" s="178">
        <v>9160.5769932928524</v>
      </c>
      <c r="AA58" s="178">
        <v>9480.0088760065282</v>
      </c>
      <c r="AB58" s="658">
        <v>9751.1013492519523</v>
      </c>
      <c r="AC58" s="165">
        <f t="shared" ref="AC58:AC109" si="8">AB58/AA58-1</f>
        <v>2.8596225677757214E-2</v>
      </c>
      <c r="AD58" s="166">
        <f t="shared" ref="AD58:AD109" si="9">AB58/W58-1</f>
        <v>0.32254188922446114</v>
      </c>
    </row>
    <row r="59" spans="1:30">
      <c r="A59" s="163" t="s">
        <v>88</v>
      </c>
      <c r="B59" s="164" t="s">
        <v>507</v>
      </c>
      <c r="C59" s="164" t="s">
        <v>507</v>
      </c>
      <c r="D59" s="164" t="s">
        <v>507</v>
      </c>
      <c r="E59" s="164" t="s">
        <v>507</v>
      </c>
      <c r="F59" s="164" t="s">
        <v>507</v>
      </c>
      <c r="G59" s="164" t="s">
        <v>507</v>
      </c>
      <c r="H59" s="164" t="s">
        <v>507</v>
      </c>
      <c r="I59" s="164" t="s">
        <v>507</v>
      </c>
      <c r="J59" s="164" t="s">
        <v>507</v>
      </c>
      <c r="K59" s="164" t="s">
        <v>507</v>
      </c>
      <c r="L59" s="164" t="s">
        <v>507</v>
      </c>
      <c r="M59" s="168" t="s">
        <v>507</v>
      </c>
      <c r="N59" s="168" t="s">
        <v>507</v>
      </c>
      <c r="O59" s="435" t="s">
        <v>507</v>
      </c>
      <c r="P59" s="177"/>
      <c r="Q59" s="177">
        <v>3435</v>
      </c>
      <c r="R59" s="177">
        <v>3793</v>
      </c>
      <c r="S59" s="177">
        <v>4194</v>
      </c>
      <c r="T59" s="177">
        <v>4425</v>
      </c>
      <c r="U59" s="177">
        <v>4678</v>
      </c>
      <c r="V59" s="177">
        <v>4922</v>
      </c>
      <c r="W59" s="177">
        <v>5261</v>
      </c>
      <c r="X59" s="177">
        <v>5455</v>
      </c>
      <c r="Y59" s="178">
        <v>5785</v>
      </c>
      <c r="Z59" s="178">
        <v>5885.0178090522095</v>
      </c>
      <c r="AA59" s="178">
        <v>6138.3991404781091</v>
      </c>
      <c r="AB59" s="168">
        <v>6571.3403169486974</v>
      </c>
      <c r="AC59" s="165">
        <f t="shared" si="8"/>
        <v>7.0529981280569976E-2</v>
      </c>
      <c r="AD59" s="166">
        <f t="shared" si="9"/>
        <v>0.24906677759906803</v>
      </c>
    </row>
    <row r="60" spans="1:30">
      <c r="A60" s="163" t="s">
        <v>40</v>
      </c>
      <c r="B60" s="177">
        <v>1393</v>
      </c>
      <c r="C60" s="177">
        <v>1522</v>
      </c>
      <c r="D60" s="177">
        <v>1660</v>
      </c>
      <c r="E60" s="177">
        <v>1686</v>
      </c>
      <c r="F60" s="177">
        <v>1821</v>
      </c>
      <c r="G60" s="177">
        <v>1918</v>
      </c>
      <c r="H60" s="177">
        <v>1979</v>
      </c>
      <c r="I60" s="177">
        <v>2151</v>
      </c>
      <c r="J60" s="167">
        <v>2204</v>
      </c>
      <c r="K60" s="167">
        <v>2333.702542548061</v>
      </c>
      <c r="L60" s="164">
        <v>2430.3546511462682</v>
      </c>
      <c r="M60" s="168">
        <v>2481.4269596823929</v>
      </c>
      <c r="N60" s="165">
        <f t="shared" ref="N60:N65" si="10">M60/L60-1</f>
        <v>2.1014343940312097E-2</v>
      </c>
      <c r="O60" s="166">
        <f t="shared" ref="O60:O65" si="11">M60/H60-1</f>
        <v>0.25387921156260385</v>
      </c>
      <c r="P60" s="177"/>
      <c r="Q60" s="177">
        <v>4078</v>
      </c>
      <c r="R60" s="177">
        <v>4434</v>
      </c>
      <c r="S60" s="177">
        <v>4674</v>
      </c>
      <c r="T60" s="177">
        <v>4959</v>
      </c>
      <c r="U60" s="177">
        <v>5584</v>
      </c>
      <c r="V60" s="177">
        <v>6554</v>
      </c>
      <c r="W60" s="177">
        <v>8075</v>
      </c>
      <c r="X60" s="177">
        <v>9435</v>
      </c>
      <c r="Y60" s="178">
        <v>9728</v>
      </c>
      <c r="Z60" s="178">
        <v>10077.983471174748</v>
      </c>
      <c r="AA60" s="178">
        <v>10396.215043009101</v>
      </c>
      <c r="AB60" s="168">
        <v>10646.278351749399</v>
      </c>
      <c r="AC60" s="165">
        <f t="shared" si="8"/>
        <v>2.4053302832404588E-2</v>
      </c>
      <c r="AD60" s="166">
        <f t="shared" si="9"/>
        <v>0.31842456368413607</v>
      </c>
    </row>
    <row r="61" spans="1:30">
      <c r="A61" s="163" t="s">
        <v>68</v>
      </c>
      <c r="B61" s="177">
        <v>1874</v>
      </c>
      <c r="C61" s="177">
        <v>1980</v>
      </c>
      <c r="D61" s="177">
        <v>2095</v>
      </c>
      <c r="E61" s="177">
        <v>2138</v>
      </c>
      <c r="F61" s="177">
        <v>2296</v>
      </c>
      <c r="G61" s="177">
        <v>2378</v>
      </c>
      <c r="H61" s="177">
        <v>2525</v>
      </c>
      <c r="I61" s="177">
        <v>2663</v>
      </c>
      <c r="J61" s="167">
        <v>2794</v>
      </c>
      <c r="K61" s="167">
        <v>3006.0742683067906</v>
      </c>
      <c r="L61" s="164">
        <v>3176.6291530877952</v>
      </c>
      <c r="M61" s="168">
        <v>3402.6406047262481</v>
      </c>
      <c r="N61" s="165">
        <f t="shared" si="10"/>
        <v>7.1148201677480039E-2</v>
      </c>
      <c r="O61" s="166">
        <f t="shared" si="11"/>
        <v>0.34758043751534573</v>
      </c>
      <c r="P61" s="177"/>
      <c r="Q61" s="177">
        <v>4581</v>
      </c>
      <c r="R61" s="177">
        <v>4980</v>
      </c>
      <c r="S61" s="177">
        <v>5314</v>
      </c>
      <c r="T61" s="177">
        <v>5599</v>
      </c>
      <c r="U61" s="177">
        <v>5914</v>
      </c>
      <c r="V61" s="177">
        <v>5980</v>
      </c>
      <c r="W61" s="177">
        <v>6304</v>
      </c>
      <c r="X61" s="177">
        <v>6654</v>
      </c>
      <c r="Y61" s="178">
        <v>6995</v>
      </c>
      <c r="Z61" s="178">
        <v>7251.4804387923505</v>
      </c>
      <c r="AA61" s="178">
        <v>7593.5336693264881</v>
      </c>
      <c r="AB61" s="168">
        <v>7867.2967359342802</v>
      </c>
      <c r="AC61" s="165">
        <f t="shared" si="8"/>
        <v>3.6052130474331978E-2</v>
      </c>
      <c r="AD61" s="166">
        <f t="shared" si="9"/>
        <v>0.24798488831444798</v>
      </c>
    </row>
    <row r="62" spans="1:30">
      <c r="A62" s="163" t="s">
        <v>75</v>
      </c>
      <c r="B62" s="177">
        <v>808</v>
      </c>
      <c r="C62" s="177">
        <v>810</v>
      </c>
      <c r="D62" s="177">
        <v>724</v>
      </c>
      <c r="E62" s="177">
        <v>633</v>
      </c>
      <c r="F62" s="177">
        <v>634</v>
      </c>
      <c r="G62" s="177">
        <v>817</v>
      </c>
      <c r="H62" s="177">
        <v>819</v>
      </c>
      <c r="I62" s="177">
        <v>1119</v>
      </c>
      <c r="J62" s="167">
        <v>1419</v>
      </c>
      <c r="K62" s="167">
        <v>1424.9106914050344</v>
      </c>
      <c r="L62" s="164">
        <v>1428.0738359652605</v>
      </c>
      <c r="M62" s="168">
        <v>1423.379882889192</v>
      </c>
      <c r="N62" s="165">
        <f t="shared" si="10"/>
        <v>-3.2869120334354518E-3</v>
      </c>
      <c r="O62" s="166">
        <f t="shared" si="11"/>
        <v>0.73794857495627841</v>
      </c>
      <c r="P62" s="177"/>
      <c r="Q62" s="177">
        <v>4195</v>
      </c>
      <c r="R62" s="177">
        <v>4526</v>
      </c>
      <c r="S62" s="177">
        <v>4549</v>
      </c>
      <c r="T62" s="177">
        <v>4951</v>
      </c>
      <c r="U62" s="177">
        <v>5436</v>
      </c>
      <c r="V62" s="177">
        <v>6550</v>
      </c>
      <c r="W62" s="177">
        <v>7485</v>
      </c>
      <c r="X62" s="177">
        <v>8933</v>
      </c>
      <c r="Y62" s="178">
        <v>8986</v>
      </c>
      <c r="Z62" s="178">
        <v>9077.6372918879933</v>
      </c>
      <c r="AA62" s="178">
        <v>9171.2726232266032</v>
      </c>
      <c r="AB62" s="168">
        <v>9269.8442272246357</v>
      </c>
      <c r="AC62" s="165">
        <f t="shared" si="8"/>
        <v>1.0747865432371606E-2</v>
      </c>
      <c r="AD62" s="166">
        <f t="shared" si="9"/>
        <v>0.23845614258178172</v>
      </c>
    </row>
    <row r="63" spans="1:30">
      <c r="A63" s="163" t="s">
        <v>39</v>
      </c>
      <c r="B63" s="177">
        <v>2218</v>
      </c>
      <c r="C63" s="177">
        <v>2388</v>
      </c>
      <c r="D63" s="177">
        <v>2376</v>
      </c>
      <c r="E63" s="177">
        <v>2459</v>
      </c>
      <c r="F63" s="177">
        <v>2550</v>
      </c>
      <c r="G63" s="177">
        <v>2768</v>
      </c>
      <c r="H63" s="177">
        <v>3122</v>
      </c>
      <c r="I63" s="177">
        <v>3394</v>
      </c>
      <c r="J63" s="167">
        <v>3577</v>
      </c>
      <c r="K63" s="167">
        <v>3744.8684059815459</v>
      </c>
      <c r="L63" s="164">
        <v>3900.0608476710026</v>
      </c>
      <c r="M63" s="168">
        <v>4076.8511330255978</v>
      </c>
      <c r="N63" s="165">
        <f t="shared" si="10"/>
        <v>4.5330135159344698E-2</v>
      </c>
      <c r="O63" s="166">
        <f t="shared" si="11"/>
        <v>0.30584597470390706</v>
      </c>
      <c r="P63" s="177"/>
      <c r="Q63" s="177">
        <v>3733</v>
      </c>
      <c r="R63" s="177">
        <v>4427</v>
      </c>
      <c r="S63" s="177">
        <v>4772</v>
      </c>
      <c r="T63" s="177">
        <v>5435</v>
      </c>
      <c r="U63" s="177">
        <v>5792</v>
      </c>
      <c r="V63" s="177">
        <v>6270</v>
      </c>
      <c r="W63" s="177">
        <v>7078</v>
      </c>
      <c r="X63" s="177">
        <v>7872</v>
      </c>
      <c r="Y63" s="178">
        <v>8441</v>
      </c>
      <c r="Z63" s="178">
        <v>9096</v>
      </c>
      <c r="AA63" s="178">
        <v>9282.8578107650046</v>
      </c>
      <c r="AB63" s="168">
        <v>9748.1877155046459</v>
      </c>
      <c r="AC63" s="165">
        <f t="shared" si="8"/>
        <v>5.012787163453214E-2</v>
      </c>
      <c r="AD63" s="166">
        <f t="shared" si="9"/>
        <v>0.3772517258412893</v>
      </c>
    </row>
    <row r="64" spans="1:30">
      <c r="A64" s="163" t="s">
        <v>85</v>
      </c>
      <c r="B64" s="177">
        <v>2406</v>
      </c>
      <c r="C64" s="177">
        <v>2536</v>
      </c>
      <c r="D64" s="177">
        <v>2672</v>
      </c>
      <c r="E64" s="177">
        <v>2828</v>
      </c>
      <c r="F64" s="177">
        <v>2984</v>
      </c>
      <c r="G64" s="177">
        <v>3200</v>
      </c>
      <c r="H64" s="177">
        <v>3408</v>
      </c>
      <c r="I64" s="177">
        <v>3490</v>
      </c>
      <c r="J64" s="167">
        <v>3598</v>
      </c>
      <c r="K64" s="167">
        <v>3785.9999999999991</v>
      </c>
      <c r="L64" s="164">
        <v>3866.000740553488</v>
      </c>
      <c r="M64" s="168">
        <v>4048.1914192159766</v>
      </c>
      <c r="N64" s="165">
        <f t="shared" si="10"/>
        <v>4.7126395179222014E-2</v>
      </c>
      <c r="O64" s="166">
        <f t="shared" si="11"/>
        <v>0.18784959484036867</v>
      </c>
      <c r="P64" s="177"/>
      <c r="Q64" s="177">
        <v>6336</v>
      </c>
      <c r="R64" s="177">
        <v>6754</v>
      </c>
      <c r="S64" s="177">
        <v>7135</v>
      </c>
      <c r="T64" s="177">
        <v>7574</v>
      </c>
      <c r="U64" s="177">
        <v>8038</v>
      </c>
      <c r="V64" s="177">
        <v>8456</v>
      </c>
      <c r="W64" s="177">
        <v>8977</v>
      </c>
      <c r="X64" s="177">
        <v>9217</v>
      </c>
      <c r="Y64" s="178">
        <v>9635</v>
      </c>
      <c r="Z64" s="178">
        <v>10231.568671685343</v>
      </c>
      <c r="AA64" s="178">
        <v>10645.943105855498</v>
      </c>
      <c r="AB64" s="168">
        <v>11397.336553140489</v>
      </c>
      <c r="AC64" s="165">
        <f t="shared" si="8"/>
        <v>7.0580261402271471E-2</v>
      </c>
      <c r="AD64" s="166">
        <f t="shared" si="9"/>
        <v>0.26961530056148919</v>
      </c>
    </row>
    <row r="65" spans="1:30">
      <c r="A65" s="163" t="s">
        <v>62</v>
      </c>
      <c r="B65" s="177">
        <v>2028</v>
      </c>
      <c r="C65" s="177">
        <v>2166</v>
      </c>
      <c r="D65" s="177">
        <v>2310</v>
      </c>
      <c r="E65" s="177">
        <v>2422</v>
      </c>
      <c r="F65" s="177">
        <v>2631</v>
      </c>
      <c r="G65" s="177">
        <v>2763</v>
      </c>
      <c r="H65" s="177">
        <v>2889</v>
      </c>
      <c r="I65" s="177">
        <v>3086</v>
      </c>
      <c r="J65" s="167">
        <v>3113</v>
      </c>
      <c r="K65" s="167">
        <v>3274</v>
      </c>
      <c r="L65" s="164">
        <v>3471.0006667308235</v>
      </c>
      <c r="M65" s="168">
        <v>3568.000493277083</v>
      </c>
      <c r="N65" s="165">
        <f t="shared" si="10"/>
        <v>2.7945781594337582E-2</v>
      </c>
      <c r="O65" s="166">
        <f t="shared" si="11"/>
        <v>0.23502959268850221</v>
      </c>
      <c r="P65" s="177"/>
      <c r="Q65" s="177">
        <v>6629</v>
      </c>
      <c r="R65" s="177">
        <v>7050</v>
      </c>
      <c r="S65" s="177">
        <v>7403</v>
      </c>
      <c r="T65" s="177">
        <v>7808</v>
      </c>
      <c r="U65" s="177">
        <v>8291</v>
      </c>
      <c r="V65" s="177">
        <v>9012</v>
      </c>
      <c r="W65" s="177">
        <v>9623</v>
      </c>
      <c r="X65" s="177">
        <v>10438</v>
      </c>
      <c r="Y65" s="178">
        <v>10908</v>
      </c>
      <c r="Z65" s="178">
        <v>11258.740854595757</v>
      </c>
      <c r="AA65" s="178">
        <v>11495.167471258646</v>
      </c>
      <c r="AB65" s="168">
        <v>11676.215597471757</v>
      </c>
      <c r="AC65" s="165">
        <f t="shared" si="8"/>
        <v>1.5749933758319346E-2</v>
      </c>
      <c r="AD65" s="166">
        <f t="shared" si="9"/>
        <v>0.21336543671118746</v>
      </c>
    </row>
    <row r="66" spans="1:30">
      <c r="A66" s="163" t="s">
        <v>106</v>
      </c>
      <c r="B66" s="164" t="s">
        <v>507</v>
      </c>
      <c r="C66" s="164" t="s">
        <v>507</v>
      </c>
      <c r="D66" s="164" t="s">
        <v>507</v>
      </c>
      <c r="E66" s="164" t="s">
        <v>507</v>
      </c>
      <c r="F66" s="164" t="s">
        <v>507</v>
      </c>
      <c r="G66" s="164" t="s">
        <v>507</v>
      </c>
      <c r="H66" s="164" t="s">
        <v>507</v>
      </c>
      <c r="I66" s="164" t="s">
        <v>507</v>
      </c>
      <c r="J66" s="164" t="s">
        <v>507</v>
      </c>
      <c r="K66" s="164" t="s">
        <v>507</v>
      </c>
      <c r="L66" s="164" t="s">
        <v>507</v>
      </c>
      <c r="M66" s="168" t="s">
        <v>507</v>
      </c>
      <c r="N66" s="168" t="s">
        <v>507</v>
      </c>
      <c r="O66" s="435" t="s">
        <v>507</v>
      </c>
      <c r="P66" s="177"/>
      <c r="Q66" s="177">
        <v>2520</v>
      </c>
      <c r="R66" s="177">
        <v>2520</v>
      </c>
      <c r="S66" s="177">
        <v>3210</v>
      </c>
      <c r="T66" s="177">
        <v>3770</v>
      </c>
      <c r="U66" s="177">
        <v>3770</v>
      </c>
      <c r="V66" s="177">
        <v>5370</v>
      </c>
      <c r="W66" s="177">
        <v>7000</v>
      </c>
      <c r="X66" s="177">
        <v>7000</v>
      </c>
      <c r="Y66" s="178">
        <v>7244</v>
      </c>
      <c r="Z66" s="178">
        <v>7255</v>
      </c>
      <c r="AA66" s="178">
        <v>7338.0010576414597</v>
      </c>
      <c r="AB66" s="168">
        <v>7420.9994711792706</v>
      </c>
      <c r="AC66" s="165">
        <f t="shared" si="8"/>
        <v>1.1310766090907087E-2</v>
      </c>
      <c r="AD66" s="166">
        <f t="shared" si="9"/>
        <v>6.0142781597038564E-2</v>
      </c>
    </row>
    <row r="67" spans="1:30">
      <c r="A67" s="163" t="s">
        <v>63</v>
      </c>
      <c r="B67" s="177">
        <v>1780</v>
      </c>
      <c r="C67" s="177">
        <v>1919</v>
      </c>
      <c r="D67" s="177">
        <v>2031</v>
      </c>
      <c r="E67" s="177">
        <v>2031</v>
      </c>
      <c r="F67" s="177">
        <v>2292</v>
      </c>
      <c r="G67" s="177">
        <v>2553</v>
      </c>
      <c r="H67" s="177">
        <v>2773</v>
      </c>
      <c r="I67" s="177">
        <v>2985</v>
      </c>
      <c r="J67" s="167">
        <v>3091</v>
      </c>
      <c r="K67" s="167">
        <v>3141.3231719045712</v>
      </c>
      <c r="L67" s="164">
        <v>3175.7342944929183</v>
      </c>
      <c r="M67" s="168">
        <v>3232.3170615503454</v>
      </c>
      <c r="N67" s="165">
        <f t="shared" ref="N67:N96" si="12">M67/L67-1</f>
        <v>1.7817223297159401E-2</v>
      </c>
      <c r="O67" s="166">
        <f t="shared" ref="O67:O96" si="13">M67/H67-1</f>
        <v>0.16563904130917617</v>
      </c>
      <c r="P67" s="177"/>
      <c r="Q67" s="177">
        <v>3054</v>
      </c>
      <c r="R67" s="177">
        <v>3213</v>
      </c>
      <c r="S67" s="177">
        <v>3315</v>
      </c>
      <c r="T67" s="177">
        <v>3386</v>
      </c>
      <c r="U67" s="177">
        <v>3825</v>
      </c>
      <c r="V67" s="177">
        <v>4316</v>
      </c>
      <c r="W67" s="177">
        <v>5034</v>
      </c>
      <c r="X67" s="177">
        <v>5624</v>
      </c>
      <c r="Y67" s="178">
        <v>6235</v>
      </c>
      <c r="Z67" s="178">
        <v>6314.9287417447485</v>
      </c>
      <c r="AA67" s="178">
        <v>6334.2587666327063</v>
      </c>
      <c r="AB67" s="168">
        <v>6360.1593092313942</v>
      </c>
      <c r="AC67" s="165">
        <f t="shared" si="8"/>
        <v>4.0889618742963041E-3</v>
      </c>
      <c r="AD67" s="166">
        <f t="shared" si="9"/>
        <v>0.26344046667290311</v>
      </c>
    </row>
    <row r="68" spans="1:30">
      <c r="A68" s="163" t="s">
        <v>77</v>
      </c>
      <c r="B68" s="177">
        <v>2075</v>
      </c>
      <c r="C68" s="177">
        <v>2208</v>
      </c>
      <c r="D68" s="177">
        <v>2236</v>
      </c>
      <c r="E68" s="177">
        <v>2120</v>
      </c>
      <c r="F68" s="177">
        <v>2104</v>
      </c>
      <c r="G68" s="177">
        <v>2596</v>
      </c>
      <c r="H68" s="177">
        <v>2800</v>
      </c>
      <c r="I68" s="177">
        <v>3125</v>
      </c>
      <c r="J68" s="167">
        <v>3315</v>
      </c>
      <c r="K68" s="167">
        <v>3426.8584514260601</v>
      </c>
      <c r="L68" s="164">
        <v>3599.4128782031034</v>
      </c>
      <c r="M68" s="168">
        <v>3646.588779608443</v>
      </c>
      <c r="N68" s="165">
        <f t="shared" si="12"/>
        <v>1.3106554597007047E-2</v>
      </c>
      <c r="O68" s="166">
        <f t="shared" si="13"/>
        <v>0.30235313557444399</v>
      </c>
      <c r="P68" s="177"/>
      <c r="Q68" s="177">
        <v>3411</v>
      </c>
      <c r="R68" s="177">
        <v>3678</v>
      </c>
      <c r="S68" s="177">
        <v>3909</v>
      </c>
      <c r="T68" s="177">
        <v>4181</v>
      </c>
      <c r="U68" s="177">
        <v>4453</v>
      </c>
      <c r="V68" s="177">
        <v>5008</v>
      </c>
      <c r="W68" s="177">
        <v>5872</v>
      </c>
      <c r="X68" s="177">
        <v>7298</v>
      </c>
      <c r="Y68" s="178">
        <v>7539</v>
      </c>
      <c r="Z68" s="178">
        <v>7823</v>
      </c>
      <c r="AA68" s="178">
        <v>8049.3649048439947</v>
      </c>
      <c r="AB68" s="168">
        <v>8446.9614263155818</v>
      </c>
      <c r="AC68" s="165">
        <f t="shared" si="8"/>
        <v>4.9394769173940478E-2</v>
      </c>
      <c r="AD68" s="166">
        <f t="shared" si="9"/>
        <v>0.43851522927717679</v>
      </c>
    </row>
    <row r="69" spans="1:30">
      <c r="A69" s="163" t="s">
        <v>86</v>
      </c>
      <c r="B69" s="177">
        <v>1458</v>
      </c>
      <c r="C69" s="177">
        <v>1525</v>
      </c>
      <c r="D69" s="177">
        <v>1732</v>
      </c>
      <c r="E69" s="177">
        <v>1946</v>
      </c>
      <c r="F69" s="177">
        <v>2192</v>
      </c>
      <c r="G69" s="177">
        <v>2443</v>
      </c>
      <c r="H69" s="177">
        <v>2710</v>
      </c>
      <c r="I69" s="177">
        <v>2965</v>
      </c>
      <c r="J69" s="167">
        <v>3097</v>
      </c>
      <c r="K69" s="167">
        <v>3252.1779598525195</v>
      </c>
      <c r="L69" s="164">
        <v>3492.2277428454918</v>
      </c>
      <c r="M69" s="168">
        <v>3663.8071352740103</v>
      </c>
      <c r="N69" s="165">
        <f t="shared" si="12"/>
        <v>4.9131787805085869E-2</v>
      </c>
      <c r="O69" s="166">
        <f t="shared" si="13"/>
        <v>0.35195835249963481</v>
      </c>
      <c r="P69" s="177"/>
      <c r="Q69" s="177">
        <v>3386</v>
      </c>
      <c r="R69" s="177">
        <v>3491</v>
      </c>
      <c r="S69" s="177">
        <v>4227</v>
      </c>
      <c r="T69" s="177">
        <v>5017</v>
      </c>
      <c r="U69" s="177">
        <v>5823</v>
      </c>
      <c r="V69" s="177">
        <v>6638</v>
      </c>
      <c r="W69" s="177">
        <v>7458</v>
      </c>
      <c r="X69" s="177">
        <v>8368</v>
      </c>
      <c r="Y69" s="178">
        <v>8613</v>
      </c>
      <c r="Z69" s="178">
        <v>9073.1314373558798</v>
      </c>
      <c r="AA69" s="178">
        <v>9696.3372063685401</v>
      </c>
      <c r="AB69" s="168">
        <v>10174.733720305641</v>
      </c>
      <c r="AC69" s="165">
        <f t="shared" si="8"/>
        <v>4.9337858590859485E-2</v>
      </c>
      <c r="AD69" s="166">
        <f t="shared" si="9"/>
        <v>0.36427108075967296</v>
      </c>
    </row>
    <row r="70" spans="1:30">
      <c r="A70" s="163" t="s">
        <v>56</v>
      </c>
      <c r="B70" s="177">
        <v>1798</v>
      </c>
      <c r="C70" s="177">
        <v>1876</v>
      </c>
      <c r="D70" s="177">
        <v>1979</v>
      </c>
      <c r="E70" s="177">
        <v>2092</v>
      </c>
      <c r="F70" s="177">
        <v>2232</v>
      </c>
      <c r="G70" s="177">
        <v>2418</v>
      </c>
      <c r="H70" s="177">
        <v>2554</v>
      </c>
      <c r="I70" s="177">
        <v>2791</v>
      </c>
      <c r="J70" s="167">
        <v>3114</v>
      </c>
      <c r="K70" s="167">
        <v>3697.1747582112421</v>
      </c>
      <c r="L70" s="164">
        <v>3749.166369266296</v>
      </c>
      <c r="M70" s="168">
        <v>3871.6229663062873</v>
      </c>
      <c r="N70" s="165">
        <f t="shared" si="12"/>
        <v>3.2662353435106706E-2</v>
      </c>
      <c r="O70" s="166">
        <f t="shared" si="13"/>
        <v>0.51590562502203885</v>
      </c>
      <c r="P70" s="177"/>
      <c r="Q70" s="177">
        <v>3591</v>
      </c>
      <c r="R70" s="177">
        <v>3922</v>
      </c>
      <c r="S70" s="177">
        <v>4156</v>
      </c>
      <c r="T70" s="177">
        <v>4382</v>
      </c>
      <c r="U70" s="177">
        <v>4612</v>
      </c>
      <c r="V70" s="177">
        <v>4886</v>
      </c>
      <c r="W70" s="177">
        <v>5330</v>
      </c>
      <c r="X70" s="177">
        <v>5682</v>
      </c>
      <c r="Y70" s="178">
        <v>5989</v>
      </c>
      <c r="Z70" s="178">
        <v>6325.2977448670481</v>
      </c>
      <c r="AA70" s="178">
        <v>6598.5200831260863</v>
      </c>
      <c r="AB70" s="168">
        <v>6818.4703437468061</v>
      </c>
      <c r="AC70" s="165">
        <f t="shared" si="8"/>
        <v>3.3333271377499196E-2</v>
      </c>
      <c r="AD70" s="166">
        <f t="shared" si="9"/>
        <v>0.27926272865793744</v>
      </c>
    </row>
    <row r="71" spans="1:30">
      <c r="A71" s="163" t="s">
        <v>107</v>
      </c>
      <c r="B71" s="177">
        <v>1990</v>
      </c>
      <c r="C71" s="177">
        <v>2147</v>
      </c>
      <c r="D71" s="177">
        <v>2301</v>
      </c>
      <c r="E71" s="177">
        <v>2440</v>
      </c>
      <c r="F71" s="177">
        <v>2597</v>
      </c>
      <c r="G71" s="177">
        <v>2729</v>
      </c>
      <c r="H71" s="177">
        <v>3010</v>
      </c>
      <c r="I71" s="177">
        <v>3152</v>
      </c>
      <c r="J71" s="167">
        <v>3249</v>
      </c>
      <c r="K71" s="167">
        <v>3393.4140102222673</v>
      </c>
      <c r="L71" s="164">
        <v>3543.7381972194771</v>
      </c>
      <c r="M71" s="168">
        <v>3750.8004268943441</v>
      </c>
      <c r="N71" s="165">
        <f t="shared" si="12"/>
        <v>5.8430453422697592E-2</v>
      </c>
      <c r="O71" s="166">
        <f t="shared" si="13"/>
        <v>0.24611309863599473</v>
      </c>
      <c r="P71" s="177"/>
      <c r="Q71" s="177">
        <v>6494</v>
      </c>
      <c r="R71" s="177">
        <v>6914</v>
      </c>
      <c r="S71" s="177">
        <v>8058</v>
      </c>
      <c r="T71" s="177">
        <v>9099</v>
      </c>
      <c r="U71" s="177">
        <v>10021</v>
      </c>
      <c r="V71" s="177">
        <v>10410</v>
      </c>
      <c r="W71" s="177">
        <v>10969</v>
      </c>
      <c r="X71" s="177">
        <v>11630</v>
      </c>
      <c r="Y71" s="178">
        <v>12168</v>
      </c>
      <c r="Z71" s="178">
        <v>12580.43192843904</v>
      </c>
      <c r="AA71" s="178">
        <v>12790.8631634419</v>
      </c>
      <c r="AB71" s="168">
        <v>13189.100826230002</v>
      </c>
      <c r="AC71" s="165">
        <f t="shared" si="8"/>
        <v>3.1134541719304965E-2</v>
      </c>
      <c r="AD71" s="166">
        <f t="shared" si="9"/>
        <v>0.20239774147415468</v>
      </c>
    </row>
    <row r="72" spans="1:30">
      <c r="A72" s="163" t="s">
        <v>61</v>
      </c>
      <c r="B72" s="177">
        <v>2584</v>
      </c>
      <c r="C72" s="177">
        <v>2728</v>
      </c>
      <c r="D72" s="177">
        <v>2882</v>
      </c>
      <c r="E72" s="177">
        <v>3003</v>
      </c>
      <c r="F72" s="177">
        <v>3137</v>
      </c>
      <c r="G72" s="177">
        <v>3279</v>
      </c>
      <c r="H72" s="177">
        <v>3441</v>
      </c>
      <c r="I72" s="177">
        <v>3538</v>
      </c>
      <c r="J72" s="167">
        <v>3660</v>
      </c>
      <c r="K72" s="167">
        <v>3808.9867644428546</v>
      </c>
      <c r="L72" s="164">
        <v>4178.0881057268725</v>
      </c>
      <c r="M72" s="168">
        <v>4323.8718061674008</v>
      </c>
      <c r="N72" s="165">
        <f t="shared" si="12"/>
        <v>3.4892442847412442E-2</v>
      </c>
      <c r="O72" s="166">
        <f t="shared" si="13"/>
        <v>0.25657419534071524</v>
      </c>
      <c r="P72" s="177"/>
      <c r="Q72" s="177">
        <v>5847</v>
      </c>
      <c r="R72" s="177">
        <v>6155</v>
      </c>
      <c r="S72" s="177">
        <v>6555</v>
      </c>
      <c r="T72" s="177">
        <v>6875</v>
      </c>
      <c r="U72" s="177">
        <v>7222</v>
      </c>
      <c r="V72" s="177">
        <v>7643</v>
      </c>
      <c r="W72" s="177">
        <v>7988</v>
      </c>
      <c r="X72" s="177">
        <v>8343</v>
      </c>
      <c r="Y72" s="178">
        <v>8715</v>
      </c>
      <c r="Z72" s="178">
        <v>8925.5162842474529</v>
      </c>
      <c r="AA72" s="178">
        <v>9033.3429246737232</v>
      </c>
      <c r="AB72" s="168">
        <v>9119.6485458842872</v>
      </c>
      <c r="AC72" s="165">
        <f t="shared" si="8"/>
        <v>9.5541176649929227E-3</v>
      </c>
      <c r="AD72" s="166">
        <f t="shared" si="9"/>
        <v>0.14166857109217412</v>
      </c>
    </row>
    <row r="73" spans="1:30">
      <c r="A73" s="163" t="s">
        <v>54</v>
      </c>
      <c r="B73" s="177">
        <v>2920</v>
      </c>
      <c r="C73" s="177">
        <v>3090</v>
      </c>
      <c r="D73" s="177">
        <v>3202</v>
      </c>
      <c r="E73" s="177">
        <v>3331</v>
      </c>
      <c r="F73" s="177">
        <v>3512</v>
      </c>
      <c r="G73" s="177">
        <v>3701</v>
      </c>
      <c r="H73" s="177">
        <v>3912</v>
      </c>
      <c r="I73" s="177">
        <v>4111</v>
      </c>
      <c r="J73" s="167">
        <v>4251</v>
      </c>
      <c r="K73" s="167">
        <v>4387.4454586716429</v>
      </c>
      <c r="L73" s="164">
        <v>4523.3676956026538</v>
      </c>
      <c r="M73" s="168">
        <v>4751.0199034533262</v>
      </c>
      <c r="N73" s="165">
        <f t="shared" si="12"/>
        <v>5.0328035032832341E-2</v>
      </c>
      <c r="O73" s="166">
        <f t="shared" si="13"/>
        <v>0.21447339045330427</v>
      </c>
      <c r="P73" s="177"/>
      <c r="Q73" s="177">
        <v>5407</v>
      </c>
      <c r="R73" s="177">
        <v>5619</v>
      </c>
      <c r="S73" s="177">
        <v>5900</v>
      </c>
      <c r="T73" s="177">
        <v>6218</v>
      </c>
      <c r="U73" s="177">
        <v>6433</v>
      </c>
      <c r="V73" s="177">
        <v>6712</v>
      </c>
      <c r="W73" s="177">
        <v>7155</v>
      </c>
      <c r="X73" s="177">
        <v>7562</v>
      </c>
      <c r="Y73" s="178">
        <v>7831</v>
      </c>
      <c r="Z73" s="178">
        <v>7837.4909207512601</v>
      </c>
      <c r="AA73" s="178">
        <v>7855.1136133872014</v>
      </c>
      <c r="AB73" s="168">
        <v>7877.3440191689406</v>
      </c>
      <c r="AC73" s="165">
        <f t="shared" si="8"/>
        <v>2.8300552832045689E-3</v>
      </c>
      <c r="AD73" s="166">
        <f t="shared" si="9"/>
        <v>0.10095653657148018</v>
      </c>
    </row>
    <row r="74" spans="1:30">
      <c r="A74" s="163" t="s">
        <v>50</v>
      </c>
      <c r="B74" s="177">
        <v>1767</v>
      </c>
      <c r="C74" s="177">
        <v>1848</v>
      </c>
      <c r="D74" s="177">
        <v>1887</v>
      </c>
      <c r="E74" s="177">
        <v>1928</v>
      </c>
      <c r="F74" s="177">
        <v>1984</v>
      </c>
      <c r="G74" s="177">
        <v>2121</v>
      </c>
      <c r="H74" s="177">
        <v>2281</v>
      </c>
      <c r="I74" s="177">
        <v>2362</v>
      </c>
      <c r="J74" s="167">
        <v>2517</v>
      </c>
      <c r="K74" s="167">
        <v>2543.5973798320883</v>
      </c>
      <c r="L74" s="164">
        <v>2678.8598567990953</v>
      </c>
      <c r="M74" s="168">
        <v>2793.4809725698155</v>
      </c>
      <c r="N74" s="165">
        <f t="shared" si="12"/>
        <v>4.2787275892691934E-2</v>
      </c>
      <c r="O74" s="166">
        <f t="shared" si="13"/>
        <v>0.22467381524323349</v>
      </c>
      <c r="P74" s="177"/>
      <c r="Q74" s="177">
        <v>4242</v>
      </c>
      <c r="R74" s="177">
        <v>4699</v>
      </c>
      <c r="S74" s="177">
        <v>5213</v>
      </c>
      <c r="T74" s="177">
        <v>5746</v>
      </c>
      <c r="U74" s="177">
        <v>6010</v>
      </c>
      <c r="V74" s="177">
        <v>6312</v>
      </c>
      <c r="W74" s="177">
        <v>6627</v>
      </c>
      <c r="X74" s="177">
        <v>6920</v>
      </c>
      <c r="Y74" s="178">
        <v>7280</v>
      </c>
      <c r="Z74" s="178">
        <v>7729</v>
      </c>
      <c r="AA74" s="178">
        <v>8256.3896544042364</v>
      </c>
      <c r="AB74" s="168">
        <v>8530.493830784435</v>
      </c>
      <c r="AC74" s="165">
        <f t="shared" si="8"/>
        <v>3.3199035880529415E-2</v>
      </c>
      <c r="AD74" s="166">
        <f t="shared" si="9"/>
        <v>0.28723311163187493</v>
      </c>
    </row>
    <row r="75" spans="1:30">
      <c r="A75" s="163" t="s">
        <v>67</v>
      </c>
      <c r="B75" s="177">
        <v>2770</v>
      </c>
      <c r="C75" s="177">
        <v>3008</v>
      </c>
      <c r="D75" s="177">
        <v>3270</v>
      </c>
      <c r="E75" s="177">
        <v>3450</v>
      </c>
      <c r="F75" s="177">
        <v>3684</v>
      </c>
      <c r="G75" s="177">
        <v>3759</v>
      </c>
      <c r="H75" s="177">
        <v>3900</v>
      </c>
      <c r="I75" s="177">
        <v>4051</v>
      </c>
      <c r="J75" s="167">
        <v>4201</v>
      </c>
      <c r="K75" s="167">
        <v>4321.5772470637967</v>
      </c>
      <c r="L75" s="164">
        <v>4460.9785278864529</v>
      </c>
      <c r="M75" s="168">
        <v>4653.0888909107462</v>
      </c>
      <c r="N75" s="165">
        <f t="shared" si="12"/>
        <v>4.3064624010936914E-2</v>
      </c>
      <c r="O75" s="166">
        <f t="shared" si="13"/>
        <v>0.19309971561813999</v>
      </c>
      <c r="P75" s="177"/>
      <c r="Q75" s="177">
        <v>4476</v>
      </c>
      <c r="R75" s="177">
        <v>5029</v>
      </c>
      <c r="S75" s="177">
        <v>5764</v>
      </c>
      <c r="T75" s="177">
        <v>6279</v>
      </c>
      <c r="U75" s="177">
        <v>6809</v>
      </c>
      <c r="V75" s="177">
        <v>7116</v>
      </c>
      <c r="W75" s="177">
        <v>7519</v>
      </c>
      <c r="X75" s="177">
        <v>7974</v>
      </c>
      <c r="Y75" s="178">
        <v>8462</v>
      </c>
      <c r="Z75" s="178">
        <v>8700.512294174112</v>
      </c>
      <c r="AA75" s="178">
        <v>9207.7278991927542</v>
      </c>
      <c r="AB75" s="168">
        <v>9566.6725733412095</v>
      </c>
      <c r="AC75" s="165">
        <f t="shared" si="8"/>
        <v>3.8982980174720794E-2</v>
      </c>
      <c r="AD75" s="166">
        <f t="shared" si="9"/>
        <v>0.27233309926070093</v>
      </c>
    </row>
    <row r="76" spans="1:30">
      <c r="A76" s="163" t="s">
        <v>58</v>
      </c>
      <c r="B76" s="177">
        <v>1738</v>
      </c>
      <c r="C76" s="177">
        <v>1841</v>
      </c>
      <c r="D76" s="177">
        <v>1875</v>
      </c>
      <c r="E76" s="177">
        <v>1915</v>
      </c>
      <c r="F76" s="177">
        <v>1947</v>
      </c>
      <c r="G76" s="177">
        <v>2049</v>
      </c>
      <c r="H76" s="177">
        <v>2212</v>
      </c>
      <c r="I76" s="177">
        <v>2701</v>
      </c>
      <c r="J76" s="167">
        <v>3001</v>
      </c>
      <c r="K76" s="167">
        <v>3380.6563052706038</v>
      </c>
      <c r="L76" s="164">
        <v>3624.6104928457871</v>
      </c>
      <c r="M76" s="168">
        <v>3969.6756756756758</v>
      </c>
      <c r="N76" s="165">
        <f t="shared" si="12"/>
        <v>9.5200624594276917E-2</v>
      </c>
      <c r="O76" s="166">
        <f t="shared" si="13"/>
        <v>0.79460925663457327</v>
      </c>
      <c r="P76" s="177"/>
      <c r="Q76" s="177">
        <v>3534</v>
      </c>
      <c r="R76" s="177">
        <v>3695</v>
      </c>
      <c r="S76" s="177">
        <v>3770</v>
      </c>
      <c r="T76" s="177">
        <v>3830</v>
      </c>
      <c r="U76" s="177">
        <v>4073</v>
      </c>
      <c r="V76" s="177">
        <v>4282</v>
      </c>
      <c r="W76" s="177">
        <v>4733</v>
      </c>
      <c r="X76" s="177">
        <v>5246</v>
      </c>
      <c r="Y76" s="178">
        <v>5875</v>
      </c>
      <c r="Z76" s="178">
        <v>6605.4078859804795</v>
      </c>
      <c r="AA76" s="178">
        <v>7324.2834617419257</v>
      </c>
      <c r="AB76" s="168">
        <v>7870.9597226504748</v>
      </c>
      <c r="AC76" s="165">
        <f t="shared" si="8"/>
        <v>7.4638872698481462E-2</v>
      </c>
      <c r="AD76" s="166">
        <f t="shared" si="9"/>
        <v>0.66299592703369425</v>
      </c>
    </row>
    <row r="77" spans="1:30">
      <c r="A77" s="163" t="s">
        <v>73</v>
      </c>
      <c r="B77" s="177">
        <v>2595</v>
      </c>
      <c r="C77" s="177">
        <v>2812</v>
      </c>
      <c r="D77" s="177">
        <v>2926</v>
      </c>
      <c r="E77" s="177">
        <v>3120</v>
      </c>
      <c r="F77" s="177">
        <v>3156</v>
      </c>
      <c r="G77" s="177">
        <v>3236</v>
      </c>
      <c r="H77" s="177">
        <v>3260</v>
      </c>
      <c r="I77" s="177">
        <v>3329</v>
      </c>
      <c r="J77" s="167">
        <v>3333</v>
      </c>
      <c r="K77" s="167">
        <v>3397.9762776025236</v>
      </c>
      <c r="L77" s="164">
        <v>3490.1712111604315</v>
      </c>
      <c r="M77" s="168">
        <v>3490.870617703592</v>
      </c>
      <c r="N77" s="165">
        <f t="shared" si="12"/>
        <v>2.0039319014597545E-4</v>
      </c>
      <c r="O77" s="166">
        <f t="shared" si="13"/>
        <v>7.0819207884537327E-2</v>
      </c>
      <c r="P77" s="177"/>
      <c r="Q77" s="177">
        <v>5601</v>
      </c>
      <c r="R77" s="177">
        <v>6065</v>
      </c>
      <c r="S77" s="177">
        <v>6616</v>
      </c>
      <c r="T77" s="177">
        <v>7334</v>
      </c>
      <c r="U77" s="177">
        <v>8078</v>
      </c>
      <c r="V77" s="177">
        <v>8544</v>
      </c>
      <c r="W77" s="177">
        <v>8945</v>
      </c>
      <c r="X77" s="177">
        <v>9366</v>
      </c>
      <c r="Y77" s="178">
        <v>9363</v>
      </c>
      <c r="Z77" s="178">
        <v>9391</v>
      </c>
      <c r="AA77" s="178">
        <v>9544.0603183468302</v>
      </c>
      <c r="AB77" s="168">
        <v>9572.9684445685562</v>
      </c>
      <c r="AC77" s="165">
        <f t="shared" si="8"/>
        <v>3.0289127748024391E-3</v>
      </c>
      <c r="AD77" s="166">
        <f t="shared" si="9"/>
        <v>7.0203291734886042E-2</v>
      </c>
    </row>
    <row r="78" spans="1:30">
      <c r="A78" s="163" t="s">
        <v>76</v>
      </c>
      <c r="B78" s="177">
        <v>2978</v>
      </c>
      <c r="C78" s="177">
        <v>3093</v>
      </c>
      <c r="D78" s="177">
        <v>3122</v>
      </c>
      <c r="E78" s="177">
        <v>3252</v>
      </c>
      <c r="F78" s="177">
        <v>3329</v>
      </c>
      <c r="G78" s="177">
        <v>3394</v>
      </c>
      <c r="H78" s="177">
        <v>3567</v>
      </c>
      <c r="I78" s="177">
        <v>3708</v>
      </c>
      <c r="J78" s="167">
        <v>3886</v>
      </c>
      <c r="K78" s="167">
        <v>3991.8618655632345</v>
      </c>
      <c r="L78" s="164">
        <v>4134.5300405455218</v>
      </c>
      <c r="M78" s="168">
        <v>4274.2793955031339</v>
      </c>
      <c r="N78" s="165">
        <f t="shared" si="12"/>
        <v>3.380054167877633E-2</v>
      </c>
      <c r="O78" s="166">
        <f t="shared" si="13"/>
        <v>0.19828410302863309</v>
      </c>
      <c r="P78" s="177"/>
      <c r="Q78" s="177">
        <v>6770</v>
      </c>
      <c r="R78" s="177">
        <v>7137</v>
      </c>
      <c r="S78" s="177">
        <v>7216</v>
      </c>
      <c r="T78" s="177">
        <v>7314</v>
      </c>
      <c r="U78" s="177">
        <v>7392</v>
      </c>
      <c r="V78" s="177">
        <v>7476</v>
      </c>
      <c r="W78" s="177">
        <v>7737</v>
      </c>
      <c r="X78" s="177">
        <v>7961</v>
      </c>
      <c r="Y78" s="178">
        <v>8210</v>
      </c>
      <c r="Z78" s="178">
        <v>8479.6794999883805</v>
      </c>
      <c r="AA78" s="178">
        <v>8682.0848395903104</v>
      </c>
      <c r="AB78" s="168">
        <v>9163.2915822641899</v>
      </c>
      <c r="AC78" s="165">
        <f t="shared" si="8"/>
        <v>5.5425252294192706E-2</v>
      </c>
      <c r="AD78" s="166">
        <f t="shared" si="9"/>
        <v>0.18434685049298039</v>
      </c>
    </row>
    <row r="79" spans="1:30">
      <c r="A79" s="163" t="s">
        <v>60</v>
      </c>
      <c r="B79" s="177">
        <v>3361</v>
      </c>
      <c r="C79" s="177">
        <v>3498</v>
      </c>
      <c r="D79" s="177">
        <v>3579</v>
      </c>
      <c r="E79" s="177">
        <v>3694</v>
      </c>
      <c r="F79" s="177">
        <v>3925</v>
      </c>
      <c r="G79" s="177">
        <v>4291</v>
      </c>
      <c r="H79" s="177">
        <v>4594</v>
      </c>
      <c r="I79" s="177">
        <v>4817</v>
      </c>
      <c r="J79" s="167">
        <v>5114</v>
      </c>
      <c r="K79" s="167">
        <v>5142.2156740902765</v>
      </c>
      <c r="L79" s="164">
        <v>5308.643211969591</v>
      </c>
      <c r="M79" s="168">
        <v>5616.2763811083596</v>
      </c>
      <c r="N79" s="165">
        <f t="shared" si="12"/>
        <v>5.7949490454573649E-2</v>
      </c>
      <c r="O79" s="166">
        <f t="shared" si="13"/>
        <v>0.22252424490821943</v>
      </c>
      <c r="P79" s="177"/>
      <c r="Q79" s="177">
        <v>7034</v>
      </c>
      <c r="R79" s="177">
        <v>7335</v>
      </c>
      <c r="S79" s="177">
        <v>7583</v>
      </c>
      <c r="T79" s="177">
        <v>7887</v>
      </c>
      <c r="U79" s="177">
        <v>8239</v>
      </c>
      <c r="V79" s="177">
        <v>9239</v>
      </c>
      <c r="W79" s="177">
        <v>9488</v>
      </c>
      <c r="X79" s="177">
        <v>10165</v>
      </c>
      <c r="Y79" s="178">
        <v>10649</v>
      </c>
      <c r="Z79" s="178">
        <v>10747.837767039675</v>
      </c>
      <c r="AA79" s="178">
        <v>10968.32490289799</v>
      </c>
      <c r="AB79" s="168">
        <v>11588.125344457978</v>
      </c>
      <c r="AC79" s="165">
        <f t="shared" si="8"/>
        <v>5.6508213154428777E-2</v>
      </c>
      <c r="AD79" s="166">
        <f t="shared" si="9"/>
        <v>0.22134541994708878</v>
      </c>
    </row>
    <row r="80" spans="1:30">
      <c r="A80" s="163" t="s">
        <v>42</v>
      </c>
      <c r="B80" s="177">
        <v>1995</v>
      </c>
      <c r="C80" s="177">
        <v>2126</v>
      </c>
      <c r="D80" s="177">
        <v>2231</v>
      </c>
      <c r="E80" s="177">
        <v>2329</v>
      </c>
      <c r="F80" s="177">
        <v>2455</v>
      </c>
      <c r="G80" s="177">
        <v>2527</v>
      </c>
      <c r="H80" s="177">
        <v>2694</v>
      </c>
      <c r="I80" s="177">
        <v>2861</v>
      </c>
      <c r="J80" s="167">
        <v>3042</v>
      </c>
      <c r="K80" s="167">
        <v>3224.8119354791793</v>
      </c>
      <c r="L80" s="164">
        <v>3377.6370910802543</v>
      </c>
      <c r="M80" s="168">
        <v>3510.3469051541542</v>
      </c>
      <c r="N80" s="165">
        <f t="shared" si="12"/>
        <v>3.9290726177884316E-2</v>
      </c>
      <c r="O80" s="166">
        <f t="shared" si="13"/>
        <v>0.30302409248483819</v>
      </c>
      <c r="P80" s="177"/>
      <c r="Q80" s="177">
        <v>6294</v>
      </c>
      <c r="R80" s="177">
        <v>7097</v>
      </c>
      <c r="S80" s="177">
        <v>7673</v>
      </c>
      <c r="T80" s="177">
        <v>8499</v>
      </c>
      <c r="U80" s="177">
        <v>9130</v>
      </c>
      <c r="V80" s="177">
        <v>9761</v>
      </c>
      <c r="W80" s="177">
        <v>10135</v>
      </c>
      <c r="X80" s="177">
        <v>10841</v>
      </c>
      <c r="Y80" s="178">
        <v>11193</v>
      </c>
      <c r="Z80" s="178">
        <v>11600</v>
      </c>
      <c r="AA80" s="178">
        <v>11598.544103690363</v>
      </c>
      <c r="AB80" s="168">
        <v>11990.528224030269</v>
      </c>
      <c r="AC80" s="165">
        <f t="shared" si="8"/>
        <v>3.3795976187665389E-2</v>
      </c>
      <c r="AD80" s="166">
        <f t="shared" si="9"/>
        <v>0.183081225853998</v>
      </c>
    </row>
    <row r="81" spans="1:30">
      <c r="A81" s="163" t="s">
        <v>66</v>
      </c>
      <c r="B81" s="177">
        <v>3795</v>
      </c>
      <c r="C81" s="177">
        <v>4013</v>
      </c>
      <c r="D81" s="177">
        <v>4264</v>
      </c>
      <c r="E81" s="177">
        <v>4446</v>
      </c>
      <c r="F81" s="177">
        <v>4562</v>
      </c>
      <c r="G81" s="177">
        <v>4739</v>
      </c>
      <c r="H81" s="177">
        <v>4939</v>
      </c>
      <c r="I81" s="177">
        <v>5161</v>
      </c>
      <c r="J81" s="167">
        <v>5369</v>
      </c>
      <c r="K81" s="167">
        <v>5373.110729696039</v>
      </c>
      <c r="L81" s="164">
        <v>5382.2809257623348</v>
      </c>
      <c r="M81" s="168">
        <v>5390.578564340879</v>
      </c>
      <c r="N81" s="165">
        <f t="shared" si="12"/>
        <v>1.5416583959464436E-3</v>
      </c>
      <c r="O81" s="166">
        <f t="shared" si="13"/>
        <v>9.1431173180983816E-2</v>
      </c>
      <c r="P81" s="177"/>
      <c r="Q81" s="177">
        <v>6463</v>
      </c>
      <c r="R81" s="177">
        <v>6944</v>
      </c>
      <c r="S81" s="177">
        <v>7518</v>
      </c>
      <c r="T81" s="177">
        <v>7798</v>
      </c>
      <c r="U81" s="177">
        <v>8317</v>
      </c>
      <c r="V81" s="177">
        <v>8788</v>
      </c>
      <c r="W81" s="177">
        <v>9387</v>
      </c>
      <c r="X81" s="177">
        <v>10018</v>
      </c>
      <c r="Y81" s="178">
        <v>10361</v>
      </c>
      <c r="Z81" s="178">
        <v>10464.324453902791</v>
      </c>
      <c r="AA81" s="178">
        <v>10564.176071962122</v>
      </c>
      <c r="AB81" s="168">
        <v>10831.360471619942</v>
      </c>
      <c r="AC81" s="165">
        <f t="shared" si="8"/>
        <v>2.5291551166677584E-2</v>
      </c>
      <c r="AD81" s="166">
        <f t="shared" si="9"/>
        <v>0.1538681657206713</v>
      </c>
    </row>
    <row r="82" spans="1:30">
      <c r="A82" s="163" t="s">
        <v>70</v>
      </c>
      <c r="B82" s="177">
        <v>1546</v>
      </c>
      <c r="C82" s="177">
        <v>1668</v>
      </c>
      <c r="D82" s="177">
        <v>1693</v>
      </c>
      <c r="E82" s="177">
        <v>1709</v>
      </c>
      <c r="F82" s="177">
        <v>1770</v>
      </c>
      <c r="G82" s="177">
        <v>1855</v>
      </c>
      <c r="H82" s="177">
        <v>2119</v>
      </c>
      <c r="I82" s="177">
        <v>2205</v>
      </c>
      <c r="J82" s="167">
        <v>2265</v>
      </c>
      <c r="K82" s="167">
        <v>2392.8306830122579</v>
      </c>
      <c r="L82" s="164">
        <v>2529.281624716431</v>
      </c>
      <c r="M82" s="168">
        <v>2585.0739980555254</v>
      </c>
      <c r="N82" s="165">
        <f t="shared" si="12"/>
        <v>2.2058584854246721E-2</v>
      </c>
      <c r="O82" s="166">
        <f t="shared" si="13"/>
        <v>0.21994997548632633</v>
      </c>
      <c r="P82" s="177"/>
      <c r="Q82" s="177">
        <v>3991</v>
      </c>
      <c r="R82" s="177">
        <v>4184</v>
      </c>
      <c r="S82" s="177">
        <v>4450</v>
      </c>
      <c r="T82" s="177">
        <v>4757</v>
      </c>
      <c r="U82" s="177">
        <v>4947</v>
      </c>
      <c r="V82" s="177">
        <v>4952</v>
      </c>
      <c r="W82" s="177">
        <v>5294</v>
      </c>
      <c r="X82" s="177">
        <v>5673</v>
      </c>
      <c r="Y82" s="178">
        <v>6159</v>
      </c>
      <c r="Z82" s="178">
        <v>6564.9618287054</v>
      </c>
      <c r="AA82" s="178">
        <v>6858.7339783640973</v>
      </c>
      <c r="AB82" s="168">
        <v>7147.2712342461355</v>
      </c>
      <c r="AC82" s="165">
        <f t="shared" si="8"/>
        <v>4.206858828352722E-2</v>
      </c>
      <c r="AD82" s="166">
        <f t="shared" si="9"/>
        <v>0.35007012358257183</v>
      </c>
    </row>
    <row r="83" spans="1:30">
      <c r="A83" s="163" t="s">
        <v>44</v>
      </c>
      <c r="B83" s="177">
        <v>2152</v>
      </c>
      <c r="C83" s="177">
        <v>2279</v>
      </c>
      <c r="D83" s="177">
        <v>2391</v>
      </c>
      <c r="E83" s="177">
        <v>2505</v>
      </c>
      <c r="F83" s="177">
        <v>2586</v>
      </c>
      <c r="G83" s="177">
        <v>2580</v>
      </c>
      <c r="H83" s="177">
        <v>2580</v>
      </c>
      <c r="I83" s="177">
        <v>2736</v>
      </c>
      <c r="J83" s="167">
        <v>2888</v>
      </c>
      <c r="K83" s="167">
        <v>2985.9050373407517</v>
      </c>
      <c r="L83" s="164">
        <v>3077.8569087064434</v>
      </c>
      <c r="M83" s="168">
        <v>3194.3708971093797</v>
      </c>
      <c r="N83" s="165">
        <f t="shared" si="12"/>
        <v>3.7855557246130989E-2</v>
      </c>
      <c r="O83" s="166">
        <f t="shared" si="13"/>
        <v>0.23812825469355792</v>
      </c>
      <c r="P83" s="177"/>
      <c r="Q83" s="177">
        <v>5934</v>
      </c>
      <c r="R83" s="177">
        <v>6271</v>
      </c>
      <c r="S83" s="177">
        <v>6526</v>
      </c>
      <c r="T83" s="177">
        <v>6845</v>
      </c>
      <c r="U83" s="177">
        <v>7228</v>
      </c>
      <c r="V83" s="177">
        <v>7215</v>
      </c>
      <c r="W83" s="177">
        <v>7271</v>
      </c>
      <c r="X83" s="177">
        <v>7685</v>
      </c>
      <c r="Y83" s="178">
        <v>7945</v>
      </c>
      <c r="Z83" s="178">
        <v>8093</v>
      </c>
      <c r="AA83" s="178">
        <v>8394.7804388784116</v>
      </c>
      <c r="AB83" s="168">
        <v>8564.1097434382882</v>
      </c>
      <c r="AC83" s="165">
        <f t="shared" si="8"/>
        <v>2.0170784190574942E-2</v>
      </c>
      <c r="AD83" s="166">
        <f t="shared" si="9"/>
        <v>0.1778448278693836</v>
      </c>
    </row>
    <row r="84" spans="1:30">
      <c r="A84" s="163" t="s">
        <v>51</v>
      </c>
      <c r="B84" s="177">
        <v>2366</v>
      </c>
      <c r="C84" s="177">
        <v>2470</v>
      </c>
      <c r="D84" s="177">
        <v>2572</v>
      </c>
      <c r="E84" s="177">
        <v>2770</v>
      </c>
      <c r="F84" s="177">
        <v>2904</v>
      </c>
      <c r="G84" s="177">
        <v>2978</v>
      </c>
      <c r="H84" s="177">
        <v>3029</v>
      </c>
      <c r="I84" s="177">
        <v>3054</v>
      </c>
      <c r="J84" s="167">
        <v>3094</v>
      </c>
      <c r="K84" s="167">
        <v>3169.5749550263963</v>
      </c>
      <c r="L84" s="164">
        <v>3173.6715911843062</v>
      </c>
      <c r="M84" s="168">
        <v>3249.8692177282637</v>
      </c>
      <c r="N84" s="165">
        <f t="shared" si="12"/>
        <v>2.4009297860439149E-2</v>
      </c>
      <c r="O84" s="166">
        <f t="shared" si="13"/>
        <v>7.2918196674897295E-2</v>
      </c>
      <c r="P84" s="177"/>
      <c r="Q84" s="177">
        <v>4468</v>
      </c>
      <c r="R84" s="177">
        <v>4918</v>
      </c>
      <c r="S84" s="177">
        <v>5258</v>
      </c>
      <c r="T84" s="177">
        <v>5302</v>
      </c>
      <c r="U84" s="177">
        <v>5336</v>
      </c>
      <c r="V84" s="177">
        <v>5485</v>
      </c>
      <c r="W84" s="177">
        <v>5612</v>
      </c>
      <c r="X84" s="177">
        <v>5881</v>
      </c>
      <c r="Y84" s="178">
        <v>6155</v>
      </c>
      <c r="Z84" s="178">
        <v>6225.3499280575543</v>
      </c>
      <c r="AA84" s="178">
        <v>6290.740902157333</v>
      </c>
      <c r="AB84" s="168">
        <v>6351.0764872521249</v>
      </c>
      <c r="AC84" s="165">
        <f t="shared" si="8"/>
        <v>9.5911731278108814E-3</v>
      </c>
      <c r="AD84" s="166">
        <f t="shared" si="9"/>
        <v>0.13169573899717113</v>
      </c>
    </row>
    <row r="85" spans="1:30">
      <c r="A85" s="163" t="s">
        <v>80</v>
      </c>
      <c r="B85" s="177">
        <v>1763</v>
      </c>
      <c r="C85" s="177">
        <v>1866</v>
      </c>
      <c r="D85" s="177">
        <v>2013</v>
      </c>
      <c r="E85" s="177">
        <v>2155</v>
      </c>
      <c r="F85" s="177">
        <v>2240</v>
      </c>
      <c r="G85" s="177">
        <v>2294</v>
      </c>
      <c r="H85" s="177">
        <v>2412</v>
      </c>
      <c r="I85" s="177">
        <v>2491</v>
      </c>
      <c r="J85" s="167">
        <v>2601</v>
      </c>
      <c r="K85" s="167">
        <v>2675.9305956845151</v>
      </c>
      <c r="L85" s="164">
        <v>2763.5125893795403</v>
      </c>
      <c r="M85" s="168">
        <v>2886.5910938603042</v>
      </c>
      <c r="N85" s="165">
        <f t="shared" si="12"/>
        <v>4.4536979839993274E-2</v>
      </c>
      <c r="O85" s="166">
        <f t="shared" si="13"/>
        <v>0.19676247672483593</v>
      </c>
      <c r="P85" s="177"/>
      <c r="Q85" s="177">
        <v>4720</v>
      </c>
      <c r="R85" s="177">
        <v>5302</v>
      </c>
      <c r="S85" s="177">
        <v>5229</v>
      </c>
      <c r="T85" s="177">
        <v>5581</v>
      </c>
      <c r="U85" s="177">
        <v>5956</v>
      </c>
      <c r="V85" s="177">
        <v>6234</v>
      </c>
      <c r="W85" s="177">
        <v>6600</v>
      </c>
      <c r="X85" s="177">
        <v>6906</v>
      </c>
      <c r="Y85" s="178">
        <v>7184</v>
      </c>
      <c r="Z85" s="178">
        <v>7315</v>
      </c>
      <c r="AA85" s="178">
        <v>7335.4222281450484</v>
      </c>
      <c r="AB85" s="168">
        <v>7607.9658656882075</v>
      </c>
      <c r="AC85" s="165">
        <f t="shared" si="8"/>
        <v>3.7154458062065521E-2</v>
      </c>
      <c r="AD85" s="166">
        <f t="shared" si="9"/>
        <v>0.15272210086184956</v>
      </c>
    </row>
    <row r="86" spans="1:30">
      <c r="A86" s="163" t="s">
        <v>64</v>
      </c>
      <c r="B86" s="177">
        <v>1590</v>
      </c>
      <c r="C86" s="177">
        <v>1643</v>
      </c>
      <c r="D86" s="177">
        <v>1695</v>
      </c>
      <c r="E86" s="177">
        <v>1763</v>
      </c>
      <c r="F86" s="177">
        <v>1921</v>
      </c>
      <c r="G86" s="177">
        <v>2022</v>
      </c>
      <c r="H86" s="177">
        <v>2243</v>
      </c>
      <c r="I86" s="177">
        <v>2513</v>
      </c>
      <c r="J86" s="167">
        <v>2700</v>
      </c>
      <c r="K86" s="167">
        <v>2700</v>
      </c>
      <c r="L86" s="164">
        <v>2700.0002314021453</v>
      </c>
      <c r="M86" s="168">
        <v>2805.0002404011175</v>
      </c>
      <c r="N86" s="165">
        <f t="shared" si="12"/>
        <v>3.8888888888888751E-2</v>
      </c>
      <c r="O86" s="166">
        <f t="shared" si="13"/>
        <v>0.25055739652301279</v>
      </c>
      <c r="P86" s="177"/>
      <c r="Q86" s="177">
        <v>2874</v>
      </c>
      <c r="R86" s="177">
        <v>3019</v>
      </c>
      <c r="S86" s="177">
        <v>3645</v>
      </c>
      <c r="T86" s="177">
        <v>3948</v>
      </c>
      <c r="U86" s="177">
        <v>4397</v>
      </c>
      <c r="V86" s="177">
        <v>4543</v>
      </c>
      <c r="W86" s="177">
        <v>5318</v>
      </c>
      <c r="X86" s="177">
        <v>6043</v>
      </c>
      <c r="Y86" s="178">
        <v>6390</v>
      </c>
      <c r="Z86" s="178">
        <v>6387</v>
      </c>
      <c r="AA86" s="178">
        <v>6426.7277737838485</v>
      </c>
      <c r="AB86" s="168">
        <v>6667.2358015815962</v>
      </c>
      <c r="AC86" s="165">
        <f t="shared" si="8"/>
        <v>3.7423092476211117E-2</v>
      </c>
      <c r="AD86" s="166">
        <f t="shared" si="9"/>
        <v>0.25371113230191722</v>
      </c>
    </row>
    <row r="87" spans="1:30">
      <c r="A87" s="163" t="s">
        <v>38</v>
      </c>
      <c r="B87" s="177">
        <v>4680</v>
      </c>
      <c r="C87" s="177">
        <v>5184</v>
      </c>
      <c r="D87" s="177">
        <v>5234</v>
      </c>
      <c r="E87" s="177">
        <v>5609</v>
      </c>
      <c r="F87" s="177">
        <v>5607</v>
      </c>
      <c r="G87" s="177">
        <v>5892</v>
      </c>
      <c r="H87" s="177">
        <v>6271</v>
      </c>
      <c r="I87" s="177">
        <v>6724</v>
      </c>
      <c r="J87" s="167">
        <v>6736</v>
      </c>
      <c r="K87" s="167">
        <v>6734.6810891458408</v>
      </c>
      <c r="L87" s="164">
        <v>6512.0752685597517</v>
      </c>
      <c r="M87" s="168">
        <v>6512.0752685597517</v>
      </c>
      <c r="N87" s="165">
        <f t="shared" si="12"/>
        <v>0</v>
      </c>
      <c r="O87" s="166">
        <f t="shared" si="13"/>
        <v>3.844287490986309E-2</v>
      </c>
      <c r="P87" s="177"/>
      <c r="Q87" s="177">
        <v>8085</v>
      </c>
      <c r="R87" s="177">
        <v>8584</v>
      </c>
      <c r="S87" s="177">
        <v>9127</v>
      </c>
      <c r="T87" s="177">
        <v>9698</v>
      </c>
      <c r="U87" s="177">
        <v>10293</v>
      </c>
      <c r="V87" s="177">
        <v>11075</v>
      </c>
      <c r="W87" s="177">
        <v>11946</v>
      </c>
      <c r="X87" s="177">
        <v>13502</v>
      </c>
      <c r="Y87" s="178">
        <v>14615</v>
      </c>
      <c r="Z87" s="178">
        <v>14651.603355027959</v>
      </c>
      <c r="AA87" s="178">
        <v>14730.931238615665</v>
      </c>
      <c r="AB87" s="168">
        <v>15159.895264116578</v>
      </c>
      <c r="AC87" s="165">
        <f t="shared" si="8"/>
        <v>2.9119953012639588E-2</v>
      </c>
      <c r="AD87" s="166">
        <f t="shared" si="9"/>
        <v>0.2690352640311886</v>
      </c>
    </row>
    <row r="88" spans="1:30">
      <c r="A88" s="163" t="s">
        <v>74</v>
      </c>
      <c r="B88" s="177">
        <v>2802</v>
      </c>
      <c r="C88" s="177">
        <v>2947</v>
      </c>
      <c r="D88" s="177">
        <v>3188</v>
      </c>
      <c r="E88" s="177">
        <v>3387</v>
      </c>
      <c r="F88" s="177">
        <v>3550</v>
      </c>
      <c r="G88" s="177">
        <v>3794</v>
      </c>
      <c r="H88" s="177">
        <v>3922</v>
      </c>
      <c r="I88" s="177">
        <v>4111</v>
      </c>
      <c r="J88" s="167">
        <v>4160</v>
      </c>
      <c r="K88" s="167">
        <v>4265.9674963975267</v>
      </c>
      <c r="L88" s="164">
        <v>4440.5112648903823</v>
      </c>
      <c r="M88" s="168">
        <v>4596.3505126457621</v>
      </c>
      <c r="N88" s="165">
        <f t="shared" si="12"/>
        <v>3.509488850699416E-2</v>
      </c>
      <c r="O88" s="166">
        <f t="shared" si="13"/>
        <v>0.17194046727326939</v>
      </c>
      <c r="P88" s="177"/>
      <c r="Q88" s="177">
        <v>7979</v>
      </c>
      <c r="R88" s="177">
        <v>8601</v>
      </c>
      <c r="S88" s="177">
        <v>9331</v>
      </c>
      <c r="T88" s="177">
        <v>9974</v>
      </c>
      <c r="U88" s="177">
        <v>10748</v>
      </c>
      <c r="V88" s="177">
        <v>11133</v>
      </c>
      <c r="W88" s="177">
        <v>11649</v>
      </c>
      <c r="X88" s="177">
        <v>12030</v>
      </c>
      <c r="Y88" s="178">
        <v>12417</v>
      </c>
      <c r="Z88" s="178">
        <v>12722.729334049114</v>
      </c>
      <c r="AA88" s="178">
        <v>13005.118961605136</v>
      </c>
      <c r="AB88" s="168">
        <v>13303.419490336193</v>
      </c>
      <c r="AC88" s="165">
        <f t="shared" si="8"/>
        <v>2.2937162636629926E-2</v>
      </c>
      <c r="AD88" s="166">
        <f t="shared" si="9"/>
        <v>0.14202244744923975</v>
      </c>
    </row>
    <row r="89" spans="1:30">
      <c r="A89" s="163" t="s">
        <v>79</v>
      </c>
      <c r="B89" s="177">
        <v>1040</v>
      </c>
      <c r="C89" s="177">
        <v>1118</v>
      </c>
      <c r="D89" s="177">
        <v>1102</v>
      </c>
      <c r="E89" s="177">
        <v>1143</v>
      </c>
      <c r="F89" s="177">
        <v>1146</v>
      </c>
      <c r="G89" s="177">
        <v>1208</v>
      </c>
      <c r="H89" s="177">
        <v>1325</v>
      </c>
      <c r="I89" s="177">
        <v>1499</v>
      </c>
      <c r="J89" s="167">
        <v>1593</v>
      </c>
      <c r="K89" s="167">
        <v>1614.8488107386768</v>
      </c>
      <c r="L89" s="164">
        <v>1654.2916841385556</v>
      </c>
      <c r="M89" s="168">
        <v>1675.7550398299252</v>
      </c>
      <c r="N89" s="165">
        <f t="shared" si="12"/>
        <v>1.2974347811308906E-2</v>
      </c>
      <c r="O89" s="166">
        <f t="shared" si="13"/>
        <v>0.2647207847773021</v>
      </c>
      <c r="P89" s="177"/>
      <c r="Q89" s="177">
        <v>3909</v>
      </c>
      <c r="R89" s="177">
        <v>4247</v>
      </c>
      <c r="S89" s="177">
        <v>4056</v>
      </c>
      <c r="T89" s="177">
        <v>4248</v>
      </c>
      <c r="U89" s="177">
        <v>4520</v>
      </c>
      <c r="V89" s="177">
        <v>4786</v>
      </c>
      <c r="W89" s="177">
        <v>5128</v>
      </c>
      <c r="X89" s="177">
        <v>5435</v>
      </c>
      <c r="Y89" s="178">
        <v>5678</v>
      </c>
      <c r="Z89" s="178">
        <v>5960.3639037942967</v>
      </c>
      <c r="AA89" s="178">
        <v>6155.1456366074226</v>
      </c>
      <c r="AB89" s="168">
        <v>6354.521438963855</v>
      </c>
      <c r="AC89" s="165">
        <f t="shared" si="8"/>
        <v>3.2391727852977947E-2</v>
      </c>
      <c r="AD89" s="166">
        <f t="shared" si="9"/>
        <v>0.23918124784786565</v>
      </c>
    </row>
    <row r="90" spans="1:30">
      <c r="A90" s="163" t="s">
        <v>81</v>
      </c>
      <c r="B90" s="177">
        <v>3272</v>
      </c>
      <c r="C90" s="177">
        <v>3383</v>
      </c>
      <c r="D90" s="177">
        <v>3460</v>
      </c>
      <c r="E90" s="177">
        <v>3547</v>
      </c>
      <c r="F90" s="177">
        <v>3653</v>
      </c>
      <c r="G90" s="177">
        <v>3871</v>
      </c>
      <c r="H90" s="177">
        <v>3961</v>
      </c>
      <c r="I90" s="177">
        <v>4253</v>
      </c>
      <c r="J90" s="167">
        <v>4453</v>
      </c>
      <c r="K90" s="167">
        <v>4618.7249611541583</v>
      </c>
      <c r="L90" s="164">
        <v>4851.1872167550637</v>
      </c>
      <c r="M90" s="168">
        <v>5102.7676517984264</v>
      </c>
      <c r="N90" s="165">
        <f t="shared" si="12"/>
        <v>5.1859560104061231E-2</v>
      </c>
      <c r="O90" s="166">
        <f t="shared" si="13"/>
        <v>0.28825237359212985</v>
      </c>
      <c r="P90" s="177"/>
      <c r="Q90" s="177">
        <v>4948</v>
      </c>
      <c r="R90" s="177">
        <v>5006</v>
      </c>
      <c r="S90" s="177">
        <v>5041</v>
      </c>
      <c r="T90" s="177">
        <v>5076</v>
      </c>
      <c r="U90" s="177">
        <v>5121</v>
      </c>
      <c r="V90" s="177">
        <v>5740</v>
      </c>
      <c r="W90" s="177">
        <v>5793</v>
      </c>
      <c r="X90" s="177">
        <v>6204</v>
      </c>
      <c r="Y90" s="178">
        <v>6562</v>
      </c>
      <c r="Z90" s="178">
        <v>6926.3191263175977</v>
      </c>
      <c r="AA90" s="178">
        <v>7293.454558430255</v>
      </c>
      <c r="AB90" s="168">
        <v>7643.5250997472413</v>
      </c>
      <c r="AC90" s="165">
        <f t="shared" si="8"/>
        <v>4.7997905315301015E-2</v>
      </c>
      <c r="AD90" s="166">
        <f t="shared" si="9"/>
        <v>0.31944158462752315</v>
      </c>
    </row>
    <row r="91" spans="1:30">
      <c r="A91" s="163" t="s">
        <v>83</v>
      </c>
      <c r="B91" s="177">
        <v>1195</v>
      </c>
      <c r="C91" s="177">
        <v>1245</v>
      </c>
      <c r="D91" s="177">
        <v>1257</v>
      </c>
      <c r="E91" s="177">
        <v>1341</v>
      </c>
      <c r="F91" s="177">
        <v>1350</v>
      </c>
      <c r="G91" s="177">
        <v>1600</v>
      </c>
      <c r="H91" s="177">
        <v>1776</v>
      </c>
      <c r="I91" s="177">
        <v>2070</v>
      </c>
      <c r="J91" s="167">
        <v>2162</v>
      </c>
      <c r="K91" s="167">
        <v>2253.3378811041566</v>
      </c>
      <c r="L91" s="164">
        <v>2300.1247549456421</v>
      </c>
      <c r="M91" s="168">
        <v>2319.5739388040224</v>
      </c>
      <c r="N91" s="165">
        <f t="shared" si="12"/>
        <v>8.455708246503324E-3</v>
      </c>
      <c r="O91" s="166">
        <f t="shared" si="13"/>
        <v>0.30606640698424692</v>
      </c>
      <c r="P91" s="177"/>
      <c r="Q91" s="177">
        <v>3566</v>
      </c>
      <c r="R91" s="177">
        <v>3655</v>
      </c>
      <c r="S91" s="177">
        <v>4067</v>
      </c>
      <c r="T91" s="177">
        <v>4306</v>
      </c>
      <c r="U91" s="177">
        <v>4391</v>
      </c>
      <c r="V91" s="177">
        <v>4539</v>
      </c>
      <c r="W91" s="177">
        <v>5323</v>
      </c>
      <c r="X91" s="177">
        <v>5689</v>
      </c>
      <c r="Y91" s="178">
        <v>6201</v>
      </c>
      <c r="Z91" s="178">
        <v>6516.133481646274</v>
      </c>
      <c r="AA91" s="178">
        <v>6673.2067679361926</v>
      </c>
      <c r="AB91" s="168">
        <v>6973.0660919169368</v>
      </c>
      <c r="AC91" s="165">
        <f t="shared" si="8"/>
        <v>4.4934816859193649E-2</v>
      </c>
      <c r="AD91" s="166">
        <f t="shared" si="9"/>
        <v>0.3099879939727479</v>
      </c>
    </row>
    <row r="92" spans="1:30">
      <c r="A92" s="163" t="s">
        <v>82</v>
      </c>
      <c r="B92" s="177">
        <v>3000</v>
      </c>
      <c r="C92" s="177">
        <v>3240</v>
      </c>
      <c r="D92" s="177">
        <v>3304</v>
      </c>
      <c r="E92" s="177">
        <v>3455</v>
      </c>
      <c r="F92" s="177">
        <v>3837</v>
      </c>
      <c r="G92" s="177">
        <v>3878</v>
      </c>
      <c r="H92" s="177">
        <v>3880</v>
      </c>
      <c r="I92" s="177">
        <v>3926</v>
      </c>
      <c r="J92" s="167">
        <v>3969</v>
      </c>
      <c r="K92" s="167">
        <v>4105.2833768494347</v>
      </c>
      <c r="L92" s="164">
        <v>4192.124352331607</v>
      </c>
      <c r="M92" s="168">
        <v>4406.4262521588944</v>
      </c>
      <c r="N92" s="165">
        <f t="shared" si="12"/>
        <v>5.1120119971654887E-2</v>
      </c>
      <c r="O92" s="166">
        <f t="shared" si="13"/>
        <v>0.13567686911311716</v>
      </c>
      <c r="P92" s="177"/>
      <c r="Q92" s="177">
        <v>4606</v>
      </c>
      <c r="R92" s="177">
        <v>5074</v>
      </c>
      <c r="S92" s="177">
        <v>5512</v>
      </c>
      <c r="T92" s="177">
        <v>5803</v>
      </c>
      <c r="U92" s="177">
        <v>6107</v>
      </c>
      <c r="V92" s="177">
        <v>6335</v>
      </c>
      <c r="W92" s="177">
        <v>6569</v>
      </c>
      <c r="X92" s="177">
        <v>6861</v>
      </c>
      <c r="Y92" s="178">
        <v>7006</v>
      </c>
      <c r="Z92" s="178">
        <v>7273.6531154239019</v>
      </c>
      <c r="AA92" s="178">
        <v>7513.8731713989291</v>
      </c>
      <c r="AB92" s="168">
        <v>7687.698216924241</v>
      </c>
      <c r="AC92" s="165">
        <f t="shared" si="8"/>
        <v>2.3133880697769227E-2</v>
      </c>
      <c r="AD92" s="166">
        <f t="shared" si="9"/>
        <v>0.17029962200095006</v>
      </c>
    </row>
    <row r="93" spans="1:30">
      <c r="A93" s="163" t="s">
        <v>47</v>
      </c>
      <c r="B93" s="177">
        <v>3200.5874015748036</v>
      </c>
      <c r="C93" s="177">
        <v>3381.0425196850397</v>
      </c>
      <c r="D93" s="177">
        <v>3435.2897637795277</v>
      </c>
      <c r="E93" s="177">
        <v>3515</v>
      </c>
      <c r="F93" s="177">
        <v>3516</v>
      </c>
      <c r="G93" s="177">
        <v>3495</v>
      </c>
      <c r="H93" s="177">
        <v>3732</v>
      </c>
      <c r="I93" s="177">
        <v>3953</v>
      </c>
      <c r="J93" s="167">
        <v>4208</v>
      </c>
      <c r="K93" s="167">
        <v>4373.5917603496919</v>
      </c>
      <c r="L93" s="164">
        <v>4531.1533038579564</v>
      </c>
      <c r="M93" s="168">
        <v>4533.76642571716</v>
      </c>
      <c r="N93" s="165">
        <f t="shared" si="12"/>
        <v>5.7670126874298511E-4</v>
      </c>
      <c r="O93" s="166">
        <f t="shared" si="13"/>
        <v>0.21483559102817784</v>
      </c>
      <c r="P93" s="177"/>
      <c r="Q93" s="177">
        <v>8236.1107147250605</v>
      </c>
      <c r="R93" s="177">
        <v>8340.2071595522229</v>
      </c>
      <c r="S93" s="177">
        <v>8444.3036043793836</v>
      </c>
      <c r="T93" s="177">
        <v>8462</v>
      </c>
      <c r="U93" s="177">
        <v>8474</v>
      </c>
      <c r="V93" s="177">
        <v>8505</v>
      </c>
      <c r="W93" s="177">
        <v>9056</v>
      </c>
      <c r="X93" s="177">
        <v>9448</v>
      </c>
      <c r="Y93" s="178">
        <v>9768</v>
      </c>
      <c r="Z93" s="178">
        <v>9941.5586589328796</v>
      </c>
      <c r="AA93" s="178">
        <v>10086.709566568928</v>
      </c>
      <c r="AB93" s="168">
        <v>10195.895607219012</v>
      </c>
      <c r="AC93" s="165">
        <f t="shared" si="8"/>
        <v>1.0824743186020447E-2</v>
      </c>
      <c r="AD93" s="166">
        <f t="shared" si="9"/>
        <v>0.12587186475474965</v>
      </c>
    </row>
    <row r="94" spans="1:30">
      <c r="A94" s="163" t="s">
        <v>69</v>
      </c>
      <c r="B94" s="177">
        <v>2106</v>
      </c>
      <c r="C94" s="177">
        <v>2237</v>
      </c>
      <c r="D94" s="177">
        <v>2306</v>
      </c>
      <c r="E94" s="177">
        <v>2486</v>
      </c>
      <c r="F94" s="177">
        <v>2693</v>
      </c>
      <c r="G94" s="177">
        <v>2704</v>
      </c>
      <c r="H94" s="177">
        <v>2832</v>
      </c>
      <c r="I94" s="177">
        <v>3024</v>
      </c>
      <c r="J94" s="167">
        <v>3163</v>
      </c>
      <c r="K94" s="167">
        <v>3288.1486477349549</v>
      </c>
      <c r="L94" s="164">
        <v>3496.5011259100734</v>
      </c>
      <c r="M94" s="168">
        <v>3647.0855540876178</v>
      </c>
      <c r="N94" s="165">
        <f t="shared" si="12"/>
        <v>4.3067175657879986E-2</v>
      </c>
      <c r="O94" s="166">
        <f t="shared" si="13"/>
        <v>0.28781269565240741</v>
      </c>
      <c r="P94" s="177"/>
      <c r="Q94" s="177">
        <v>3535</v>
      </c>
      <c r="R94" s="177">
        <v>3798</v>
      </c>
      <c r="S94" s="177">
        <v>4432</v>
      </c>
      <c r="T94" s="177">
        <v>4993</v>
      </c>
      <c r="U94" s="177">
        <v>5641</v>
      </c>
      <c r="V94" s="177">
        <v>5421</v>
      </c>
      <c r="W94" s="177">
        <v>5750</v>
      </c>
      <c r="X94" s="177">
        <v>6071</v>
      </c>
      <c r="Y94" s="178">
        <v>6403</v>
      </c>
      <c r="Z94" s="178">
        <v>6583</v>
      </c>
      <c r="AA94" s="178">
        <v>7081.6272600183538</v>
      </c>
      <c r="AB94" s="168">
        <v>7449.6980641760783</v>
      </c>
      <c r="AC94" s="165">
        <f t="shared" si="8"/>
        <v>5.1975455731169129E-2</v>
      </c>
      <c r="AD94" s="166">
        <f t="shared" si="9"/>
        <v>0.29559966333497023</v>
      </c>
    </row>
    <row r="95" spans="1:30">
      <c r="A95" s="163" t="s">
        <v>41</v>
      </c>
      <c r="B95" s="177">
        <v>2863</v>
      </c>
      <c r="C95" s="177">
        <v>2966</v>
      </c>
      <c r="D95" s="177">
        <v>3161</v>
      </c>
      <c r="E95" s="177">
        <v>3222</v>
      </c>
      <c r="F95" s="177">
        <v>3336</v>
      </c>
      <c r="G95" s="177">
        <v>3611</v>
      </c>
      <c r="H95" s="177">
        <v>3745</v>
      </c>
      <c r="I95" s="177">
        <v>4021</v>
      </c>
      <c r="J95" s="167">
        <v>4222</v>
      </c>
      <c r="K95" s="167">
        <v>4429.0943216419118</v>
      </c>
      <c r="L95" s="164">
        <v>4558.7377147229454</v>
      </c>
      <c r="M95" s="168">
        <v>4665.6944833449752</v>
      </c>
      <c r="N95" s="165">
        <f t="shared" si="12"/>
        <v>2.3461926374180653E-2</v>
      </c>
      <c r="O95" s="166">
        <f t="shared" si="13"/>
        <v>0.24584632399064765</v>
      </c>
      <c r="P95" s="177"/>
      <c r="Q95" s="177">
        <v>5221</v>
      </c>
      <c r="R95" s="177">
        <v>5430</v>
      </c>
      <c r="S95" s="177">
        <v>5576</v>
      </c>
      <c r="T95" s="177">
        <v>5946</v>
      </c>
      <c r="U95" s="177">
        <v>6239</v>
      </c>
      <c r="V95" s="177">
        <v>6906</v>
      </c>
      <c r="W95" s="177">
        <v>7434</v>
      </c>
      <c r="X95" s="177">
        <v>7994</v>
      </c>
      <c r="Y95" s="178">
        <v>8312</v>
      </c>
      <c r="Z95" s="178">
        <v>8600.2667621956971</v>
      </c>
      <c r="AA95" s="178">
        <v>8934.1948899946856</v>
      </c>
      <c r="AB95" s="168">
        <v>9371.3461196659246</v>
      </c>
      <c r="AC95" s="165">
        <f t="shared" si="8"/>
        <v>4.8930120179133452E-2</v>
      </c>
      <c r="AD95" s="166">
        <f t="shared" si="9"/>
        <v>0.26060615007612653</v>
      </c>
    </row>
    <row r="96" spans="1:30">
      <c r="A96" s="163" t="s">
        <v>46</v>
      </c>
      <c r="B96" s="177">
        <v>2868.0773799827566</v>
      </c>
      <c r="C96" s="177">
        <v>3051.6343323016531</v>
      </c>
      <c r="D96" s="177">
        <v>3109.6153846153843</v>
      </c>
      <c r="E96" s="177">
        <v>3234</v>
      </c>
      <c r="F96" s="177">
        <v>3345</v>
      </c>
      <c r="G96" s="177">
        <v>3448</v>
      </c>
      <c r="H96" s="177">
        <v>3470</v>
      </c>
      <c r="I96" s="177">
        <v>3927</v>
      </c>
      <c r="J96" s="167">
        <v>4200</v>
      </c>
      <c r="K96" s="167">
        <v>4449.9208338662229</v>
      </c>
      <c r="L96" s="164">
        <v>4698.0123322451936</v>
      </c>
      <c r="M96" s="168">
        <v>4927.442872687704</v>
      </c>
      <c r="N96" s="165">
        <f t="shared" si="12"/>
        <v>4.8835661598373159E-2</v>
      </c>
      <c r="O96" s="166">
        <f t="shared" si="13"/>
        <v>0.42001235524141323</v>
      </c>
      <c r="P96" s="177"/>
      <c r="Q96" s="177">
        <v>8249</v>
      </c>
      <c r="R96" s="177">
        <v>8643</v>
      </c>
      <c r="S96" s="177">
        <v>9051</v>
      </c>
      <c r="T96" s="177">
        <v>9792</v>
      </c>
      <c r="U96" s="177">
        <v>10353</v>
      </c>
      <c r="V96" s="177">
        <v>10764</v>
      </c>
      <c r="W96" s="177">
        <v>11331</v>
      </c>
      <c r="X96" s="177">
        <v>12085</v>
      </c>
      <c r="Y96" s="178">
        <v>12377</v>
      </c>
      <c r="Z96" s="178">
        <v>12802</v>
      </c>
      <c r="AA96" s="178">
        <v>13134.784770903665</v>
      </c>
      <c r="AB96" s="168">
        <v>13394.777550376328</v>
      </c>
      <c r="AC96" s="165">
        <f t="shared" si="8"/>
        <v>1.9794216959580613E-2</v>
      </c>
      <c r="AD96" s="166">
        <f t="shared" si="9"/>
        <v>0.18213551763977831</v>
      </c>
    </row>
    <row r="97" spans="1:30">
      <c r="A97" s="163" t="s">
        <v>508</v>
      </c>
      <c r="B97" s="164" t="s">
        <v>507</v>
      </c>
      <c r="C97" s="164" t="s">
        <v>507</v>
      </c>
      <c r="D97" s="164" t="s">
        <v>507</v>
      </c>
      <c r="E97" s="164" t="s">
        <v>507</v>
      </c>
      <c r="F97" s="164" t="s">
        <v>507</v>
      </c>
      <c r="G97" s="164" t="s">
        <v>507</v>
      </c>
      <c r="H97" s="164" t="s">
        <v>507</v>
      </c>
      <c r="I97" s="164" t="s">
        <v>507</v>
      </c>
      <c r="J97" s="164" t="s">
        <v>507</v>
      </c>
      <c r="K97" s="164" t="s">
        <v>507</v>
      </c>
      <c r="L97" s="164" t="s">
        <v>507</v>
      </c>
      <c r="M97" s="168" t="s">
        <v>507</v>
      </c>
      <c r="N97" s="168" t="s">
        <v>507</v>
      </c>
      <c r="O97" s="435" t="s">
        <v>507</v>
      </c>
      <c r="P97" s="177"/>
      <c r="Q97" s="177">
        <v>1174</v>
      </c>
      <c r="R97" s="177">
        <v>1411</v>
      </c>
      <c r="S97" s="177">
        <v>1421</v>
      </c>
      <c r="T97" s="177">
        <v>1786</v>
      </c>
      <c r="U97" s="177">
        <v>1868</v>
      </c>
      <c r="V97" s="177">
        <v>1892</v>
      </c>
      <c r="W97" s="177">
        <v>2549</v>
      </c>
      <c r="X97" s="177">
        <v>2613</v>
      </c>
      <c r="Y97" s="178">
        <v>2741</v>
      </c>
      <c r="Z97" s="178">
        <v>1912.2617571005107</v>
      </c>
      <c r="AA97" s="178">
        <v>2087.6482360487494</v>
      </c>
      <c r="AB97" s="168">
        <v>2092.3574085952532</v>
      </c>
      <c r="AC97" s="165">
        <f t="shared" si="8"/>
        <v>2.2557308579038704E-3</v>
      </c>
      <c r="AD97" s="166">
        <f t="shared" si="9"/>
        <v>-0.17914577928785669</v>
      </c>
    </row>
    <row r="98" spans="1:30">
      <c r="A98" s="163" t="s">
        <v>48</v>
      </c>
      <c r="B98" s="177">
        <v>2310</v>
      </c>
      <c r="C98" s="177">
        <v>2470</v>
      </c>
      <c r="D98" s="177">
        <v>2686</v>
      </c>
      <c r="E98" s="177">
        <v>2846</v>
      </c>
      <c r="F98" s="177">
        <v>3090</v>
      </c>
      <c r="G98" s="177">
        <v>3376</v>
      </c>
      <c r="H98" s="177">
        <v>3652</v>
      </c>
      <c r="I98" s="177">
        <v>3676</v>
      </c>
      <c r="J98" s="167">
        <v>3950</v>
      </c>
      <c r="K98" s="167">
        <v>3950</v>
      </c>
      <c r="L98" s="164">
        <v>3950.0000000000005</v>
      </c>
      <c r="M98" s="168">
        <v>4266</v>
      </c>
      <c r="N98" s="165">
        <f t="shared" ref="N98:N109" si="14">M98/L98-1</f>
        <v>7.9999999999999849E-2</v>
      </c>
      <c r="O98" s="166">
        <f t="shared" ref="O98:O109" si="15">M98/H98-1</f>
        <v>0.16812705366922231</v>
      </c>
      <c r="P98" s="177"/>
      <c r="Q98" s="177">
        <v>5933</v>
      </c>
      <c r="R98" s="177">
        <v>6439</v>
      </c>
      <c r="S98" s="177">
        <v>6787</v>
      </c>
      <c r="T98" s="177">
        <v>7221</v>
      </c>
      <c r="U98" s="177">
        <v>7727</v>
      </c>
      <c r="V98" s="177">
        <v>8503</v>
      </c>
      <c r="W98" s="177">
        <v>9319</v>
      </c>
      <c r="X98" s="177">
        <v>10014</v>
      </c>
      <c r="Y98" s="178">
        <v>10921</v>
      </c>
      <c r="Z98" s="178">
        <v>10895.595782888258</v>
      </c>
      <c r="AA98" s="178">
        <v>10958.704462659382</v>
      </c>
      <c r="AB98" s="168">
        <v>11390.118397085611</v>
      </c>
      <c r="AC98" s="165">
        <f t="shared" si="8"/>
        <v>3.9367238700179108E-2</v>
      </c>
      <c r="AD98" s="166">
        <f t="shared" si="9"/>
        <v>0.22224685020770596</v>
      </c>
    </row>
    <row r="99" spans="1:30">
      <c r="A99" s="163" t="s">
        <v>49</v>
      </c>
      <c r="B99" s="177">
        <v>2828</v>
      </c>
      <c r="C99" s="177">
        <v>2941</v>
      </c>
      <c r="D99" s="177">
        <v>3125</v>
      </c>
      <c r="E99" s="177">
        <v>3235</v>
      </c>
      <c r="F99" s="177">
        <v>3346</v>
      </c>
      <c r="G99" s="177">
        <v>3481</v>
      </c>
      <c r="H99" s="177">
        <v>3646</v>
      </c>
      <c r="I99" s="177">
        <v>3717</v>
      </c>
      <c r="J99" s="167">
        <v>4248</v>
      </c>
      <c r="K99" s="167">
        <v>4491.2456892660475</v>
      </c>
      <c r="L99" s="164">
        <v>4642.3300882540261</v>
      </c>
      <c r="M99" s="168">
        <v>4798.1029933582022</v>
      </c>
      <c r="N99" s="165">
        <f t="shared" si="14"/>
        <v>3.3554896386689625E-2</v>
      </c>
      <c r="O99" s="166">
        <f t="shared" si="15"/>
        <v>0.31599094716352227</v>
      </c>
      <c r="P99" s="177"/>
      <c r="Q99" s="177">
        <v>6611</v>
      </c>
      <c r="R99" s="177">
        <v>7385</v>
      </c>
      <c r="S99" s="177">
        <v>7913</v>
      </c>
      <c r="T99" s="177">
        <v>8371</v>
      </c>
      <c r="U99" s="177">
        <v>9132</v>
      </c>
      <c r="V99" s="177">
        <v>9520</v>
      </c>
      <c r="W99" s="177">
        <v>10063</v>
      </c>
      <c r="X99" s="177">
        <v>10356</v>
      </c>
      <c r="Y99" s="178">
        <v>10744</v>
      </c>
      <c r="Z99" s="178">
        <v>11165.60740815477</v>
      </c>
      <c r="AA99" s="178">
        <v>11450.389166111619</v>
      </c>
      <c r="AB99" s="168">
        <v>11816.025925316488</v>
      </c>
      <c r="AC99" s="165">
        <f t="shared" si="8"/>
        <v>3.1932256091958822E-2</v>
      </c>
      <c r="AD99" s="166">
        <f t="shared" si="9"/>
        <v>0.17420510039913428</v>
      </c>
    </row>
    <row r="100" spans="1:30">
      <c r="A100" s="163" t="s">
        <v>52</v>
      </c>
      <c r="B100" s="177">
        <v>3035</v>
      </c>
      <c r="C100" s="177">
        <v>3196</v>
      </c>
      <c r="D100" s="177">
        <v>3449</v>
      </c>
      <c r="E100" s="177">
        <v>3596</v>
      </c>
      <c r="F100" s="177">
        <v>3939</v>
      </c>
      <c r="G100" s="177">
        <v>4314</v>
      </c>
      <c r="H100" s="177">
        <v>4585</v>
      </c>
      <c r="I100" s="177">
        <v>4943</v>
      </c>
      <c r="J100" s="167">
        <v>5468</v>
      </c>
      <c r="K100" s="167">
        <v>5540.9447779111642</v>
      </c>
      <c r="L100" s="164">
        <v>5704.6715803164971</v>
      </c>
      <c r="M100" s="168">
        <v>6137.9817905918053</v>
      </c>
      <c r="N100" s="165">
        <f t="shared" si="14"/>
        <v>7.5957082572537526E-2</v>
      </c>
      <c r="O100" s="166">
        <f t="shared" si="15"/>
        <v>0.33870922368414513</v>
      </c>
      <c r="P100" s="177"/>
      <c r="Q100" s="177">
        <v>4348</v>
      </c>
      <c r="R100" s="177">
        <v>4593</v>
      </c>
      <c r="S100" s="177">
        <v>4969</v>
      </c>
      <c r="T100" s="177">
        <v>5343</v>
      </c>
      <c r="U100" s="177">
        <v>5698</v>
      </c>
      <c r="V100" s="177">
        <v>6031</v>
      </c>
      <c r="W100" s="177">
        <v>6318</v>
      </c>
      <c r="X100" s="177">
        <v>6793</v>
      </c>
      <c r="Y100" s="178">
        <v>7388</v>
      </c>
      <c r="Z100" s="178">
        <v>7643.8016785905083</v>
      </c>
      <c r="AA100" s="178">
        <v>7700.232219245052</v>
      </c>
      <c r="AB100" s="168">
        <v>8054.9128002632442</v>
      </c>
      <c r="AC100" s="165">
        <f t="shared" si="8"/>
        <v>4.6061023995061623E-2</v>
      </c>
      <c r="AD100" s="166">
        <f t="shared" si="9"/>
        <v>0.27491497313441671</v>
      </c>
    </row>
    <row r="101" spans="1:30">
      <c r="A101" s="163" t="s">
        <v>78</v>
      </c>
      <c r="B101" s="177">
        <v>2197</v>
      </c>
      <c r="C101" s="177">
        <v>2390</v>
      </c>
      <c r="D101" s="177">
        <v>2490</v>
      </c>
      <c r="E101" s="177">
        <v>2632</v>
      </c>
      <c r="F101" s="177">
        <v>2777</v>
      </c>
      <c r="G101" s="177">
        <v>2971</v>
      </c>
      <c r="H101" s="177">
        <v>3196</v>
      </c>
      <c r="I101" s="177">
        <v>3552</v>
      </c>
      <c r="J101" s="167">
        <v>3659</v>
      </c>
      <c r="K101" s="167">
        <v>3762.9832031641135</v>
      </c>
      <c r="L101" s="164">
        <v>3946.7046487279372</v>
      </c>
      <c r="M101" s="168">
        <v>4102.7003757460443</v>
      </c>
      <c r="N101" s="165">
        <f t="shared" si="14"/>
        <v>3.9525563958373811E-2</v>
      </c>
      <c r="O101" s="166">
        <f t="shared" si="15"/>
        <v>0.28369849053380602</v>
      </c>
      <c r="P101" s="177"/>
      <c r="Q101" s="177">
        <v>4306</v>
      </c>
      <c r="R101" s="177">
        <v>4763</v>
      </c>
      <c r="S101" s="177">
        <v>4973</v>
      </c>
      <c r="T101" s="177">
        <v>5365</v>
      </c>
      <c r="U101" s="177">
        <v>5686</v>
      </c>
      <c r="V101" s="177">
        <v>6098</v>
      </c>
      <c r="W101" s="177">
        <v>6522</v>
      </c>
      <c r="X101" s="177">
        <v>7170</v>
      </c>
      <c r="Y101" s="178">
        <v>7676</v>
      </c>
      <c r="Z101" s="178">
        <v>8036</v>
      </c>
      <c r="AA101" s="178">
        <v>8925.4680562500944</v>
      </c>
      <c r="AB101" s="168">
        <v>9263.4791107878355</v>
      </c>
      <c r="AC101" s="165">
        <f t="shared" si="8"/>
        <v>3.7870401015109412E-2</v>
      </c>
      <c r="AD101" s="166">
        <f t="shared" si="9"/>
        <v>0.42034331658813784</v>
      </c>
    </row>
    <row r="102" spans="1:30">
      <c r="A102" s="163" t="s">
        <v>71</v>
      </c>
      <c r="B102" s="177">
        <v>1382</v>
      </c>
      <c r="C102" s="177">
        <v>1469</v>
      </c>
      <c r="D102" s="177">
        <v>1610</v>
      </c>
      <c r="E102" s="177">
        <v>1649</v>
      </c>
      <c r="F102" s="177">
        <v>1662</v>
      </c>
      <c r="G102" s="177">
        <v>1746</v>
      </c>
      <c r="H102" s="177">
        <v>1858</v>
      </c>
      <c r="I102" s="177">
        <v>2040</v>
      </c>
      <c r="J102" s="167">
        <v>2146</v>
      </c>
      <c r="K102" s="167">
        <v>2204.0604814940202</v>
      </c>
      <c r="L102" s="164">
        <v>2290.0501654404616</v>
      </c>
      <c r="M102" s="168">
        <v>2360.7806019560635</v>
      </c>
      <c r="N102" s="165">
        <f t="shared" si="14"/>
        <v>3.0885976902605528E-2</v>
      </c>
      <c r="O102" s="166">
        <f t="shared" si="15"/>
        <v>0.27060312268894693</v>
      </c>
      <c r="P102" s="177"/>
      <c r="Q102" s="177">
        <v>5075</v>
      </c>
      <c r="R102" s="177">
        <v>5385</v>
      </c>
      <c r="S102" s="177">
        <v>5985</v>
      </c>
      <c r="T102" s="177">
        <v>6450</v>
      </c>
      <c r="U102" s="177">
        <v>6919</v>
      </c>
      <c r="V102" s="177">
        <v>7328</v>
      </c>
      <c r="W102" s="177">
        <v>7744</v>
      </c>
      <c r="X102" s="177">
        <v>8053</v>
      </c>
      <c r="Y102" s="178">
        <v>8344</v>
      </c>
      <c r="Z102" s="178">
        <v>8520.527329799108</v>
      </c>
      <c r="AA102" s="178">
        <v>8837.0578050462664</v>
      </c>
      <c r="AB102" s="168">
        <v>9116.7326426806139</v>
      </c>
      <c r="AC102" s="165">
        <f t="shared" si="8"/>
        <v>3.1647958382103658E-2</v>
      </c>
      <c r="AD102" s="166">
        <f t="shared" si="9"/>
        <v>0.17726402927177354</v>
      </c>
    </row>
    <row r="103" spans="1:30">
      <c r="A103" s="163" t="s">
        <v>57</v>
      </c>
      <c r="B103" s="177">
        <v>2017</v>
      </c>
      <c r="C103" s="177">
        <v>2155</v>
      </c>
      <c r="D103" s="177">
        <v>2324</v>
      </c>
      <c r="E103" s="177">
        <v>2444</v>
      </c>
      <c r="F103" s="177">
        <v>2555</v>
      </c>
      <c r="G103" s="177">
        <v>2710</v>
      </c>
      <c r="H103" s="177">
        <v>2867</v>
      </c>
      <c r="I103" s="177">
        <v>3017</v>
      </c>
      <c r="J103" s="167">
        <v>3149</v>
      </c>
      <c r="K103" s="167">
        <v>3312.1914357682622</v>
      </c>
      <c r="L103" s="164">
        <v>3466.4625388306813</v>
      </c>
      <c r="M103" s="168">
        <v>3565.3680424882814</v>
      </c>
      <c r="N103" s="165">
        <f t="shared" si="14"/>
        <v>2.8532113804686565E-2</v>
      </c>
      <c r="O103" s="166">
        <f t="shared" si="15"/>
        <v>0.24358843477093872</v>
      </c>
      <c r="P103" s="177"/>
      <c r="Q103" s="177">
        <v>3274</v>
      </c>
      <c r="R103" s="177">
        <v>3583</v>
      </c>
      <c r="S103" s="177">
        <v>3816</v>
      </c>
      <c r="T103" s="177">
        <v>4059</v>
      </c>
      <c r="U103" s="177">
        <v>4275</v>
      </c>
      <c r="V103" s="177">
        <v>4573</v>
      </c>
      <c r="W103" s="177">
        <v>4916</v>
      </c>
      <c r="X103" s="177">
        <v>5300</v>
      </c>
      <c r="Y103" s="178">
        <v>5612</v>
      </c>
      <c r="Z103" s="178">
        <v>5913.8899456721783</v>
      </c>
      <c r="AA103" s="178">
        <v>6160.8109513082654</v>
      </c>
      <c r="AB103" s="168">
        <v>6362.6823774042623</v>
      </c>
      <c r="AC103" s="165">
        <f t="shared" si="8"/>
        <v>3.2767021694299681E-2</v>
      </c>
      <c r="AD103" s="166">
        <f t="shared" si="9"/>
        <v>0.29428038596506556</v>
      </c>
    </row>
    <row r="104" spans="1:30">
      <c r="A104" s="163" t="s">
        <v>43</v>
      </c>
      <c r="B104" s="177">
        <v>4720</v>
      </c>
      <c r="C104" s="177">
        <v>4990</v>
      </c>
      <c r="D104" s="177">
        <v>5230</v>
      </c>
      <c r="E104" s="177">
        <v>5500</v>
      </c>
      <c r="F104" s="177">
        <v>5830</v>
      </c>
      <c r="G104" s="177">
        <v>6070</v>
      </c>
      <c r="H104" s="177">
        <v>6250</v>
      </c>
      <c r="I104" s="177">
        <v>6520</v>
      </c>
      <c r="J104" s="167">
        <v>6790</v>
      </c>
      <c r="K104" s="167">
        <v>7090</v>
      </c>
      <c r="L104" s="164">
        <v>7320</v>
      </c>
      <c r="M104" s="168">
        <v>7530</v>
      </c>
      <c r="N104" s="165">
        <f t="shared" si="14"/>
        <v>2.8688524590164022E-2</v>
      </c>
      <c r="O104" s="166">
        <f t="shared" si="15"/>
        <v>0.20480000000000009</v>
      </c>
      <c r="P104" s="177"/>
      <c r="Q104" s="177">
        <v>8783</v>
      </c>
      <c r="R104" s="177">
        <v>9248</v>
      </c>
      <c r="S104" s="177">
        <v>9783</v>
      </c>
      <c r="T104" s="177">
        <v>10485</v>
      </c>
      <c r="U104" s="177">
        <v>11341</v>
      </c>
      <c r="V104" s="177">
        <v>12016</v>
      </c>
      <c r="W104" s="177">
        <v>12474</v>
      </c>
      <c r="X104" s="177">
        <v>13095</v>
      </c>
      <c r="Y104" s="178">
        <v>13525</v>
      </c>
      <c r="Z104" s="178">
        <v>13964.519417475729</v>
      </c>
      <c r="AA104" s="178">
        <v>14476.474429474842</v>
      </c>
      <c r="AB104" s="168">
        <v>14993.026532856751</v>
      </c>
      <c r="AC104" s="165">
        <f t="shared" si="8"/>
        <v>3.5682175649768944E-2</v>
      </c>
      <c r="AD104" s="166">
        <f t="shared" si="9"/>
        <v>0.20194216232617856</v>
      </c>
    </row>
    <row r="105" spans="1:30">
      <c r="A105" s="163" t="s">
        <v>53</v>
      </c>
      <c r="B105" s="177">
        <v>2081</v>
      </c>
      <c r="C105" s="177">
        <v>2191</v>
      </c>
      <c r="D105" s="177">
        <v>2372</v>
      </c>
      <c r="E105" s="177">
        <v>2561</v>
      </c>
      <c r="F105" s="177">
        <v>2860</v>
      </c>
      <c r="G105" s="177">
        <v>3087</v>
      </c>
      <c r="H105" s="177">
        <v>3585</v>
      </c>
      <c r="I105" s="177">
        <v>3983</v>
      </c>
      <c r="J105" s="167">
        <v>4192</v>
      </c>
      <c r="K105" s="167">
        <v>4329.5870630419549</v>
      </c>
      <c r="L105" s="164">
        <v>4559.9810588123873</v>
      </c>
      <c r="M105" s="168">
        <v>4801.9206364239035</v>
      </c>
      <c r="N105" s="165">
        <f t="shared" si="14"/>
        <v>5.3057145301942832E-2</v>
      </c>
      <c r="O105" s="166">
        <f t="shared" si="15"/>
        <v>0.3394478762688713</v>
      </c>
      <c r="P105" s="177"/>
      <c r="Q105" s="177">
        <v>5579</v>
      </c>
      <c r="R105" s="177">
        <v>6023</v>
      </c>
      <c r="S105" s="177">
        <v>6556</v>
      </c>
      <c r="T105" s="177">
        <v>7008</v>
      </c>
      <c r="U105" s="177">
        <v>7581</v>
      </c>
      <c r="V105" s="177">
        <v>7936</v>
      </c>
      <c r="W105" s="177">
        <v>8809</v>
      </c>
      <c r="X105" s="177">
        <v>9535</v>
      </c>
      <c r="Y105" s="178">
        <v>9901</v>
      </c>
      <c r="Z105" s="178">
        <v>10366</v>
      </c>
      <c r="AA105" s="178">
        <v>11183.436610621076</v>
      </c>
      <c r="AB105" s="168">
        <v>11818.692852673435</v>
      </c>
      <c r="AC105" s="165">
        <f t="shared" si="8"/>
        <v>5.6803312270670592E-2</v>
      </c>
      <c r="AD105" s="166">
        <f t="shared" si="9"/>
        <v>0.34166112528929915</v>
      </c>
    </row>
    <row r="106" spans="1:30">
      <c r="A106" s="163" t="s">
        <v>55</v>
      </c>
      <c r="B106" s="177">
        <v>2482</v>
      </c>
      <c r="C106" s="177">
        <v>2633</v>
      </c>
      <c r="D106" s="177">
        <v>2738</v>
      </c>
      <c r="E106" s="177">
        <v>2879</v>
      </c>
      <c r="F106" s="177">
        <v>2962</v>
      </c>
      <c r="G106" s="177">
        <v>3153</v>
      </c>
      <c r="H106" s="177">
        <v>3360</v>
      </c>
      <c r="I106" s="177">
        <v>3814</v>
      </c>
      <c r="J106" s="167">
        <v>4243</v>
      </c>
      <c r="K106" s="167">
        <v>4305.7126934918106</v>
      </c>
      <c r="L106" s="164">
        <v>4295.3059124257206</v>
      </c>
      <c r="M106" s="168">
        <v>4149.2192616333632</v>
      </c>
      <c r="N106" s="165">
        <f t="shared" si="14"/>
        <v>-3.401076751477683E-2</v>
      </c>
      <c r="O106" s="166">
        <f t="shared" si="15"/>
        <v>0.2348866850099296</v>
      </c>
      <c r="P106" s="177"/>
      <c r="Q106" s="177">
        <v>4914</v>
      </c>
      <c r="R106" s="177">
        <v>5252</v>
      </c>
      <c r="S106" s="177">
        <v>5670</v>
      </c>
      <c r="T106" s="177">
        <v>5986</v>
      </c>
      <c r="U106" s="177">
        <v>6433</v>
      </c>
      <c r="V106" s="177">
        <v>7321</v>
      </c>
      <c r="W106" s="177">
        <v>8197</v>
      </c>
      <c r="X106" s="177">
        <v>9494</v>
      </c>
      <c r="Y106" s="178">
        <v>10595</v>
      </c>
      <c r="Z106" s="178">
        <v>10811</v>
      </c>
      <c r="AA106" s="178">
        <v>10685.252543044608</v>
      </c>
      <c r="AB106" s="168">
        <v>10288.352635518957</v>
      </c>
      <c r="AC106" s="165">
        <f t="shared" si="8"/>
        <v>-3.7144644539450433E-2</v>
      </c>
      <c r="AD106" s="166">
        <f t="shared" si="9"/>
        <v>0.2551363468975183</v>
      </c>
    </row>
    <row r="107" spans="1:30">
      <c r="A107" s="163" t="s">
        <v>59</v>
      </c>
      <c r="B107" s="177">
        <v>2081.0938236680813</v>
      </c>
      <c r="C107" s="177">
        <v>2101.9047619047619</v>
      </c>
      <c r="D107" s="177">
        <v>2207</v>
      </c>
      <c r="E107" s="177">
        <v>2345</v>
      </c>
      <c r="F107" s="177">
        <v>2479</v>
      </c>
      <c r="G107" s="177">
        <v>2632</v>
      </c>
      <c r="H107" s="177">
        <v>2524</v>
      </c>
      <c r="I107" s="177">
        <v>2707</v>
      </c>
      <c r="J107" s="167">
        <v>2923</v>
      </c>
      <c r="K107" s="167">
        <v>3278.1813230818511</v>
      </c>
      <c r="L107" s="164">
        <v>3731.3286355790196</v>
      </c>
      <c r="M107" s="168">
        <v>3800.7803994458623</v>
      </c>
      <c r="N107" s="165">
        <f t="shared" si="14"/>
        <v>1.861314578528539E-2</v>
      </c>
      <c r="O107" s="166">
        <f t="shared" si="15"/>
        <v>0.5058559427281546</v>
      </c>
      <c r="P107" s="177"/>
      <c r="Q107" s="177">
        <v>3631</v>
      </c>
      <c r="R107" s="177">
        <v>3871</v>
      </c>
      <c r="S107" s="177">
        <v>4166</v>
      </c>
      <c r="T107" s="177">
        <v>4406</v>
      </c>
      <c r="U107" s="177">
        <v>4707</v>
      </c>
      <c r="V107" s="177">
        <v>4980</v>
      </c>
      <c r="W107" s="177">
        <v>5226</v>
      </c>
      <c r="X107" s="177">
        <v>5536</v>
      </c>
      <c r="Y107" s="178">
        <v>5885</v>
      </c>
      <c r="Z107" s="178">
        <v>6252.9313554137889</v>
      </c>
      <c r="AA107" s="178">
        <v>6686.6168006628895</v>
      </c>
      <c r="AB107" s="168">
        <v>7171.4509663404469</v>
      </c>
      <c r="AC107" s="165">
        <f t="shared" si="8"/>
        <v>7.2508142777000906E-2</v>
      </c>
      <c r="AD107" s="166">
        <f t="shared" si="9"/>
        <v>0.37226386650219045</v>
      </c>
    </row>
    <row r="108" spans="1:30">
      <c r="A108" s="163" t="s">
        <v>45</v>
      </c>
      <c r="B108" s="177">
        <v>2906</v>
      </c>
      <c r="C108" s="177">
        <v>3132</v>
      </c>
      <c r="D108" s="177">
        <v>3145</v>
      </c>
      <c r="E108" s="177">
        <v>3270</v>
      </c>
      <c r="F108" s="177">
        <v>3422</v>
      </c>
      <c r="G108" s="177">
        <v>3507</v>
      </c>
      <c r="H108" s="177">
        <v>3623</v>
      </c>
      <c r="I108" s="177">
        <v>3829</v>
      </c>
      <c r="J108" s="167">
        <v>4030</v>
      </c>
      <c r="K108" s="167">
        <v>4178.6404177520726</v>
      </c>
      <c r="L108" s="164">
        <v>4311.7314752378816</v>
      </c>
      <c r="M108" s="168">
        <v>4466.1751704502885</v>
      </c>
      <c r="N108" s="165">
        <f t="shared" si="14"/>
        <v>3.581941410298195E-2</v>
      </c>
      <c r="O108" s="166">
        <f t="shared" si="15"/>
        <v>0.23272844892362365</v>
      </c>
      <c r="P108" s="177"/>
      <c r="Q108" s="177">
        <v>5218</v>
      </c>
      <c r="R108" s="177">
        <v>5626</v>
      </c>
      <c r="S108" s="177">
        <v>6042</v>
      </c>
      <c r="T108" s="177">
        <v>6413</v>
      </c>
      <c r="U108" s="177">
        <v>6796</v>
      </c>
      <c r="V108" s="177">
        <v>7169</v>
      </c>
      <c r="W108" s="177">
        <v>7711</v>
      </c>
      <c r="X108" s="177">
        <v>8197</v>
      </c>
      <c r="Y108" s="178">
        <v>8690</v>
      </c>
      <c r="Z108" s="178">
        <v>8741.4572211885206</v>
      </c>
      <c r="AA108" s="178">
        <v>8770.2312525396555</v>
      </c>
      <c r="AB108" s="168">
        <v>8815.2606678505672</v>
      </c>
      <c r="AC108" s="165">
        <f t="shared" si="8"/>
        <v>5.1343475461804733E-3</v>
      </c>
      <c r="AD108" s="166">
        <f t="shared" si="9"/>
        <v>0.14320589649209792</v>
      </c>
    </row>
    <row r="109" spans="1:30">
      <c r="A109" s="169" t="s">
        <v>87</v>
      </c>
      <c r="B109" s="179">
        <v>1686</v>
      </c>
      <c r="C109" s="179">
        <v>1770</v>
      </c>
      <c r="D109" s="179">
        <v>1830</v>
      </c>
      <c r="E109" s="179">
        <v>1922</v>
      </c>
      <c r="F109" s="179">
        <v>2018</v>
      </c>
      <c r="G109" s="179">
        <v>2164</v>
      </c>
      <c r="H109" s="179">
        <v>2223</v>
      </c>
      <c r="I109" s="179">
        <v>2327</v>
      </c>
      <c r="J109" s="171">
        <v>2440</v>
      </c>
      <c r="K109" s="171">
        <v>2605.2596052785238</v>
      </c>
      <c r="L109" s="171">
        <v>2706.2654191644856</v>
      </c>
      <c r="M109" s="172">
        <v>2809.8098276985156</v>
      </c>
      <c r="N109" s="437">
        <f t="shared" si="14"/>
        <v>3.8260995318780466E-2</v>
      </c>
      <c r="O109" s="173">
        <f t="shared" si="15"/>
        <v>0.26397203225304344</v>
      </c>
      <c r="P109" s="179"/>
      <c r="Q109" s="179">
        <v>3243</v>
      </c>
      <c r="R109" s="179">
        <v>3429</v>
      </c>
      <c r="S109" s="179">
        <v>3515</v>
      </c>
      <c r="T109" s="179">
        <v>3554</v>
      </c>
      <c r="U109" s="179">
        <v>3621</v>
      </c>
      <c r="V109" s="179">
        <v>3726</v>
      </c>
      <c r="W109" s="179">
        <v>3927</v>
      </c>
      <c r="X109" s="179">
        <v>4125</v>
      </c>
      <c r="Y109" s="179">
        <v>4278</v>
      </c>
      <c r="Z109" s="179">
        <v>4404</v>
      </c>
      <c r="AA109" s="179">
        <v>4645.9997582205033</v>
      </c>
      <c r="AB109" s="172">
        <v>4890.9997582205033</v>
      </c>
      <c r="AC109" s="165">
        <f t="shared" si="8"/>
        <v>5.2733536967259687E-2</v>
      </c>
      <c r="AD109" s="166">
        <f t="shared" si="9"/>
        <v>0.24547994861739331</v>
      </c>
    </row>
    <row r="110" spans="1:30" ht="22.5" customHeight="1">
      <c r="A110" s="180" t="s">
        <v>188</v>
      </c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167"/>
      <c r="M110" s="167"/>
      <c r="N110" s="182"/>
      <c r="O110" s="182"/>
      <c r="P110" s="182"/>
      <c r="Q110" s="182"/>
      <c r="R110" s="182"/>
      <c r="S110" s="182"/>
      <c r="T110" s="182"/>
      <c r="U110" s="182"/>
      <c r="W110" s="182"/>
      <c r="X110" s="182"/>
      <c r="Y110" s="182"/>
      <c r="Z110" s="182"/>
      <c r="AA110" s="183"/>
      <c r="AB110" s="183"/>
      <c r="AC110" s="506"/>
      <c r="AD110" s="506"/>
    </row>
    <row r="111" spans="1:30" ht="18" customHeight="1">
      <c r="A111" s="180" t="s">
        <v>509</v>
      </c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167"/>
      <c r="M111" s="167"/>
      <c r="N111" s="181"/>
      <c r="O111" s="182"/>
      <c r="P111" s="182"/>
      <c r="Q111" s="182"/>
      <c r="R111" s="182"/>
      <c r="S111" s="182"/>
      <c r="T111" s="182"/>
      <c r="U111" s="182"/>
      <c r="W111" s="182"/>
      <c r="X111" s="182"/>
      <c r="Y111" s="182"/>
      <c r="Z111" s="182"/>
      <c r="AA111" s="182"/>
      <c r="AB111" s="181"/>
    </row>
    <row r="112" spans="1:30" ht="17.25" customHeight="1">
      <c r="A112" s="184" t="s">
        <v>510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81"/>
      <c r="O112" s="182"/>
      <c r="P112" s="182"/>
      <c r="Q112" s="182"/>
      <c r="R112" s="182"/>
      <c r="S112" s="182"/>
      <c r="T112" s="182"/>
      <c r="U112" s="182"/>
      <c r="W112" s="182"/>
      <c r="X112" s="182"/>
      <c r="Y112" s="182"/>
      <c r="Z112" s="182"/>
      <c r="AA112" s="182"/>
      <c r="AB112" s="181"/>
    </row>
    <row r="113" spans="1:28" ht="19.5" customHeight="1">
      <c r="A113" s="709" t="s">
        <v>589</v>
      </c>
      <c r="B113" s="709"/>
      <c r="C113" s="709"/>
      <c r="D113" s="709"/>
      <c r="E113" s="709"/>
      <c r="F113" s="709"/>
      <c r="G113" s="709"/>
      <c r="H113" s="709"/>
      <c r="I113" s="709"/>
      <c r="J113" s="709"/>
      <c r="K113" s="709"/>
      <c r="L113" s="167"/>
      <c r="M113" s="167"/>
      <c r="N113" s="181"/>
      <c r="O113" s="182"/>
      <c r="P113" s="182"/>
      <c r="Q113" s="182"/>
      <c r="R113" s="182"/>
      <c r="S113" s="182"/>
      <c r="T113" s="182"/>
      <c r="U113" s="182"/>
      <c r="W113" s="182"/>
      <c r="X113" s="182"/>
      <c r="Y113" s="182"/>
      <c r="Z113" s="182"/>
      <c r="AA113" s="182"/>
      <c r="AB113" s="181"/>
    </row>
  </sheetData>
  <mergeCells count="5">
    <mergeCell ref="B2:O2"/>
    <mergeCell ref="P2:AD2"/>
    <mergeCell ref="B56:O56"/>
    <mergeCell ref="P56:AD56"/>
    <mergeCell ref="A113:K113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61</vt:i4>
      </vt:variant>
    </vt:vector>
  </HeadingPairs>
  <TitlesOfParts>
    <vt:vector size="61" baseType="lpstr">
      <vt:lpstr>2015 Figures and Tables</vt:lpstr>
      <vt:lpstr>Table 1A</vt:lpstr>
      <vt:lpstr>Table 1B</vt:lpstr>
      <vt:lpstr>Table 2</vt:lpstr>
      <vt:lpstr>Table 2A</vt:lpstr>
      <vt:lpstr>Table 2B</vt:lpstr>
      <vt:lpstr>Table 3</vt:lpstr>
      <vt:lpstr>Table 4</vt:lpstr>
      <vt:lpstr>Table 5</vt:lpstr>
      <vt:lpstr>Table 6</vt:lpstr>
      <vt:lpstr>Table 7</vt:lpstr>
      <vt:lpstr>Table A1A</vt:lpstr>
      <vt:lpstr>Table A1B</vt:lpstr>
      <vt:lpstr>Table A2</vt:lpstr>
      <vt:lpstr>Fig 1</vt:lpstr>
      <vt:lpstr>Fig 2</vt:lpstr>
      <vt:lpstr>Fig 3</vt:lpstr>
      <vt:lpstr>Fig 4</vt:lpstr>
      <vt:lpstr>Fig 5</vt:lpstr>
      <vt:lpstr>Fig 6</vt:lpstr>
      <vt:lpstr>Fig 7</vt:lpstr>
      <vt:lpstr>Fig 8</vt:lpstr>
      <vt:lpstr>Fig 9</vt:lpstr>
      <vt:lpstr>Fig 10</vt:lpstr>
      <vt:lpstr>Fig 11</vt:lpstr>
      <vt:lpstr>Fig 12</vt:lpstr>
      <vt:lpstr>Fig 13</vt:lpstr>
      <vt:lpstr>Fig 14</vt:lpstr>
      <vt:lpstr>Fig 15</vt:lpstr>
      <vt:lpstr>Fig 16A</vt:lpstr>
      <vt:lpstr>Fig 16B</vt:lpstr>
      <vt:lpstr>Fig 17A</vt:lpstr>
      <vt:lpstr>Fig 17B</vt:lpstr>
      <vt:lpstr>Fig 18A</vt:lpstr>
      <vt:lpstr>Fig 18B</vt:lpstr>
      <vt:lpstr>Fig 19A</vt:lpstr>
      <vt:lpstr>Fig 19B</vt:lpstr>
      <vt:lpstr>Fig 20</vt:lpstr>
      <vt:lpstr>Fig 21A</vt:lpstr>
      <vt:lpstr>Fig 21B</vt:lpstr>
      <vt:lpstr>Fig 22A</vt:lpstr>
      <vt:lpstr>Fig 22B</vt:lpstr>
      <vt:lpstr>Fig 23</vt:lpstr>
      <vt:lpstr>Fig 24</vt:lpstr>
      <vt:lpstr>Fig 25</vt:lpstr>
      <vt:lpstr>Fig 26A</vt:lpstr>
      <vt:lpstr>Fig 26B</vt:lpstr>
      <vt:lpstr>Fig 27</vt:lpstr>
      <vt:lpstr>Fig 28</vt:lpstr>
      <vt:lpstr>Fig 29A</vt:lpstr>
      <vt:lpstr>Fig 29B</vt:lpstr>
      <vt:lpstr>Fig 30A</vt:lpstr>
      <vt:lpstr>Fig 30B</vt:lpstr>
      <vt:lpstr>Fig 2013_12</vt:lpstr>
      <vt:lpstr>Fig 2013_13</vt:lpstr>
      <vt:lpstr>Fig 2014_14A</vt:lpstr>
      <vt:lpstr>Fig 2014_14B</vt:lpstr>
      <vt:lpstr>Fig 2014_15A</vt:lpstr>
      <vt:lpstr>Fig 2014_15B</vt:lpstr>
      <vt:lpstr>Fig 2014_30A</vt:lpstr>
      <vt:lpstr>Fig 2014_30B</vt:lpstr>
    </vt:vector>
  </TitlesOfParts>
  <Company>The College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build</dc:creator>
  <cp:lastModifiedBy>Hannah Recht</cp:lastModifiedBy>
  <cp:lastPrinted>2015-10-16T20:38:53Z</cp:lastPrinted>
  <dcterms:created xsi:type="dcterms:W3CDTF">2014-10-14T12:24:32Z</dcterms:created>
  <dcterms:modified xsi:type="dcterms:W3CDTF">2015-12-07T21:15:56Z</dcterms:modified>
</cp:coreProperties>
</file>