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2320" yWindow="3960" windowWidth="37280" windowHeight="17180" tabRatio="961"/>
  </bookViews>
  <sheets>
    <sheet name="List of Figures and Tables" sheetId="210" r:id="rId1"/>
    <sheet name="Table 1" sheetId="93" r:id="rId2"/>
    <sheet name="Table 1A" sheetId="157" r:id="rId3"/>
    <sheet name="Table 1B" sheetId="158" r:id="rId4"/>
    <sheet name="Table 2" sheetId="156" r:id="rId5"/>
    <sheet name="Table 3" sheetId="9" r:id="rId6"/>
    <sheet name="Table 4 " sheetId="10" r:id="rId7"/>
    <sheet name="Table 5 " sheetId="11" r:id="rId8"/>
    <sheet name="Table 6" sheetId="12" r:id="rId9"/>
    <sheet name="Table 7 " sheetId="15" r:id="rId10"/>
    <sheet name="Table 8" sheetId="16" r:id="rId11"/>
    <sheet name="Table A2" sheetId="155" r:id="rId12"/>
    <sheet name="Fig 1" sheetId="161" r:id="rId13"/>
    <sheet name="Fig 2A" sheetId="163" r:id="rId14"/>
    <sheet name="Fig 2B" sheetId="162" r:id="rId15"/>
    <sheet name="Fig 3" sheetId="159" r:id="rId16"/>
    <sheet name="Fig 4" sheetId="168" r:id="rId17"/>
    <sheet name="Fig 5" sheetId="167" r:id="rId18"/>
    <sheet name="Fig 6" sheetId="166" r:id="rId19"/>
    <sheet name="Fig 7" sheetId="165" r:id="rId20"/>
    <sheet name="Fig 8A" sheetId="256" r:id="rId21"/>
    <sheet name="Fig 8B" sheetId="257" r:id="rId22"/>
    <sheet name="Fig 9" sheetId="169" r:id="rId23"/>
    <sheet name="Fig 10A" sheetId="172" r:id="rId24"/>
    <sheet name="Fig 10B" sheetId="173" r:id="rId25"/>
    <sheet name="Fig 11A" sheetId="250" r:id="rId26"/>
    <sheet name="Fig 11B" sheetId="249" r:id="rId27"/>
    <sheet name="Fig 12" sheetId="251" r:id="rId28"/>
    <sheet name="Fig 13" sheetId="179" r:id="rId29"/>
    <sheet name="Fig 14A" sheetId="246" r:id="rId30"/>
    <sheet name="Fig 14B" sheetId="248" r:id="rId31"/>
    <sheet name="Fig 15" sheetId="241" r:id="rId32"/>
    <sheet name="Fig 16A" sheetId="225" r:id="rId33"/>
    <sheet name="Fig 16B" sheetId="228" r:id="rId34"/>
    <sheet name="Fig 17A" sheetId="227" r:id="rId35"/>
    <sheet name="Fig 17B" sheetId="229" r:id="rId36"/>
    <sheet name="Fig 18" sheetId="223" r:id="rId37"/>
    <sheet name="Fig 19A" sheetId="220" r:id="rId38"/>
    <sheet name="Fig 19B" sheetId="188" r:id="rId39"/>
    <sheet name="Fig 19C" sheetId="194" r:id="rId40"/>
    <sheet name="Fig 20" sheetId="235" r:id="rId41"/>
    <sheet name="Fig 21A" sheetId="233" r:id="rId42"/>
    <sheet name="Fig 21B" sheetId="232" r:id="rId43"/>
    <sheet name="Fig 22A" sheetId="231" r:id="rId44"/>
    <sheet name="Fig 22B" sheetId="230" r:id="rId45"/>
    <sheet name="F23" sheetId="255" r:id="rId46"/>
    <sheet name="F24 " sheetId="254" r:id="rId47"/>
    <sheet name="F25" sheetId="253" r:id="rId48"/>
    <sheet name="Fig 26" sheetId="259" r:id="rId49"/>
    <sheet name="Fig 27A" sheetId="199" r:id="rId50"/>
    <sheet name="Fig 27B" sheetId="197" r:id="rId51"/>
    <sheet name="Figure 28A" sheetId="243" r:id="rId52"/>
    <sheet name="Figure 28B" sheetId="244" r:id="rId53"/>
    <sheet name="Figure 29A" sheetId="242" r:id="rId54"/>
    <sheet name="Figure 29B" sheetId="245" r:id="rId55"/>
    <sheet name="Figure 30" sheetId="260" r:id="rId56"/>
    <sheet name="Fig 31A" sheetId="252" r:id="rId57"/>
    <sheet name="Fig 31B" sheetId="203" r:id="rId58"/>
    <sheet name="Fig 32A" sheetId="177" r:id="rId59"/>
    <sheet name="Fig 32B" sheetId="176" r:id="rId60"/>
    <sheet name="Fig 2011_9A" sheetId="212" r:id="rId61"/>
    <sheet name="Fig 2011_9B" sheetId="213" r:id="rId62"/>
    <sheet name="Fig 2012_11A" sheetId="214" r:id="rId63"/>
    <sheet name="Fig 2012_11B" sheetId="215" r:id="rId64"/>
    <sheet name="Fig 2012_11C" sheetId="216" r:id="rId65"/>
    <sheet name="Fig 2013_9B" sheetId="218" r:id="rId66"/>
    <sheet name="Fig 2013_9C" sheetId="219" r:id="rId67"/>
    <sheet name="Figure 2013_11C" sheetId="217" r:id="rId68"/>
    <sheet name="Fig 2014_14A" sheetId="183" r:id="rId69"/>
    <sheet name="Fig 2014_14B" sheetId="182" r:id="rId70"/>
    <sheet name="Fig 2014_15A" sheetId="186" r:id="rId71"/>
    <sheet name="Fig 2014_15B" sheetId="185" r:id="rId72"/>
    <sheet name="Fig 2014_16A" sheetId="184" r:id="rId73"/>
    <sheet name="Fig 2014_16B" sheetId="189" r:id="rId74"/>
    <sheet name="Fig 2014_17A" sheetId="191" r:id="rId75"/>
    <sheet name="Fig 2014_17B" sheetId="187" r:id="rId76"/>
    <sheet name="Fig 2014_28" sheetId="209" r:id="rId77"/>
    <sheet name="Fig 2014_29A" sheetId="207" r:id="rId78"/>
    <sheet name="Fig 2014_29B" sheetId="208" r:id="rId79"/>
    <sheet name="Fig 2014_30" sheetId="195" r:id="rId80"/>
  </sheets>
  <externalReferences>
    <externalReference r:id="rId81"/>
    <externalReference r:id="rId82"/>
    <externalReference r:id="rId83"/>
    <externalReference r:id="rId84"/>
    <externalReference r:id="rId85"/>
  </externalReferences>
  <definedNames>
    <definedName name="aaa">[1]TAB350!#REF!</definedName>
    <definedName name="IRENE" localSheetId="47">[1]TAB350!#REF!</definedName>
    <definedName name="IRENE" localSheetId="48">[1]TAB350!#REF!</definedName>
    <definedName name="IRENE" localSheetId="20">[1]TAB350!#REF!</definedName>
    <definedName name="IRENE" localSheetId="55">[1]TAB350!#REF!</definedName>
    <definedName name="IRENE">[1]TAB350!#REF!</definedName>
    <definedName name="_xlnm.Print_Area">'[2]TAB239-OK, agree with history'!$A$1:$AA$215</definedName>
    <definedName name="PRINT_AREA_MI">'[2]TAB239-OK, agree with history'!$A$1:$AA$215</definedName>
    <definedName name="SPSS">'[3]Other types'!$A$1:$J$1121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3" i="255" l="1"/>
  <c r="E12" i="255"/>
  <c r="E11" i="255"/>
  <c r="E10" i="255"/>
  <c r="E9" i="255"/>
  <c r="E8" i="255"/>
  <c r="E7" i="255"/>
  <c r="E6" i="255"/>
  <c r="E5" i="255"/>
  <c r="E4" i="255"/>
  <c r="E3" i="255"/>
  <c r="D4" i="243"/>
  <c r="D5" i="243"/>
  <c r="D6" i="243"/>
  <c r="D7" i="243"/>
  <c r="D8" i="243"/>
  <c r="D9" i="243"/>
  <c r="D10" i="243"/>
  <c r="D11" i="243"/>
  <c r="D12" i="243"/>
  <c r="D13" i="243"/>
  <c r="D14" i="243"/>
  <c r="D15" i="243"/>
  <c r="D16" i="243"/>
  <c r="D17" i="243"/>
  <c r="D18" i="243"/>
  <c r="D19" i="243"/>
  <c r="D20" i="243"/>
  <c r="D21" i="243"/>
  <c r="D22" i="243"/>
  <c r="D23" i="243"/>
  <c r="D24" i="243"/>
  <c r="D25" i="243"/>
  <c r="D26" i="243"/>
  <c r="D27" i="243"/>
  <c r="D28" i="243"/>
  <c r="D29" i="243"/>
  <c r="D30" i="243"/>
  <c r="D31" i="243"/>
  <c r="D32" i="243"/>
  <c r="D33" i="243"/>
  <c r="D34" i="243"/>
  <c r="D35" i="243"/>
  <c r="D36" i="243"/>
  <c r="D37" i="243"/>
  <c r="D38" i="243"/>
  <c r="D39" i="243"/>
  <c r="D40" i="243"/>
  <c r="D41" i="243"/>
  <c r="D42" i="243"/>
  <c r="D43" i="243"/>
  <c r="D3" i="243"/>
  <c r="D18" i="241"/>
  <c r="C18" i="241"/>
  <c r="B18" i="241"/>
  <c r="D17" i="241"/>
  <c r="C17" i="241"/>
  <c r="B17" i="241"/>
  <c r="D16" i="241"/>
  <c r="C16" i="241"/>
  <c r="B16" i="241"/>
  <c r="D15" i="241"/>
  <c r="C15" i="241"/>
  <c r="B15" i="241"/>
  <c r="D14" i="241"/>
  <c r="C14" i="241"/>
  <c r="B14" i="241"/>
  <c r="D13" i="241"/>
  <c r="C13" i="241"/>
  <c r="B13" i="241"/>
  <c r="D12" i="241"/>
  <c r="C12" i="241"/>
  <c r="B12" i="241"/>
  <c r="D11" i="241"/>
  <c r="C11" i="241"/>
  <c r="B11" i="241"/>
  <c r="D10" i="241"/>
  <c r="C10" i="241"/>
  <c r="B10" i="241"/>
  <c r="D9" i="241"/>
  <c r="C9" i="241"/>
  <c r="B9" i="241"/>
  <c r="D8" i="241"/>
  <c r="C8" i="241"/>
  <c r="B8" i="241"/>
  <c r="D7" i="241"/>
  <c r="C7" i="241"/>
  <c r="B7" i="241"/>
  <c r="D6" i="241"/>
  <c r="C6" i="241"/>
  <c r="B6" i="241"/>
  <c r="D5" i="241"/>
  <c r="C5" i="241"/>
  <c r="B5" i="241"/>
  <c r="D4" i="241"/>
  <c r="C4" i="241"/>
  <c r="B4" i="241"/>
  <c r="E5" i="235"/>
  <c r="E6" i="235"/>
  <c r="D5" i="207"/>
  <c r="F5" i="207"/>
  <c r="D6" i="207"/>
  <c r="F6" i="207"/>
  <c r="D7" i="207"/>
  <c r="F7" i="207"/>
  <c r="D8" i="207"/>
  <c r="F8" i="207"/>
  <c r="D9" i="207"/>
  <c r="F9" i="207"/>
  <c r="D4" i="207"/>
  <c r="F4" i="207"/>
  <c r="E5" i="207"/>
  <c r="E6" i="207"/>
  <c r="E7" i="207"/>
  <c r="E8" i="207"/>
  <c r="E9" i="207"/>
  <c r="E4" i="207"/>
</calcChain>
</file>

<file path=xl/sharedStrings.xml><?xml version="1.0" encoding="utf-8"?>
<sst xmlns="http://schemas.openxmlformats.org/spreadsheetml/2006/main" count="3942" uniqueCount="1304">
  <si>
    <t>Private Nonprofit</t>
  </si>
  <si>
    <t>2010-11</t>
  </si>
  <si>
    <t>09-10</t>
  </si>
  <si>
    <t>Grad PLUS</t>
  </si>
  <si>
    <t>2009-10</t>
  </si>
  <si>
    <t>08-09</t>
  </si>
  <si>
    <t>2008-09</t>
  </si>
  <si>
    <t>Avg. per Borrower (Constant)</t>
  </si>
  <si>
    <t>Public Two-Year</t>
  </si>
  <si>
    <t>Public Four-year</t>
  </si>
  <si>
    <t xml:space="preserve">For-Profit </t>
  </si>
  <si>
    <t>Total Education Tax Benefits (in Millions)</t>
  </si>
  <si>
    <t>Actual Minimum Awards</t>
  </si>
  <si>
    <t>Total Federal Grants</t>
  </si>
  <si>
    <t>Total Federal Loans</t>
  </si>
  <si>
    <t>FSEOG</t>
  </si>
  <si>
    <t>Undergraduate Students (Current Dollars)</t>
  </si>
  <si>
    <t>Stafford Unsubsidized</t>
  </si>
  <si>
    <t>Total Aid (in Millions)</t>
  </si>
  <si>
    <t>Average Total Aid per FTE</t>
  </si>
  <si>
    <t>Total Grant Aid (in Millions)</t>
  </si>
  <si>
    <t>Total Federal Loan Aid (in Millions)</t>
  </si>
  <si>
    <t>Average Education Tax Benefits per FTE</t>
  </si>
  <si>
    <t>Expenditures (in Millions)</t>
  </si>
  <si>
    <t>Authorized Maximum Awards</t>
  </si>
  <si>
    <t>Actual Maximum Awards</t>
  </si>
  <si>
    <t>Perkins Loans</t>
  </si>
  <si>
    <t>Subsidized Stafford</t>
  </si>
  <si>
    <t xml:space="preserve">  (FDLP)</t>
  </si>
  <si>
    <t xml:space="preserve">  (FFELP)</t>
  </si>
  <si>
    <t>Unsubsidized Stafford</t>
  </si>
  <si>
    <t>Education Tax Benefits</t>
  </si>
  <si>
    <t>Academic Competitiveness Grants</t>
  </si>
  <si>
    <t>SMART Grants</t>
  </si>
  <si>
    <t>Federal Work-Study</t>
  </si>
  <si>
    <t>Loans</t>
  </si>
  <si>
    <t>(Private Sector)</t>
  </si>
  <si>
    <t>Average Grant Aid per FTE</t>
  </si>
  <si>
    <t>Average Federal Loans per FTE</t>
  </si>
  <si>
    <t>1971-72</t>
  </si>
  <si>
    <t>1972-73</t>
  </si>
  <si>
    <t>1973-74</t>
  </si>
  <si>
    <t>1974-75</t>
  </si>
  <si>
    <t>1975-76</t>
  </si>
  <si>
    <t>1976-77</t>
  </si>
  <si>
    <t>1977-78</t>
  </si>
  <si>
    <t>1978-79</t>
  </si>
  <si>
    <t>1979-80</t>
  </si>
  <si>
    <t>1980-81</t>
  </si>
  <si>
    <t>1981-82</t>
  </si>
  <si>
    <t>-</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</si>
  <si>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</si>
  <si>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</si>
  <si>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</si>
  <si>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</si>
  <si>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</si>
  <si>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</si>
  <si>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</si>
  <si>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</si>
  <si>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</si>
  <si>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</si>
  <si>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</si>
  <si>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</si>
  <si>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</si>
  <si>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</si>
  <si>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</si>
  <si>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</si>
  <si>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</si>
  <si>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</si>
  <si>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</si>
  <si>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</si>
  <si>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</si>
  <si>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</si>
  <si>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</si>
  <si>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</si>
  <si>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</si>
  <si>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</si>
  <si>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All Students (Current Dollars)</t>
  </si>
  <si>
    <t>Total</t>
  </si>
  <si>
    <t>All Students (Percentage)</t>
  </si>
  <si>
    <t>Undergraduate Students</t>
  </si>
  <si>
    <t>Undergraduate Students (Percentage)</t>
  </si>
  <si>
    <t>Graduate Students</t>
  </si>
  <si>
    <t>Graduate Students (Percentage)</t>
  </si>
  <si>
    <t>Aid Per Recipient (Current)</t>
  </si>
  <si>
    <t>Aid Per Recipient (Constant)</t>
  </si>
  <si>
    <t>Federal SEOG</t>
  </si>
  <si>
    <t>Federal Perkins Loans</t>
  </si>
  <si>
    <t>Federal Education Tax Benefits</t>
  </si>
  <si>
    <t># Borrowers (000)</t>
  </si>
  <si>
    <t>Stafford Subsidized</t>
  </si>
  <si>
    <t># Loans (000)</t>
  </si>
  <si>
    <t>Avg. per Borrower (Current)</t>
  </si>
  <si>
    <t>Academic Year</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</si>
  <si>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</si>
  <si>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</si>
  <si>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</si>
  <si>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</si>
  <si>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</si>
  <si>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</si>
  <si>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</si>
  <si>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</si>
  <si>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</si>
  <si>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</si>
  <si>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</si>
  <si>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</si>
  <si>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</si>
  <si>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</si>
  <si>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</si>
  <si>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</si>
  <si>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</si>
  <si>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</si>
  <si>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</si>
  <si>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</si>
  <si>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</si>
  <si>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</si>
  <si>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</si>
  <si>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</si>
  <si>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</si>
  <si>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</si>
  <si>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</si>
  <si>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</si>
  <si>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</si>
  <si>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99-00</t>
  </si>
  <si>
    <t>00-01</t>
  </si>
  <si>
    <t>01-02</t>
  </si>
  <si>
    <t>02-03</t>
  </si>
  <si>
    <t>03-04</t>
  </si>
  <si>
    <t>04-05</t>
  </si>
  <si>
    <t>05-06</t>
  </si>
  <si>
    <t>06-07</t>
  </si>
  <si>
    <t>07-08</t>
  </si>
  <si>
    <t>Grants</t>
  </si>
  <si>
    <t>Pell Grants</t>
  </si>
  <si>
    <t>LEAP</t>
  </si>
  <si>
    <t>10-11</t>
  </si>
  <si>
    <t>(State- and Institution-Sponsored)</t>
  </si>
  <si>
    <t>2011-12</t>
  </si>
  <si>
    <t>11-12</t>
  </si>
  <si>
    <t>2012-13</t>
  </si>
  <si>
    <t>12-13</t>
  </si>
  <si>
    <t>TOTAL FEDERAL AID</t>
  </si>
  <si>
    <t>SEOG Allocations</t>
  </si>
  <si>
    <t>Parent PLUS Loans</t>
  </si>
  <si>
    <t>Grad PLUS Loans</t>
  </si>
  <si>
    <t>Subsidized Direct Loans</t>
  </si>
  <si>
    <t>Unsubsidized Direct Loans</t>
  </si>
  <si>
    <t xml:space="preserve">All Students </t>
  </si>
  <si>
    <t>Federal Loans</t>
  </si>
  <si>
    <t>Graduate Students (Current Dollars)</t>
  </si>
  <si>
    <t>Federal Grants</t>
  </si>
  <si>
    <t>2013-14</t>
  </si>
  <si>
    <t>All Students</t>
  </si>
  <si>
    <t>SOURCE: Bureau of Labor Statistics.</t>
  </si>
  <si>
    <t>CPI</t>
  </si>
  <si>
    <t>Academic Year as of July</t>
  </si>
  <si>
    <t>Institutional</t>
  </si>
  <si>
    <t>13-14</t>
  </si>
  <si>
    <r>
      <t>Table A2: Consumer Price Index</t>
    </r>
    <r>
      <rPr>
        <b/>
        <sz val="10"/>
        <rFont val="Calibri"/>
        <family val="2"/>
      </rPr>
      <t>—</t>
    </r>
    <r>
      <rPr>
        <b/>
        <sz val="10"/>
        <rFont val="Arial"/>
        <family val="2"/>
      </rPr>
      <t>All Urban Consumers, Not Seasonally Adjusted, All Items, U.S. city average, 1982-84=100</t>
    </r>
  </si>
  <si>
    <t>ParentPLUS</t>
  </si>
  <si>
    <t>FEDERAL AID</t>
  </si>
  <si>
    <t xml:space="preserve"> </t>
  </si>
  <si>
    <t xml:space="preserve">ParentPLUS </t>
  </si>
  <si>
    <t>GradPLUS</t>
  </si>
  <si>
    <t>STATE GRANTS</t>
  </si>
  <si>
    <t>INSTITUTIONAL GRANTS</t>
  </si>
  <si>
    <t>PRIVATE &amp; EMPLOYER GRANTS</t>
  </si>
  <si>
    <t>TOTAL FEDERAL, STATE,  INSTITUTIONAL, &amp; OTHER AID</t>
  </si>
  <si>
    <t>NONFEDERAL LOANS</t>
  </si>
  <si>
    <t>State sponsored</t>
  </si>
  <si>
    <t>TOTAL STUDENT AID &amp; NONFEDERAL LOANS</t>
  </si>
  <si>
    <t>Veterans and Military</t>
  </si>
  <si>
    <t>Percent of Recipients Who Were Independent</t>
  </si>
  <si>
    <t>In Current Dollars</t>
  </si>
  <si>
    <t xml:space="preserve">Average Grant Aid </t>
  </si>
  <si>
    <t xml:space="preserve">Average Federal Loans </t>
  </si>
  <si>
    <t>Average Other Aid</t>
  </si>
  <si>
    <t>NOTES: Loans reported here include only federal loans to students and parents. Grants from all sources are included. “Other Aid” includes federal education tax benefits and Federal Work-Study. Dollar values are rounded to the nearest $10.</t>
  </si>
  <si>
    <t>Private and Employer Grants (6%)</t>
  </si>
  <si>
    <t>State Grants (5%)</t>
  </si>
  <si>
    <t>Federal Work-Study (&lt;1%)</t>
  </si>
  <si>
    <t>NOTES: Loans reported here include only federal loans to students and parents. Percentages may not sum to 100 because of rounding.</t>
  </si>
  <si>
    <t>Source of Aid</t>
  </si>
  <si>
    <t>Amount</t>
  </si>
  <si>
    <t>Federal Loans (61%)</t>
  </si>
  <si>
    <t>Federal Education Tax Credits &amp; Deductions (6%)</t>
  </si>
  <si>
    <t>Federal Grants (3%)</t>
  </si>
  <si>
    <t>Private and Employer Grants (10%)</t>
  </si>
  <si>
    <t>State Grants (&lt;1%)</t>
  </si>
  <si>
    <t>Other</t>
  </si>
  <si>
    <t>Institutional Grants</t>
  </si>
  <si>
    <t>Private and Employer Grants</t>
  </si>
  <si>
    <t>State Grants</t>
  </si>
  <si>
    <t>Percentage Distribution</t>
  </si>
  <si>
    <t>NOTE: Percentages may not sum to 100 because of rounding.</t>
  </si>
  <si>
    <t>Federal Subsidized Loans</t>
  </si>
  <si>
    <t>Federal Unsubsidized Loans</t>
  </si>
  <si>
    <t>Nonfederal Loans</t>
  </si>
  <si>
    <t>Stafford Loans</t>
  </si>
  <si>
    <t>PLUS Loans</t>
  </si>
  <si>
    <t>Federal Aid Program (and Average Aid per Recipient)</t>
  </si>
  <si>
    <t>Figure 9. Percentage Distribution of Federal Aid Funds by Sector, 2013-14</t>
  </si>
  <si>
    <t>Public Sector</t>
  </si>
  <si>
    <t>Public Four-Year</t>
  </si>
  <si>
    <t>All Private Nonprofit</t>
  </si>
  <si>
    <t>For-Profit</t>
  </si>
  <si>
    <t>Post-9/11 GI Bill</t>
  </si>
  <si>
    <t>Unsubsidized Stafford Loans</t>
  </si>
  <si>
    <t>Subsidized Stafford Loans</t>
  </si>
  <si>
    <t>TOTAL</t>
  </si>
  <si>
    <t>SOURCE: College Savings Plan Network (www.collegesavings.org).</t>
  </si>
  <si>
    <t>Assets Under Management
(in billions of 2013 dollars)</t>
  </si>
  <si>
    <t>Savings Plans</t>
  </si>
  <si>
    <t>Prepaid Plans</t>
  </si>
  <si>
    <t>All Plans</t>
  </si>
  <si>
    <t>% in Prepaid Plans</t>
  </si>
  <si>
    <t>No Stafford Loans</t>
  </si>
  <si>
    <t>Subsidized Only</t>
  </si>
  <si>
    <t>Unsubsidized Only</t>
  </si>
  <si>
    <t>Both Subsidized and Unsubsidized Loans</t>
  </si>
  <si>
    <t>Recipients</t>
  </si>
  <si>
    <t>Per Borrower</t>
  </si>
  <si>
    <t>Per Bachelor's Degree Recipient</t>
  </si>
  <si>
    <t>Percentage who borrowed</t>
  </si>
  <si>
    <t>No Debt</t>
  </si>
  <si>
    <t>Less than $10,000</t>
  </si>
  <si>
    <t>$10,000 to $19,999</t>
  </si>
  <si>
    <t>$20,000 to $29,999</t>
  </si>
  <si>
    <t>$30,000 to $39,999</t>
  </si>
  <si>
    <t xml:space="preserve">Public Four-Year </t>
  </si>
  <si>
    <t>Private Nonprofit Four-Year</t>
  </si>
  <si>
    <t>$40,000 or More</t>
  </si>
  <si>
    <t>NOTE: Includes both federal and nonfederal borrowing.</t>
  </si>
  <si>
    <t>SOURCES: NCES, National Postsecondary Student Aid Study, 2004, 2008, and 2012.</t>
  </si>
  <si>
    <t>Third (27%)</t>
  </si>
  <si>
    <t>Lowest (16%)</t>
  </si>
  <si>
    <t>Second (22%)</t>
  </si>
  <si>
    <t>Highest (36%)</t>
  </si>
  <si>
    <t>Dependent Students' Family Income</t>
  </si>
  <si>
    <t>Percentage of Total</t>
  </si>
  <si>
    <t>Dependent</t>
  </si>
  <si>
    <t>Independent</t>
  </si>
  <si>
    <t>SOURCES: NCES, National Postsecondary Student Aid Study 2012.</t>
  </si>
  <si>
    <t>NOTES: Income categories represent quartiles of all dependent undergraduate
students. Income categories are: lowest: less than $30,000; second: $30,000 to $64,999; third:
$65,000 to $105,999; highest: $106,000 or higher. Includes students who were U.S. citizens or
permanent residents. Includes both federal and nonfederal borrowing. Percentages may not sum
to 100 because of rounding.</t>
  </si>
  <si>
    <t xml:space="preserve">Total </t>
  </si>
  <si>
    <t>$30,000 or More</t>
  </si>
  <si>
    <t>NOTES: Includes students who were U.S. citizens or permanent residents. Percentages may not sum to 100 because of rounding.</t>
  </si>
  <si>
    <t>NOTES: Undergraduate certificate programs vary in length from less than one year to two
years. Includes students who were U.S. citizens or permanent residents. Percentages may not sum to 100 because of rounding.</t>
  </si>
  <si>
    <t>Less than $40,000</t>
  </si>
  <si>
    <t>$40,000 to $79,999</t>
  </si>
  <si>
    <t>$80,000 to $119,999</t>
  </si>
  <si>
    <t>$120,000 or More</t>
  </si>
  <si>
    <t>NOTES: Doctoral degree–professional practice programs include chiropractic, dentistry, law, medicine, optometry, pharmacy, podiatry, and veterinary medicine. This category was labeled “first professional degrees” in 2003-04 and 2007-08. Includes students who were U.S. citizens or permanent residents and excludes postbaccalaureate and postmaster’s certificate recipients. Percentages may not sum to 100 because of rounding.</t>
  </si>
  <si>
    <t>2011-12 (74%)</t>
  </si>
  <si>
    <t>2007-08 (75%)</t>
  </si>
  <si>
    <t>2003-04 (71%)</t>
  </si>
  <si>
    <t>2011-12 (10%)</t>
  </si>
  <si>
    <t>2007-08 (8%)</t>
  </si>
  <si>
    <t>2003-04 (12%)</t>
  </si>
  <si>
    <t>2011-12 (6%)</t>
  </si>
  <si>
    <t>2007-08 (10%)</t>
  </si>
  <si>
    <t>2003-04 (10%)</t>
  </si>
  <si>
    <t>Master's Degree</t>
  </si>
  <si>
    <t>Type of Degree (as a Percentage of Total)</t>
  </si>
  <si>
    <t>NOTES: Based on recipients of all master’s and doctoral degrees in 2011-12. Includes students who were U.S. citizens or permanent residents and excludes postbaccalaureate and postmaster’s certificate recipients.</t>
  </si>
  <si>
    <t>public administration, social services, business, and visual and performing arts. Psychology, health fields, literature, and languages are the most common “Master</t>
  </si>
  <si>
    <t>of Arts” fields.</t>
  </si>
  <si>
    <t>SOURCE: NCES, National Postsecondary Student Aid Study, 2012.</t>
  </si>
  <si>
    <t>NOTES: “Other Master’s Degrees” are primarily in health and related sciences,</t>
  </si>
  <si>
    <t>SOURCE: Federal Reserve Bank of New York Consumer Credit Panel/Equifax.</t>
  </si>
  <si>
    <t>NOTES: Average grant amounts are per full-time student, including both recipients and nonrecipients. Includes students who were U.S. citizens or permanent</t>
  </si>
  <si>
    <t>residents. Income categories (all in 2011 dollars) are: lowest: less than $30,000; second: $30,000 to $64,999; third: $65,000 to $105,999; highest: $106,000 or higher.</t>
  </si>
  <si>
    <t>SOURCES: NCES, National Postsecondary Student Aid Study, 1996, 2000, 2004, 2008, and 2012.</t>
  </si>
  <si>
    <t>NOTES: Only full-time students who were U.S. citizens or permanent residents were included.</t>
  </si>
  <si>
    <t>Income categories represent quartiles of dependent undergraduate students across all sectors.</t>
  </si>
  <si>
    <t>Income categories are: lowest: less than $30,000; second: $30,000 to $64,999; third: $65,000 to</t>
  </si>
  <si>
    <t>$105,999; highest: $106,000 or higher.</t>
  </si>
  <si>
    <t>NOTES: Only full-time dependent students who were U.S. citizens or permanent residents</t>
  </si>
  <si>
    <t>are included. Tuition and fee categories are based on quartiles of full-time student</t>
  </si>
  <si>
    <t>enrollment. Income categories represent quartiles of dependent undergraduate students</t>
  </si>
  <si>
    <t>across all sectors. Tuition categories are: lowest: less than $22,105; second: $22,105 to</t>
  </si>
  <si>
    <t>$28,726; third: $28,727 to $36,420; highest: $36,421 or higher. Income categories are:</t>
  </si>
  <si>
    <t>lowest: less than $30,000; second: $30,000 to $64,999; third: $65,000 to $105,999; highest:</t>
  </si>
  <si>
    <t>$106,000 or higher.</t>
  </si>
  <si>
    <t>Lowest Tuition Group</t>
  </si>
  <si>
    <t>Lowest (69%)</t>
  </si>
  <si>
    <t>Second (80%)</t>
  </si>
  <si>
    <t>Third (76%)</t>
  </si>
  <si>
    <t>Highest (76%)</t>
  </si>
  <si>
    <t>Second Tuitio Group</t>
  </si>
  <si>
    <t>Lowest (94%)</t>
  </si>
  <si>
    <t>Second (92%)</t>
  </si>
  <si>
    <t>Third (87%)</t>
  </si>
  <si>
    <t>Highest (87%)</t>
  </si>
  <si>
    <t>Third Tuition Group</t>
  </si>
  <si>
    <t>Lowest (82%)</t>
  </si>
  <si>
    <t>Second (89%)</t>
  </si>
  <si>
    <t>Third (83%)</t>
  </si>
  <si>
    <t>Highest (82%)</t>
  </si>
  <si>
    <t>Highest Tuition Group</t>
  </si>
  <si>
    <t>Lowest (81%)</t>
  </si>
  <si>
    <t>Second (87%)</t>
  </si>
  <si>
    <t>Third (71%)</t>
  </si>
  <si>
    <t>Highest (55%)</t>
  </si>
  <si>
    <t>Family Income Quartile</t>
  </si>
  <si>
    <t>Percentage Need-Based</t>
  </si>
  <si>
    <t>Federal (Nonmilitary)</t>
  </si>
  <si>
    <t>Veterans/DOD</t>
  </si>
  <si>
    <t>State</t>
  </si>
  <si>
    <t>Sector</t>
  </si>
  <si>
    <t>Need-Based</t>
  </si>
  <si>
    <t>Non-Need-Based</t>
  </si>
  <si>
    <t>All Dependent Students</t>
  </si>
  <si>
    <t>Independent Students</t>
  </si>
  <si>
    <t>Second Income Quartile</t>
  </si>
  <si>
    <t>Lowest Income Quartile</t>
  </si>
  <si>
    <t>Third Income Quartile</t>
  </si>
  <si>
    <t>Highest Income Quartile</t>
  </si>
  <si>
    <t>Institutional Need-Based</t>
  </si>
  <si>
    <t>Institutional Non-Need-Based</t>
  </si>
  <si>
    <t>Dependent Students' Family Income Quartile</t>
  </si>
  <si>
    <t>Percentage Receiving Institutional Grant Aid</t>
  </si>
  <si>
    <t>Lowest</t>
  </si>
  <si>
    <t>Second</t>
  </si>
  <si>
    <t xml:space="preserve">Third </t>
  </si>
  <si>
    <t>Highest</t>
  </si>
  <si>
    <t>$1 to $10,000</t>
  </si>
  <si>
    <t>$200,000 or More</t>
  </si>
  <si>
    <t>Percentage</t>
  </si>
  <si>
    <t>Doctoral Degree Research/   Scholarship</t>
  </si>
  <si>
    <t>Doctoral Degree Professional Practice</t>
  </si>
  <si>
    <t xml:space="preserve">2007-08 </t>
  </si>
  <si>
    <t xml:space="preserve">2011-12 </t>
  </si>
  <si>
    <t>Percentage of Recipients</t>
  </si>
  <si>
    <t>Other (Nondefaulted Bankruptcy, Disability)</t>
  </si>
  <si>
    <t>Default</t>
  </si>
  <si>
    <t>Grace</t>
  </si>
  <si>
    <t>Forbearance</t>
  </si>
  <si>
    <t>Deferment</t>
  </si>
  <si>
    <t>Repayment</t>
  </si>
  <si>
    <t>Maximum Pell Grant</t>
  </si>
  <si>
    <t>Average Pell Grant per Recipient</t>
  </si>
  <si>
    <t>2014-15</t>
  </si>
  <si>
    <t>Public Four-Year Tuition and Fees</t>
  </si>
  <si>
    <t>Less than $25,000</t>
  </si>
  <si>
    <t>Georgia</t>
  </si>
  <si>
    <t>South Dakota</t>
  </si>
  <si>
    <t>Arkansas</t>
  </si>
  <si>
    <t>Louisiana</t>
  </si>
  <si>
    <t>New Mexico</t>
  </si>
  <si>
    <t>South Carolina</t>
  </si>
  <si>
    <t>Idaho</t>
  </si>
  <si>
    <t>Mississippi</t>
  </si>
  <si>
    <t>Tennessee</t>
  </si>
  <si>
    <t>Florida</t>
  </si>
  <si>
    <t>Utah</t>
  </si>
  <si>
    <t>Alaska</t>
  </si>
  <si>
    <t>West Virginia</t>
  </si>
  <si>
    <t>Kentucky</t>
  </si>
  <si>
    <t>Nevada</t>
  </si>
  <si>
    <t>Missouri</t>
  </si>
  <si>
    <t>North Dakota</t>
  </si>
  <si>
    <t>Delaware</t>
  </si>
  <si>
    <t>Virginia</t>
  </si>
  <si>
    <t>Ohio</t>
  </si>
  <si>
    <t>Montana</t>
  </si>
  <si>
    <t>Alabama</t>
  </si>
  <si>
    <t>Oklahoma</t>
  </si>
  <si>
    <t>Iowa</t>
  </si>
  <si>
    <t>Massachusetts</t>
  </si>
  <si>
    <t>Maryland</t>
  </si>
  <si>
    <t>New York</t>
  </si>
  <si>
    <t>New Jersey</t>
  </si>
  <si>
    <t>Indiana</t>
  </si>
  <si>
    <t>Wisconsin</t>
  </si>
  <si>
    <t>North Carolina</t>
  </si>
  <si>
    <t>Connecticut</t>
  </si>
  <si>
    <t>Michigan</t>
  </si>
  <si>
    <t>Washington</t>
  </si>
  <si>
    <t>Colorado</t>
  </si>
  <si>
    <t>Vermont</t>
  </si>
  <si>
    <t>Kansas</t>
  </si>
  <si>
    <t>Illinois</t>
  </si>
  <si>
    <t>Minnesota</t>
  </si>
  <si>
    <t>Arizona</t>
  </si>
  <si>
    <t>California</t>
  </si>
  <si>
    <t>Hawaii</t>
  </si>
  <si>
    <t>Maine</t>
  </si>
  <si>
    <t>Nebraska</t>
  </si>
  <si>
    <t>Oregon</t>
  </si>
  <si>
    <t>Pennsylvania</t>
  </si>
  <si>
    <t>Rhode Island</t>
  </si>
  <si>
    <t>Texas</t>
  </si>
  <si>
    <t>New Hampshire</t>
  </si>
  <si>
    <t>Wyoming</t>
  </si>
  <si>
    <t>United States</t>
  </si>
  <si>
    <t>Percentage Receiving Grants</t>
  </si>
  <si>
    <t>Average Grant per FTE Student</t>
  </si>
  <si>
    <t>Percentage Borrowing for Graduate School</t>
  </si>
  <si>
    <t>Percentage of Students Borrowing $60,000 or More</t>
  </si>
  <si>
    <t>Average Borrowed per Student</t>
  </si>
  <si>
    <t>Average Borrowed per Borrower</t>
  </si>
  <si>
    <t>  Medicine (M.D.) (11%)</t>
  </si>
  <si>
    <t>  Other Health Science Degree (17%)</t>
  </si>
  <si>
    <t>  Law (LL.B. or J.D.) (22%)</t>
  </si>
  <si>
    <t>  Other Professional Practice Doctoral Degree (7%)</t>
  </si>
  <si>
    <t>  Ph.D. (Excludes Education) (24%)</t>
  </si>
  <si>
    <t>  Doctorate in Education (10%)</t>
  </si>
  <si>
    <t>  Other Doctoral Degree (8%)</t>
  </si>
  <si>
    <t>NOTES: “Other Doctoral Degrees” are primarily in health fields, psychology, and business. “Other Master’s Degrees” are primarily in health and related sciences, public administration, social services, business, and visual and performing arts. Psychology, health fields, literature, and languages are the most common “Master of Arts” fields.</t>
  </si>
  <si>
    <t>Average Borrowed             per Student</t>
  </si>
  <si>
    <t>Master of Education  (28%)</t>
  </si>
  <si>
    <t>Master of Arts (Excludes Education) (10%)</t>
  </si>
  <si>
    <t>Master of Science (M.S.) (27%)</t>
  </si>
  <si>
    <t>Other Master's Degrees (20%)</t>
  </si>
  <si>
    <t>Master of Business Administration (M.B.A) (15%)</t>
  </si>
  <si>
    <t>% of Master's Degrees</t>
  </si>
  <si>
    <t>% of Doctoral Degrees</t>
  </si>
  <si>
    <t>$10,000 to $24,999</t>
  </si>
  <si>
    <t>$25,000 to $49,999</t>
  </si>
  <si>
    <t>$50,000 to $99,999</t>
  </si>
  <si>
    <t>$100,000 to $149,999</t>
  </si>
  <si>
    <t>$150,000 to $199,999</t>
  </si>
  <si>
    <t>Total Rounded to the Nearst $10</t>
  </si>
  <si>
    <t>Total Unrounded</t>
  </si>
  <si>
    <t>Table 1</t>
  </si>
  <si>
    <t>Table 2</t>
  </si>
  <si>
    <t>Table 3</t>
  </si>
  <si>
    <t>Figure 2A</t>
  </si>
  <si>
    <t>Table 1A</t>
  </si>
  <si>
    <t>Figure 2B</t>
  </si>
  <si>
    <t>Table 1B</t>
  </si>
  <si>
    <t>Table 4</t>
  </si>
  <si>
    <t>Composition of Total Aid and Nonfederal Loans over Time</t>
  </si>
  <si>
    <t>Figure 4</t>
  </si>
  <si>
    <t>Figure 5</t>
  </si>
  <si>
    <t>Figure 6</t>
  </si>
  <si>
    <t>Figure 7</t>
  </si>
  <si>
    <t>Table 5</t>
  </si>
  <si>
    <t>Figure 8A</t>
  </si>
  <si>
    <t>Figure 8B</t>
  </si>
  <si>
    <t>Table 6</t>
  </si>
  <si>
    <t>Figure 9</t>
  </si>
  <si>
    <t>Percentage Distribution of Federal Aid Funds by Sector, 2013-14</t>
  </si>
  <si>
    <t>Table 7</t>
  </si>
  <si>
    <t>Distribution of Federal Aid Funds by Sector, 1986-87 to 2013-14</t>
  </si>
  <si>
    <t>Figure 10A</t>
  </si>
  <si>
    <t>Distribution of Federal Subsidized and Unsubsidized Student Loan Funds by Sector, 2004-05 to 2013-14, Selected Years</t>
  </si>
  <si>
    <t>Figure 10B</t>
  </si>
  <si>
    <t>Distribution of Pell Grant Funds by Sector, 2004-05 to 2013-14, Selected Years</t>
  </si>
  <si>
    <t>Figure 12</t>
  </si>
  <si>
    <t>Figure 2013_9B</t>
  </si>
  <si>
    <t>Percentage of Undergraduate and Graduate Students Taking Private Education Loans, 2007-08 and 2011-12</t>
  </si>
  <si>
    <t>Figure 2013_9C</t>
  </si>
  <si>
    <t>Percentage of Undergraduate Students Taking Private Loans, by Sector, Family Income, and Dependency Status, 2011-12</t>
  </si>
  <si>
    <t>Figure 14A</t>
  </si>
  <si>
    <t>Cumulative Debt of Bachelor’s Degree Recipients in 2012 Dollars by Sector, 2003-04, 2007-08, and 2011-12</t>
  </si>
  <si>
    <t>Figure 14B</t>
  </si>
  <si>
    <t>Figure 2011_9A</t>
  </si>
  <si>
    <t>Distribution of Cumulative Debt Among 2009 Bachelor's Degree Completers, by Last Institutional Sector Attended</t>
  </si>
  <si>
    <t>Figure 2012_11B</t>
  </si>
  <si>
    <t>Sector Last Attended, as of 2009, Among Bachelor’s Degree Recipients Who First Enrolled in 2003-04, by Total Amount Borrowed (and Overall Percentage of Students in Debt)</t>
  </si>
  <si>
    <t>Cumulative Debt of Associate Degree Recipients in 2012 Dollars by Sector, 2003-04, 2007-08, and 2011-12</t>
  </si>
  <si>
    <t>Cumulative Debt of Certificate Recipients in 2012 Dollars by Sector, 2003-04, 2007-08, and 2011-12</t>
  </si>
  <si>
    <t>Figure 2011_9B</t>
  </si>
  <si>
    <t>Distribution of Cumulative Debt Among 2009 Four-Year College Students Not Completing a Bachelor's Degree, by Last Institutional Sector Attended</t>
  </si>
  <si>
    <t>Figure 2012_11A</t>
  </si>
  <si>
    <t>Educational Attainment by 2009 of Students First Enrolling in 2003-04, by Total Amount Borrowed (and Overall Percentage of Students in Debt Category)</t>
  </si>
  <si>
    <t>Figure 2012_11C</t>
  </si>
  <si>
    <t>Amount Borrowed by Students Who First Enrolled in 2003-04 and Left Without Completing a Degree or Certificate by 2009, by Institutional Sector and Length of Enrollment (with Percentages of Students in Each Sector Within Enrollment Category)</t>
  </si>
  <si>
    <t>Figure 2013_11C</t>
  </si>
  <si>
    <t>Total Amount Borrowed by 2009 by Students Beginning Postsecondary Education in 2003-04, by Degree Attainment</t>
  </si>
  <si>
    <t>Figure 16A</t>
  </si>
  <si>
    <t>Cumulative Debt in 2012 Dollars for Undergraduate and Graduate Studies, 2003-04, 2007-08, and 2011-12</t>
  </si>
  <si>
    <t>Figure 16B</t>
  </si>
  <si>
    <t>Composition of Cumulative Undergraduate and Graduate Debt of 2011-12 Graduate Degree Recipients</t>
  </si>
  <si>
    <t>Figure 17A</t>
  </si>
  <si>
    <t>Doctoral Degree Recipient Debt, Percentage Borrowing, and Average Borrowed, 2011-12</t>
  </si>
  <si>
    <t>Figure 17B</t>
  </si>
  <si>
    <t>Master’s Degree Recipient Debt, Percentage Borrowing, and Average Borrowed, 2011-12</t>
  </si>
  <si>
    <t>Figure 19A</t>
  </si>
  <si>
    <t>Figure 19B</t>
  </si>
  <si>
    <t>Figure 20</t>
  </si>
  <si>
    <t>Table 8</t>
  </si>
  <si>
    <t>Figure 23</t>
  </si>
  <si>
    <t>Figure 27A</t>
  </si>
  <si>
    <t>Figure 27B</t>
  </si>
  <si>
    <t>Average State Grant per Full-Time Student in 2011 Dollars by Dependency Status and Family Income, 1995-96 to 2011-12, Selected Years</t>
  </si>
  <si>
    <t>Figure 29A</t>
  </si>
  <si>
    <t>Institutional Grant Aid by Dependency Status and Family Income at Public Four-Year Institutions, 2011-12</t>
  </si>
  <si>
    <t>Figure 29B</t>
  </si>
  <si>
    <t>Figure 30</t>
  </si>
  <si>
    <t>Institutional Grant Aid by Tuition Level and Family Income at Private Nonprofit Four-Year Institutions, 2011-12</t>
  </si>
  <si>
    <t>Figure 31A</t>
  </si>
  <si>
    <t>Figure 31B</t>
  </si>
  <si>
    <t>Figure 32A</t>
  </si>
  <si>
    <t>Figure 32B</t>
  </si>
  <si>
    <t>Table A2</t>
  </si>
  <si>
    <t>Consumer Price Index: All Urban Consumers, Not Seasonally Adjusted, All Items, U.S. City Average, 1982-84=100</t>
  </si>
  <si>
    <t>Sources of Grant Aid for Full-Time Undergraduate Students by Sector, 2011-12</t>
  </si>
  <si>
    <t>List of Figures and Tables</t>
  </si>
  <si>
    <t>Recipients (000)</t>
  </si>
  <si>
    <t>Age</t>
  </si>
  <si>
    <t>Total Recipients</t>
  </si>
  <si>
    <t>$0</t>
  </si>
  <si>
    <t>$60,001 or Higher</t>
  </si>
  <si>
    <t>ALL UNDERGRADUATE STUDENTS</t>
  </si>
  <si>
    <t>GRADUATE STUDENTS</t>
  </si>
  <si>
    <t>SOURCES: NCES, National Postsecondary Student Aid Study 2012; calculations by the authors.</t>
  </si>
  <si>
    <t>Figure 2013_9B. Percentage of Undergraduate and Graduate Students Taking Private Education Loans, 2007-08 and 2011-12</t>
  </si>
  <si>
    <r>
      <t xml:space="preserve">This table was prepared in October 2013 and was published in </t>
    </r>
    <r>
      <rPr>
        <i/>
        <sz val="10"/>
        <rFont val="Arial"/>
        <family val="2"/>
      </rPr>
      <t>Trends in Student Aid 2013</t>
    </r>
    <r>
      <rPr>
        <sz val="10"/>
        <rFont val="Arial"/>
        <family val="2"/>
      </rPr>
      <t>.</t>
    </r>
  </si>
  <si>
    <t>Dependent Undergraduates' Family Income</t>
  </si>
  <si>
    <t>Independent Undergraduates</t>
  </si>
  <si>
    <t>Less than $30,000</t>
  </si>
  <si>
    <t>$30,000 to $64,999</t>
  </si>
  <si>
    <t>$65,000 to $105,999</t>
  </si>
  <si>
    <t>$106,000 or More</t>
  </si>
  <si>
    <t>Private Non-profit Four-Year</t>
  </si>
  <si>
    <t>NOTE: The income categories represent quartiles of dependent students in 2011-12.</t>
  </si>
  <si>
    <t>Figure 2013_9C. Percentage of Undergraduate Students Taking Private Loans, by Sector, Family Income, and Dependency Status, 2011-12</t>
  </si>
  <si>
    <t>Figure 2013_11C. Total Amount Borrowed by 2009 by Students Beginning Postsecondary Education in 2003-04, by Degree Attainment</t>
  </si>
  <si>
    <t>  Did Not Borrow</t>
  </si>
  <si>
    <t>$10,001 to $20,000</t>
  </si>
  <si>
    <t>$20,001 to $30,000</t>
  </si>
  <si>
    <t>$30,001 to $50,000</t>
  </si>
  <si>
    <t>$50,001 or more</t>
  </si>
  <si>
    <t>Attained Bachelor's Degree (31%)</t>
  </si>
  <si>
    <t>Attained Associate Degree (9%)</t>
  </si>
  <si>
    <t>Attained Certificate (9%)</t>
  </si>
  <si>
    <t>No Degree, Still Enrolled (15%)</t>
  </si>
  <si>
    <t>No Degree, Left Without Return (35%)</t>
  </si>
  <si>
    <t>correspond to the percentage of all students in the specified</t>
  </si>
  <si>
    <t>attainment category. Percentages may not sum to 100</t>
  </si>
  <si>
    <t>because of rounding.</t>
  </si>
  <si>
    <t>SOURCES: Beginning Postsecondary Students Longitudinal</t>
  </si>
  <si>
    <t>Study (BPS), 2009; calculations by the authors.</t>
  </si>
  <si>
    <t>Attainment</t>
  </si>
  <si>
    <t xml:space="preserve">NOTES: Percentages in the parentheses </t>
  </si>
  <si>
    <t>Figure 2012_11C. Amount Borrowed by Students Who First Enrolled in 2003-04 and Left Without Completing a Degree or Certificate by 2009, by Institutional Sector and Length of Enrollment (with Percentages of Students in Each Sector Within Enrollment Category)</t>
  </si>
  <si>
    <t>Total Months Enrolled</t>
  </si>
  <si>
    <t>Sector:</t>
  </si>
  <si>
    <t>Did Not Borrow</t>
  </si>
  <si>
    <t>$1-$10,000</t>
  </si>
  <si>
    <t>$10,001-$20,000</t>
  </si>
  <si>
    <t>$20,001 or More</t>
  </si>
  <si>
    <t>Up to 12 months (32%)</t>
  </si>
  <si>
    <t>For-Profit (18%)</t>
  </si>
  <si>
    <t>Private Nonprofit Four-Year (4%)</t>
  </si>
  <si>
    <t>Public Four-Year (10%)</t>
  </si>
  <si>
    <t>Public Two-Year (65%)</t>
  </si>
  <si>
    <t>13-24 months (31%)</t>
  </si>
  <si>
    <t>For-Profit (25%)</t>
  </si>
  <si>
    <t>Private Nonprofit Four-Year (6%)</t>
  </si>
  <si>
    <t>Public Four-Year (14%)</t>
  </si>
  <si>
    <t>Public Two-Year(52%)</t>
  </si>
  <si>
    <t>Greater than 24 months (37%)</t>
  </si>
  <si>
    <t>For-Profit (10%)</t>
  </si>
  <si>
    <t>Private Nonprofit Four-Year (12%)</t>
  </si>
  <si>
    <t>Public Four-Year (25%)</t>
  </si>
  <si>
    <t>Public Two-Year (52%)</t>
  </si>
  <si>
    <t>Note: In Figure 11C, institutional sector refers to first institution attended. Sectors do not sum to 100% because public less-than-two-year and private nonprofit two-year-or-less institutions are excluded. Percentages on the vertical axis refer to the percentage of all students leaving school without a degree who were enrolled for the specified number of months and to the sector breakdown within those categories. For example, 37% of the students who left without a degree were enrolled for more than 24 months. Of this group, 52% began their studies in two-year public colleges.</t>
  </si>
  <si>
    <t>Sources: Beginning Postsecondary Students Longitudinal Study (BPS), 2009; calculations by the authors.</t>
  </si>
  <si>
    <r>
      <t xml:space="preserve">This table was prepared in October 2012 and was published in </t>
    </r>
    <r>
      <rPr>
        <i/>
        <sz val="10"/>
        <rFont val="Arial"/>
        <family val="2"/>
      </rPr>
      <t>Trends in Student Aid 2012.</t>
    </r>
  </si>
  <si>
    <t>Figure 2011_9B. Distribution of Cumulative Debt Among 2009 Four-Year College Students Not Completing a Bachelor's Degree, by Last Institutional Sector Attended</t>
  </si>
  <si>
    <t>Figure 2011_9A. Distribution of Cumulative Debt Among 2009 Bachelor's Degree Completers, by Last Institutional Sector Attended</t>
  </si>
  <si>
    <t>Figure 2012_11A. Educational Attainment by 2009 of Students First Enrolling in 2003-04, by Total Amount Borrowed (and Overall Percentage of Students in Debt Category)</t>
  </si>
  <si>
    <t>Figure 2012_11B. Sector Last Attended, as of 2009, Among Bachelor’s Degree Recipients Who First Enrolled in 2003-04, by Total Amount Borrowed (and Overall Percentage of Students in Debt)</t>
  </si>
  <si>
    <t>First Quartile ($1–$9,882)</t>
  </si>
  <si>
    <t>Second Quartile ($9,883–$17,288)</t>
  </si>
  <si>
    <t>Third Quartile ($17,289–$27,978)</t>
  </si>
  <si>
    <t>Fourth Quartile     (&gt;$27,978)</t>
  </si>
  <si>
    <t>Students (in 000s)</t>
  </si>
  <si>
    <t xml:space="preserve">For-Profit Four-Year </t>
  </si>
  <si>
    <t>Total Four-Year</t>
  </si>
  <si>
    <t>All</t>
  </si>
  <si>
    <t xml:space="preserve">Total Four-Year </t>
  </si>
  <si>
    <r>
      <t xml:space="preserve">Sources:  </t>
    </r>
    <r>
      <rPr>
        <i/>
        <sz val="10"/>
        <color indexed="8"/>
        <rFont val="Arial"/>
        <family val="2"/>
      </rPr>
      <t>Beginning Postsecondary Students Longitudinal Study</t>
    </r>
    <r>
      <rPr>
        <sz val="10"/>
        <color theme="1"/>
        <rFont val="Arial"/>
        <family val="2"/>
      </rPr>
      <t xml:space="preserve"> (BPS), 2009; calculations by the authors.</t>
    </r>
  </si>
  <si>
    <r>
      <t xml:space="preserve">This table was prepared in October 2011 and was published in </t>
    </r>
    <r>
      <rPr>
        <i/>
        <sz val="10"/>
        <rFont val="Arial"/>
        <family val="2"/>
      </rPr>
      <t>Trends in Student Aid 2011.</t>
    </r>
  </si>
  <si>
    <t xml:space="preserve">Sector </t>
  </si>
  <si>
    <t>Fourth Quartile     ( &gt;$27,978)</t>
  </si>
  <si>
    <t>  Public Four-year</t>
  </si>
  <si>
    <t xml:space="preserve">  Private Nonprofit Four-year </t>
  </si>
  <si>
    <t xml:space="preserve">  Private For-Profit Four-year </t>
  </si>
  <si>
    <t>Total Four-year</t>
  </si>
  <si>
    <r>
      <t xml:space="preserve">NOTE:   </t>
    </r>
    <r>
      <rPr>
        <i/>
        <sz val="10"/>
        <color indexed="8"/>
        <rFont val="Arial"/>
        <family val="2"/>
      </rPr>
      <t>Beginning Postsecondary Students Longitudinal Study</t>
    </r>
    <r>
      <rPr>
        <sz val="10"/>
        <color theme="1"/>
        <rFont val="Arial"/>
        <family val="2"/>
      </rPr>
      <t xml:space="preserve"> (BPS) reports on a nationally representative sample of students who began their studies in 2003-04.  Figures 9A and 9B are based on students whose last institution attended was a four-year college or university.  Debt categories are based on quartiles of total debt for the 66% of students meeting this criterion who took out student loans.  Debt amounts include both federal and nonfederal student loans.  The "All" category includes both dependent and independent students.  </t>
    </r>
  </si>
  <si>
    <r>
      <t xml:space="preserve">This table was prepared in October 2011 and was published in </t>
    </r>
    <r>
      <rPr>
        <i/>
        <sz val="10"/>
        <rFont val="Arial"/>
        <family val="2"/>
      </rPr>
      <t>Trends in Student Aid 2011</t>
    </r>
    <r>
      <rPr>
        <sz val="10"/>
        <rFont val="Arial"/>
        <family val="2"/>
      </rPr>
      <t>.</t>
    </r>
  </si>
  <si>
    <t>Attained Bachelor's Degree</t>
  </si>
  <si>
    <t>Attained Associate's Degree</t>
  </si>
  <si>
    <t>Attained Certificate</t>
  </si>
  <si>
    <t>No Degree, Still Enrolled</t>
  </si>
  <si>
    <t>No Degree, Left Without Return</t>
  </si>
  <si>
    <t>Did Not Borrow( 43%)</t>
  </si>
  <si>
    <t>$1 - $10,000 (25%)</t>
  </si>
  <si>
    <t>$10,001-$20,000 (16%)</t>
  </si>
  <si>
    <t>$20,001-$30,000 (8%)</t>
  </si>
  <si>
    <t>$30,001-$50,000 (5%)</t>
  </si>
  <si>
    <t>$50,001-$75,000 (1%)</t>
  </si>
  <si>
    <t>$75,001 or more (1%)</t>
  </si>
  <si>
    <t>Note: Percentages in the parentheses on the vertical axis correspond to percentage of all students with the specified level of debt.</t>
  </si>
  <si>
    <r>
      <t xml:space="preserve">This table was prepared in October 2012 and was published in </t>
    </r>
    <r>
      <rPr>
        <i/>
        <sz val="10"/>
        <rFont val="Arial"/>
        <family val="2"/>
      </rPr>
      <t>Trends in Student Aid 2012</t>
    </r>
    <r>
      <rPr>
        <sz val="10"/>
        <rFont val="Arial"/>
        <family val="2"/>
      </rPr>
      <t>.</t>
    </r>
  </si>
  <si>
    <t xml:space="preserve">Private Nonprofit Four-Year </t>
  </si>
  <si>
    <t>For-Profit Four-Year</t>
  </si>
  <si>
    <t>Did Not Borrow (36%)</t>
  </si>
  <si>
    <t>$1-$25,000 (42%)</t>
  </si>
  <si>
    <t>$25,001-$50,000 (16%)</t>
  </si>
  <si>
    <t>$50,001-$75,000 (3%)</t>
  </si>
  <si>
    <t>$75,001 or More       (2%)</t>
  </si>
  <si>
    <t>Federal Work-Study Allocations</t>
  </si>
  <si>
    <t>Any Debt</t>
  </si>
  <si>
    <t>Undergraduate Study</t>
  </si>
  <si>
    <t>Graduate Study</t>
  </si>
  <si>
    <t>Total Federal and Nonfederal Loan Aid (in Millions)</t>
  </si>
  <si>
    <t>Average Federal and Nonfederal Loans per FTE</t>
  </si>
  <si>
    <t>Federal Loans (34%)</t>
  </si>
  <si>
    <t>Federal Education Tax Credits &amp; Deductions (8%)</t>
  </si>
  <si>
    <t>Private Nonprofit Four-Year Tuition and Fees</t>
  </si>
  <si>
    <t>Full-Time Equivalent Enrollment</t>
  </si>
  <si>
    <t>Family Income</t>
  </si>
  <si>
    <t>Families of Dependent College Students               (Median Income = $65,500)</t>
  </si>
  <si>
    <t>Less than $100,000</t>
  </si>
  <si>
    <t>Between $100,000 and $150,000</t>
  </si>
  <si>
    <t>Figure 32A. Income Distribution of Families with and Without College Savings Accounts, 2010</t>
  </si>
  <si>
    <t>This table was prepared in October 2015.</t>
  </si>
  <si>
    <t xml:space="preserve">Note: Percentages may not sum to 100 because of rounding. </t>
  </si>
  <si>
    <t>Figure 32B. Total Assets in State-Sponsored Section 529 College Savings Plans in 2014 Dollars (in Billions), 1999 to 2014</t>
  </si>
  <si>
    <t>Ages 31 to 40</t>
  </si>
  <si>
    <t>Ages 41 and Older</t>
  </si>
  <si>
    <t>SOURCE: 2013-14 Federal Pell Grant Program End-of-Year Report, Table 11A.</t>
  </si>
  <si>
    <t>Bottom Quartile</t>
  </si>
  <si>
    <t>Second Quartile</t>
  </si>
  <si>
    <t>Third Quartile</t>
  </si>
  <si>
    <t>Highest Quartile</t>
  </si>
  <si>
    <t>Number of Borrowers</t>
  </si>
  <si>
    <t>Average Debt Balance</t>
  </si>
  <si>
    <t>Household Income Quartile</t>
  </si>
  <si>
    <t>Percentage of Debt</t>
  </si>
  <si>
    <t xml:space="preserve">NOTES: Income quartiles are based on 2012 household income. The upper limits for the first three quartiles are: $25,000, $48,000, and $90,000.  </t>
  </si>
  <si>
    <t>SOURCE: Federal Reserve Board, Survey of Consumer Finances 2013; calculations by Matthew Chingos, the Urban Institute,</t>
  </si>
  <si>
    <t>Total Debt                    (Inflation-Adjusted)</t>
  </si>
  <si>
    <t>Average Debt                    (Inflation-Adjusted)</t>
  </si>
  <si>
    <t>2004 to 2009</t>
  </si>
  <si>
    <t>2009 to 2014</t>
  </si>
  <si>
    <t>Figure 19C. Average Annual Percentage Increase in Outstanding Education Debt, Number of Borrowers, and Average Balance, 2004 to 2009 and 2009 to 2014</t>
  </si>
  <si>
    <t>Figure 19B. Distribution of Outstanding Education Debt by Average Balance, 2014</t>
  </si>
  <si>
    <t>$150,000 or Higher</t>
  </si>
  <si>
    <t>40 or Older (9%)</t>
  </si>
  <si>
    <t>30 to 39 (11%)</t>
  </si>
  <si>
    <t>Independent with Dependents (19%)</t>
  </si>
  <si>
    <t>Dependent (56%)</t>
  </si>
  <si>
    <t>White (66%)</t>
  </si>
  <si>
    <t>Hispanic (12%)</t>
  </si>
  <si>
    <t>Black (12%)</t>
  </si>
  <si>
    <t>Asian (6%)</t>
  </si>
  <si>
    <t>7 to 9 Years (12%)</t>
  </si>
  <si>
    <t>6 Years (10%)</t>
  </si>
  <si>
    <t>5 Years (21%)</t>
  </si>
  <si>
    <t>Other (8%)</t>
  </si>
  <si>
    <t>For-Profit (9%)</t>
  </si>
  <si>
    <t>Private Nonprofit Four-Year (26%)</t>
  </si>
  <si>
    <t>Public Four-Year (56%)</t>
  </si>
  <si>
    <t>Veterans/Department of Defense</t>
  </si>
  <si>
    <t>Private and Employer</t>
  </si>
  <si>
    <t>Figure 21A. Source of Grant Aid for Full-Time Undergraduate Students by Sector, 2011-12</t>
  </si>
  <si>
    <t>$106,000 or Higher (12%)</t>
  </si>
  <si>
    <t>Dependent Students: Parents' Income</t>
  </si>
  <si>
    <t>  Dependent Students( 22%)</t>
  </si>
  <si>
    <t>  Independent Students (78%)</t>
  </si>
  <si>
    <t>  Less than $30,000 (32%)</t>
  </si>
  <si>
    <t>  $30,000 to $64,999 (28%)</t>
  </si>
  <si>
    <t>  $65,000 to $105,999 (24%)</t>
  </si>
  <si>
    <t>  $106,000 or Higher (16%)</t>
  </si>
  <si>
    <t>  Dependent Students (58%)</t>
  </si>
  <si>
    <t>  Independent Students (42%)</t>
  </si>
  <si>
    <t>Less than $30,000 (23%)</t>
  </si>
  <si>
    <t>Less than $30,000 (17%)</t>
  </si>
  <si>
    <t>$30,000 to $64,999 (22%)</t>
  </si>
  <si>
    <t>$30,000 to 64,999 (21%)</t>
  </si>
  <si>
    <t>$65,000 to $105,999 (25%)</t>
  </si>
  <si>
    <t>$65,000 to $105,999 (27%)</t>
  </si>
  <si>
    <t>$106,000 to $154,999 (18%)</t>
  </si>
  <si>
    <t>$106,000 to $154,999 (19%)</t>
  </si>
  <si>
    <t>$155,000 or Higher (12%)</t>
  </si>
  <si>
    <t>$155,000 or Higher (17%)</t>
  </si>
  <si>
    <t>  Dependent Students (81%)</t>
  </si>
  <si>
    <t>  Dependent Students (85%)</t>
  </si>
  <si>
    <t>  Independent Students (19%)</t>
  </si>
  <si>
    <t>  Independent Students (15%)</t>
  </si>
  <si>
    <t>Dependent (44%)</t>
  </si>
  <si>
    <t>Independent With Dependents (34%)</t>
  </si>
  <si>
    <t>Independent Without Dependents (22%)</t>
  </si>
  <si>
    <t>$15,000 or Less</t>
  </si>
  <si>
    <t>$15,001 to $40,000</t>
  </si>
  <si>
    <t>$40,001 to $60,000</t>
  </si>
  <si>
    <t>SOURCE: 2013-14 Federal Pell Grant Program End-of-Year Report, 2012-13, Tables 11B, 11C, and 11D.</t>
  </si>
  <si>
    <t>Figure 27B. Distribution of Pell Grant Recipients by Dependency Status and Family Income, 2012-13</t>
  </si>
  <si>
    <t>Figure 27A. Distribution of Pell Grant Recipients by Age, 2013-14</t>
  </si>
  <si>
    <t>Total Grants and Veterans/DOD</t>
  </si>
  <si>
    <t>Veterans/ Department of Defense</t>
  </si>
  <si>
    <t>Dependency Status and Family Income</t>
  </si>
  <si>
    <t>Dependency Status</t>
  </si>
  <si>
    <t>Time Elapsed Between First Enrollment and Degree Completion</t>
  </si>
  <si>
    <t>Race/Ethnicity</t>
  </si>
  <si>
    <t>Non-Need-Based Meeting Need</t>
  </si>
  <si>
    <t>Exceeding Need</t>
  </si>
  <si>
    <t>  Less than $30,000 (17%)</t>
  </si>
  <si>
    <t>  $30,000 to $64,999 (21%)</t>
  </si>
  <si>
    <t>  $65,000 to $105,999 (27%)</t>
  </si>
  <si>
    <t>  $106,000 to $154,999 (19%)</t>
  </si>
  <si>
    <t>Dependent (85%)</t>
  </si>
  <si>
    <t>Independent (15%)</t>
  </si>
  <si>
    <t>All Full-Time Students</t>
  </si>
  <si>
    <t>99-00 (54%)</t>
  </si>
  <si>
    <t>00-01 (52%)</t>
  </si>
  <si>
    <t>01-02 (52%)</t>
  </si>
  <si>
    <t>02-03 (53%)</t>
  </si>
  <si>
    <t>03-04 (54%)</t>
  </si>
  <si>
    <t>04-05 (55%)</t>
  </si>
  <si>
    <t>05-06 (55%)</t>
  </si>
  <si>
    <t>06-07 (55%)</t>
  </si>
  <si>
    <t>07-08 (55%)</t>
  </si>
  <si>
    <t>08-09 (55%)</t>
  </si>
  <si>
    <t>09-10 (56%)</t>
  </si>
  <si>
    <t>10-11 (57%)</t>
  </si>
  <si>
    <t>11-12 (58%)</t>
  </si>
  <si>
    <t>12-13 (59%)</t>
  </si>
  <si>
    <t>13-14 (60%)</t>
  </si>
  <si>
    <t>Percentage of State Grants Based on Financial Need</t>
  </si>
  <si>
    <t>Did not Graduate</t>
  </si>
  <si>
    <t xml:space="preserve">Graduated </t>
  </si>
  <si>
    <t>Private Four-Year</t>
  </si>
  <si>
    <t xml:space="preserve">Dollars </t>
  </si>
  <si>
    <t>In School</t>
  </si>
  <si>
    <t>Notes: Includes both Federal Direct and Federal Family Education Loan portfolios. Some recipients have loans in</t>
  </si>
  <si>
    <t>both portfolios and/or in more than one repayment status and are counted more than once.</t>
  </si>
  <si>
    <t>2004-05 (3.5%)</t>
  </si>
  <si>
    <t>2009-10 (3.1%)</t>
  </si>
  <si>
    <t>2014-15 (3.1%)</t>
  </si>
  <si>
    <t>Figure 13. Percentage of Undergraduate Students Borrowing Federal Subsidized and Unsubsidized Loans, 2004-05, 2009-10, and 2014-15</t>
  </si>
  <si>
    <t>Education Tax Credits (Total = $17.5 Billion) (Average=$1,460)</t>
  </si>
  <si>
    <t>Figure 31B. Distribution of Education Tax Credits and Savings from Tuition Deduction by Adjusted Gross Income (AGI), 2013</t>
  </si>
  <si>
    <t>Total Credits</t>
  </si>
  <si>
    <t>Source: Internal Revenue Service Statistics of Income 1998 to 2014, Tables 1.3,1.4,2,3.3</t>
  </si>
  <si>
    <t>Figure 31A. Total Education Tax Credits and Deductions in Billions of 2013 Dollars, 1998 to 2013</t>
  </si>
  <si>
    <t>Total Expenditures (in Billions of 2014 Dollars)</t>
  </si>
  <si>
    <t>14-15</t>
  </si>
  <si>
    <t>Trends in Student Aid 2015</t>
  </si>
  <si>
    <t>Student Aid and Nonfederal Loans in 2014 Dollars (in Millions), 1970-71  to 2014-15</t>
  </si>
  <si>
    <t>Total Undergraduate Student Aid in Current Dollars and in 2014 Dollars (in Millions), 1990-91 to 2014-15</t>
  </si>
  <si>
    <t>Total Graduate Student Aid in Current Dollars and in 2014 Dollars (in Millions), 1990-91 to 2014-15</t>
  </si>
  <si>
    <t>Student Aid and Nonfederal Loans in Current Dollars (in Millions), 1970-71  to 2014-15</t>
  </si>
  <si>
    <t>Average Aid per Full-Time Equivalent (FTE) Student in 2014 Dollars over Time</t>
  </si>
  <si>
    <t>Number of Borrowers and Average Amount Borrowed Through Federal Loan Programs in Current Dollars and in 2014 Dollars, 1995-96 to 2014-15</t>
  </si>
  <si>
    <t>Federal Pell Grants in Current and Constant Dollars, 1973-74 to 2014-15</t>
  </si>
  <si>
    <t>$50,000 to $74,999</t>
  </si>
  <si>
    <t>$75,000 to $99,999</t>
  </si>
  <si>
    <t>$100,000 to $180,000</t>
  </si>
  <si>
    <t>Credits and Deductions (Total = $17.9 Billion)</t>
  </si>
  <si>
    <t>Within 4 Years (39%)</t>
  </si>
  <si>
    <t>Figure 2014_17B. Master’s Degree Recipient Debt, Percentage Borrowing, and Average Borrowed, 2011-12</t>
  </si>
  <si>
    <r>
      <t>This table was prepared in October 2014 and was published in</t>
    </r>
    <r>
      <rPr>
        <i/>
        <sz val="10"/>
        <color indexed="8"/>
        <rFont val="Arial"/>
        <family val="2"/>
      </rPr>
      <t xml:space="preserve"> Trends in Student Aid 2014</t>
    </r>
    <r>
      <rPr>
        <sz val="10"/>
        <color theme="1"/>
        <rFont val="Arial"/>
        <family val="2"/>
      </rPr>
      <t>.</t>
    </r>
  </si>
  <si>
    <t>Figure 2014_14A. Cumulative Debt of Bachelor’s Degree Recipients in 2012 Dollars by Sector, 2003-04, 2007-08, and 2011-12</t>
  </si>
  <si>
    <t>Figure 2014_14B. Cumulative Debt of 2011-12 Bachelor’s Degree Recipients by Dependency Status and Family Income</t>
  </si>
  <si>
    <t>Figure 2014_15A. Cumulative Debt of Associate Degree Recipients in 2012 Dollars by Sector, 2003-04, 2007-08, and 2011-12</t>
  </si>
  <si>
    <t>Figure 2014_15B. Cumulative Debt of Certificate Recipients in 2012 Dollars by Sector, 2003-04, 2007-08, and 2011-12</t>
  </si>
  <si>
    <t>Figure 2014_16A. Cumulative Debt in 2012 Dollars for Undergraduate and Graduate Studies, 2003-04, 2007-08, and 2011-12</t>
  </si>
  <si>
    <t>Figure 2014_16B. Composition of Cumulative Undergraduate and Graduate Debt of 2011-12 Graduate Degree Recipients</t>
  </si>
  <si>
    <t>Figure 2014_17A. Doctoral Degree Recipient Debt, Percentage Borrowing, and Average Borrowed, 2011-12</t>
  </si>
  <si>
    <t>Figure 2014_30. Institutional Grant Aid by Tuition Level and Family Income at Private Nonprofit Four-Year Institutions, 2011-12</t>
  </si>
  <si>
    <t>Figure 2014_28. Average State Grant per Full-Time Student in 2011 Dollars by Dependency Status and Family Income, 1995-96 to 2011-12, Selected Years</t>
  </si>
  <si>
    <t>Figure 2014_29A. Institutional Grant Aid by Dependency Status and Family Income at Public Four-Year Institutions, 2011-12</t>
  </si>
  <si>
    <t>Figure 2014_29B. Source of Grant Aid for Full-Time Undergraduate Students, by Sector, 2011-12</t>
  </si>
  <si>
    <t>Figure 1. Average Aid per Full-Time Equivalent (FTE) Student in 2014 Dollars, 1994-95 to 2014-15</t>
  </si>
  <si>
    <t>Federal Pell Grants (16%)</t>
  </si>
  <si>
    <t>Federal Work-Study and FSEOG (1%)</t>
  </si>
  <si>
    <t>Institutional Grants (22%)</t>
  </si>
  <si>
    <t>Veterans and Military Grants (7%)</t>
  </si>
  <si>
    <t>Institutional Grants (20%)</t>
  </si>
  <si>
    <t>Other Aid</t>
  </si>
  <si>
    <t>Undergraduate</t>
  </si>
  <si>
    <t>Graduate</t>
  </si>
  <si>
    <t>Figure 4. Total Grant Aid in 2014 Dollars by Source, 1994-95 to 2014-15</t>
  </si>
  <si>
    <t>Figure 5. Total Federal and Nonfederal Loan Dollars in 2014 Dollars, 1994-95 to 2014-15</t>
  </si>
  <si>
    <t>Federal Work-Study and FSEOG</t>
  </si>
  <si>
    <t>Perkins</t>
  </si>
  <si>
    <t>Figure 7. Number of Recipients by Federal Aid Program (with Average Aid Received), 2014-15</t>
  </si>
  <si>
    <t>2014-15 Recipients (Millions)</t>
  </si>
  <si>
    <t>Federal Education Tax Benefits ($1,310)</t>
  </si>
  <si>
    <t>Federal Pell Grant ($3,670)</t>
  </si>
  <si>
    <t>Stafford Subsidized Loans ($3,750)</t>
  </si>
  <si>
    <t>Stafford Unsubsidized Loans ($6,660)</t>
  </si>
  <si>
    <t>FSEOG ($500)</t>
  </si>
  <si>
    <t>Federal Work-Study ($1,500)</t>
  </si>
  <si>
    <t>Post/9-11 GI Bill Veterans Benefits ($14,110)</t>
  </si>
  <si>
    <t>Perkins Loan ($2,210)</t>
  </si>
  <si>
    <t>Subsidized</t>
  </si>
  <si>
    <t>Unsubsidized</t>
  </si>
  <si>
    <t>PLUS</t>
  </si>
  <si>
    <t>Figure 8B. Average Annual Amount Borrowed in Federal Subsidized, Unsubsidized, and PLUS Loans in 2014 Dollars, Selected Years 2002-03 to 2014-15</t>
  </si>
  <si>
    <t>Year</t>
  </si>
  <si>
    <t>Borrowers</t>
  </si>
  <si>
    <t>15-16</t>
  </si>
  <si>
    <t>Public</t>
  </si>
  <si>
    <t>Doctoral</t>
  </si>
  <si>
    <t>Master's</t>
  </si>
  <si>
    <t>Bachelor's</t>
  </si>
  <si>
    <t>Tuition table</t>
  </si>
  <si>
    <t>All the numbers have been revised.</t>
  </si>
  <si>
    <t>2007 to 2012</t>
  </si>
  <si>
    <t>Private Nonprofit Four-Year Tuition and Fees and Room and Board (TFRB)</t>
  </si>
  <si>
    <t>Public Four-Year TFRB</t>
  </si>
  <si>
    <t>Figure 10A. Distribution of Pell Grant Funds by Sector, 2004-05 to 2013-14, Selected Years</t>
  </si>
  <si>
    <t>Percentage of Dollars</t>
  </si>
  <si>
    <t>Level Payments, 10 Years or Less</t>
  </si>
  <si>
    <t>Level Payments, More Than 10 Years</t>
  </si>
  <si>
    <t>Graduated Payments</t>
  </si>
  <si>
    <t>Total Pell Expenditures (in Billions)</t>
  </si>
  <si>
    <t>Maximum Pell Grant (in Thousands)</t>
  </si>
  <si>
    <t>Average Pell Grant (in Thousands)</t>
  </si>
  <si>
    <t>Number of Recipients (in Millions)</t>
  </si>
  <si>
    <t>Total Deductions</t>
  </si>
  <si>
    <t>Tuition Tax Deductions (Total = $480 Million) (Average = $420)</t>
  </si>
  <si>
    <t>Table 1. Student Aid and Nonfederal Loans in 2014 Dollars (in Millions), 1970-71 to 2014-15</t>
  </si>
  <si>
    <t>14-15 (Preliminary)</t>
  </si>
  <si>
    <t xml:space="preserve">LEAP </t>
  </si>
  <si>
    <t xml:space="preserve">Academic Competitiveness Grants </t>
  </si>
  <si>
    <t xml:space="preserve">SMART Grants </t>
  </si>
  <si>
    <t xml:space="preserve">  (FFELP) (ended 2009-10)</t>
  </si>
  <si>
    <t>Percentage with Debt</t>
  </si>
  <si>
    <t>Average Debt per Borrower</t>
  </si>
  <si>
    <t>Average Debt per Graduate</t>
  </si>
  <si>
    <t>five years</t>
  </si>
  <si>
    <t>ten years</t>
  </si>
  <si>
    <t xml:space="preserve">Parent PLUS </t>
  </si>
  <si>
    <t>In 2014 Dollars</t>
  </si>
  <si>
    <t>SEOG</t>
  </si>
  <si>
    <t xml:space="preserve">Veterans and Military </t>
  </si>
  <si>
    <t>Grad Plus</t>
  </si>
  <si>
    <t>TOTAL FEDERAL, STATE, INSTITUTIONAL &amp; OTHER AID</t>
  </si>
  <si>
    <t>TOTAL STUDENT AID &amp; NONFED LOANS</t>
  </si>
  <si>
    <t>Table 2. Student Aid and Nonfederal Loans in Current Dollars (in Millions), 1970-71 to 2014-15</t>
  </si>
  <si>
    <t>2014-15(est)</t>
  </si>
  <si>
    <t>Loans (including nonfederal)</t>
  </si>
  <si>
    <t>All Students (in 2014 Dollars)</t>
  </si>
  <si>
    <t>Veteran's Post-9/11 GI Education Benefits</t>
  </si>
  <si>
    <t>Current</t>
  </si>
  <si>
    <t>Constant</t>
  </si>
  <si>
    <t xml:space="preserve"> Current </t>
  </si>
  <si>
    <t>Number of Recipients</t>
  </si>
  <si>
    <t>NOTES: Table 1 excludes a variety of small federal grant and loan programs. The latest available data for education tax benefits are for calendar year 2013 and the latest available data for  state grant aid are for 2013-14. Later figures are projected. Federal Supplemental Educational Opportunity Grant (FSEOG) and Federal Work-Study (FWS) funds reflect federal allocations and do not include the required matching funds from institutions. Components may not sum to totals because of rounding.</t>
  </si>
  <si>
    <t>NOTES: Table 1A excludes a variety of small federal grant and loan programs. The latest available data for education tax benefits are for calendar year 2013 and the latest available data for  state grant aid are for 2013-14. Later figures are projected. Federal Supplemental Educational Opportunity Grant (FSEOG) and Federal Work-Study (FWS) funds reflect federal allocations and do not include the required matching funds from institutions. Components may not sum to totals because of rounding.</t>
  </si>
  <si>
    <t>NOTES: Table 1B excludes a variety of small federal grant and loan programs. The latest available data for education tax benefits are for calendar year 2013 and the latest available data for  state grant aid are for 2013-14. Later figures are projected. Federal Supplemental Educational Opportunity Grant (FSEOG) and Federal Work-Study (FWS) funds reflect federal allocations and do not include the required matching funds from institutions. Components may not sum to totals because of rounding.</t>
  </si>
  <si>
    <t>NOTES: Table 2 excludes a variety of small federal grant and loan programs. The latest available data for education tax benefits are for calendar year 2013 and the latest available data for  state grant aid are for 2013-14. Later figures are projected. Federal Supplemental Educational Opportunity Grant (FSEOG) and Federal Work-Study (FWS) funds reflect federal allocations and do not include the required matching funds from institutions. Components may not sum to totals because of rounding.</t>
  </si>
  <si>
    <t>Work-Study</t>
  </si>
  <si>
    <t>Work-Study per FTE</t>
  </si>
  <si>
    <t>NOTES: Percentages shown represent the portion of the total amount of postsecondary funding described in Table 1, including nonfederal loans in addition to financial aid (grants, federal loans, tax credits and deductions, and Federal Work-Study). In addition to the sources included here, students rely on funds from their families and from their own earnings and savings; they also borrow from other sources. Graduate students also receive fellowships and research assistantships, which are considered compensation.</t>
  </si>
  <si>
    <t>NOTES: Both undergraduate and graduate students are eligible for tax benefits, Direct Unsubsidized Loans, Perkins Loans, and Federal Work-Study (FWS). Direct Subsidized Loans were available to both groups in 2011-12, but were limited to undergraduates thereafter.</t>
  </si>
  <si>
    <t>FSEOG and FWS amounts represent federal funds only. Institutions provide matching funds, so the awards students receive under these programs are larger than these federal aid amounts.</t>
  </si>
  <si>
    <t>Perkins Loans are made from revolving funds on campus consisting of earlier loans that have been repaid. No new federal outlays were provided in 2012-13, but originally benefits reported here cover tuition and fees as well as living and other expenses.</t>
  </si>
  <si>
    <t>Pell Grants and Federal Supplemental Educational Opportunity Grants (FSEOG) go to undergraduates only.  Data on tax benefits are for 2011-12 (in 2012 dollars) and are estimated based on data for tax year 2011.</t>
  </si>
  <si>
    <r>
      <t xml:space="preserve">SOURCES: Internal Revenue Service, </t>
    </r>
    <r>
      <rPr>
        <sz val="8"/>
        <color indexed="8"/>
        <rFont val="Arial"/>
        <family val="2"/>
      </rPr>
      <t>Statistics of Income; Annual Publications, U.S. Department of Education, Office of Postsecondary Education.</t>
    </r>
  </si>
  <si>
    <t>Note: Until 1985, individual Pell Grants were capped at 50% of the student's cost of attendance. The cap was raised to 60% of the cost of attendance in 1985-86 and removed entirely in 1993.</t>
  </si>
  <si>
    <t>Figure 3. Composition of Total Aid and Nonfederal Loans, 1994-95 to 2014-15</t>
  </si>
  <si>
    <t>SOURCES: See the Notes and Sources section on Trends in Student Aid website (http://trends.collegeboard.org/student-aid/notes-sources) for a list of sources for data included in Figure 4.</t>
  </si>
  <si>
    <t>Figure 6. Federal Student Aid per Full-Time Equivalent (FTE) Student in 2014 Dollars, 1994-95 to 2014-15</t>
  </si>
  <si>
    <t>SOURCES: See the Notes and Sources section on Trends in Student Aid website (http://trends.collegeboard.org/student-aid/notes-sources) for a list of sources for data included in Figure 6; NCES, IPEDS enrollment data.</t>
  </si>
  <si>
    <t>NOTES: Data on tax benefits are from 2013-14. FSEOG and FWS amounts represent federal funds only. Institutions provide matching funds, so the awards that students receive under these programs are larger than these federal aid amounts. Perkins Loans are made from revolving funds on campus. No new federal outlays were provided in 2014-15, but originally the funds came partly from federal and partly from institutional sources.</t>
  </si>
  <si>
    <t>Figure 8A. Total Amount Borrowed from Federal Subsidized, Unsubsidized, and PLUS Loans in Millions of 2014 Dollars, 2002-03 to 2014-15, Selected Years</t>
  </si>
  <si>
    <r>
      <t>SOURCE:</t>
    </r>
    <r>
      <rPr>
        <i/>
        <sz val="10"/>
        <rFont val="Arial"/>
        <family val="2"/>
      </rPr>
      <t xml:space="preserve"> Trends in Student Aid </t>
    </r>
    <r>
      <rPr>
        <sz val="10"/>
        <rFont val="Arial"/>
        <family val="2"/>
      </rPr>
      <t>website (trends.collegeboard.org), Table 6.</t>
    </r>
  </si>
  <si>
    <t xml:space="preserve">Subsidized  </t>
  </si>
  <si>
    <t xml:space="preserve">Unsubsidized  </t>
  </si>
  <si>
    <t xml:space="preserve">PLUS        </t>
  </si>
  <si>
    <r>
      <rPr>
        <sz val="10"/>
        <color indexed="63"/>
        <rFont val="Arial"/>
        <family val="2"/>
      </rPr>
      <t>2010-11</t>
    </r>
  </si>
  <si>
    <r>
      <rPr>
        <sz val="10"/>
        <color indexed="63"/>
        <rFont val="Arial"/>
        <family val="2"/>
      </rPr>
      <t>2014-15</t>
    </r>
  </si>
  <si>
    <t>Number of Borrowers (in Thousands), 2002-03 to 2014-15, Selected Years</t>
  </si>
  <si>
    <t>Percentages may not sum to 100 because of rounding.</t>
  </si>
  <si>
    <t>SOURCES: U.S. Department of Education, Federal Student Aid Data Center, Title IV Program</t>
  </si>
  <si>
    <t>SOURCES: U.S. Department of Education, Federal Student Aid Data Center, Title IV Program Volume by School; U.S. Government Accountability Office, VA Education Benefits: Student Characteristics and Outcomes Vary Across Schools, 2013; calculations by the authors.</t>
  </si>
  <si>
    <t>NOTES: Four-year institution categories include only those institutions where more than 50% of degrees/certificates awarded are bachelor’s degrees or higher. The breakdown between the public four-year and public two-year sectors is not available for Post-9/11 GI Bill benefits. Distribution of Post-9/11 GI Bill benefits is based on FY11 data. Excludes aid to students enrolled in public less-than-two-year colleges and to students enrolled in foreign institutions.</t>
  </si>
  <si>
    <r>
      <rPr>
        <sz val="10"/>
        <color indexed="63"/>
        <rFont val="Arial"/>
        <family val="2"/>
      </rPr>
      <t>Public Two-Year</t>
    </r>
  </si>
  <si>
    <r>
      <rPr>
        <sz val="10"/>
        <color indexed="63"/>
        <rFont val="Arial"/>
        <family val="2"/>
      </rPr>
      <t>34%</t>
    </r>
  </si>
  <si>
    <r>
      <rPr>
        <sz val="10"/>
        <color indexed="63"/>
        <rFont val="Arial"/>
        <family val="2"/>
      </rPr>
      <t>29%</t>
    </r>
  </si>
  <si>
    <r>
      <rPr>
        <sz val="10"/>
        <color indexed="63"/>
        <rFont val="Arial"/>
        <family val="2"/>
      </rPr>
      <t>Public Four-Year</t>
    </r>
  </si>
  <si>
    <r>
      <rPr>
        <sz val="10"/>
        <color indexed="63"/>
        <rFont val="Arial"/>
        <family val="2"/>
      </rPr>
      <t>40%</t>
    </r>
  </si>
  <si>
    <r>
      <rPr>
        <sz val="10"/>
        <color indexed="63"/>
        <rFont val="Arial"/>
        <family val="2"/>
      </rPr>
      <t>41%</t>
    </r>
  </si>
  <si>
    <r>
      <rPr>
        <sz val="10"/>
        <color indexed="63"/>
        <rFont val="Arial"/>
        <family val="2"/>
      </rPr>
      <t>Private Nonprofit Four-Year</t>
    </r>
  </si>
  <si>
    <r>
      <rPr>
        <sz val="10"/>
        <color indexed="63"/>
        <rFont val="Arial"/>
        <family val="2"/>
      </rPr>
      <t>18%</t>
    </r>
  </si>
  <si>
    <r>
      <rPr>
        <sz val="10"/>
        <color indexed="63"/>
        <rFont val="Arial"/>
        <family val="2"/>
      </rPr>
      <t>22%</t>
    </r>
  </si>
  <si>
    <r>
      <rPr>
        <sz val="10"/>
        <color indexed="63"/>
        <rFont val="Arial"/>
        <family val="2"/>
      </rPr>
      <t>For-Profit</t>
    </r>
  </si>
  <si>
    <r>
      <rPr>
        <sz val="10"/>
        <color indexed="63"/>
        <rFont val="Arial"/>
        <family val="2"/>
      </rPr>
      <t>9%</t>
    </r>
  </si>
  <si>
    <t>Distribution of Fall 2013 Enrollment by Sector</t>
  </si>
  <si>
    <t>SOURCES: NCES, IPEDS fall 2013 enrollment data; calculations by the authors.</t>
  </si>
  <si>
    <t>Volume by School; Federal Pell Grant Program 2004-05 End-of-Year Report, Table 18;</t>
  </si>
  <si>
    <t>calculations by the authors.</t>
  </si>
  <si>
    <t>NOTES: Four-year institution categories include only those institutions where more than 50% of degrees/certificates awarded are bachelor’s degrees or higher. Excludes less-than-two-year institutions and foreign institutions. Percentages may not sum to 100 because of rounding.</t>
  </si>
  <si>
    <t>33%</t>
  </si>
  <si>
    <t>34%</t>
  </si>
  <si>
    <t>35%</t>
  </si>
  <si>
    <t>29%</t>
  </si>
  <si>
    <t>30%</t>
  </si>
  <si>
    <t>31%</t>
  </si>
  <si>
    <r>
      <rPr>
        <sz val="10"/>
        <color theme="1"/>
        <rFont val="Arial"/>
        <family val="2"/>
      </rPr>
      <t>Private Nonprofit</t>
    </r>
  </si>
  <si>
    <r>
      <rPr>
        <sz val="10"/>
        <color theme="1"/>
        <rFont val="Arial"/>
        <family val="2"/>
      </rPr>
      <t>19%</t>
    </r>
  </si>
  <si>
    <r>
      <rPr>
        <sz val="10"/>
        <color theme="1"/>
        <rFont val="Arial"/>
        <family val="2"/>
      </rPr>
      <t>17%</t>
    </r>
  </si>
  <si>
    <r>
      <rPr>
        <sz val="10"/>
        <color theme="1"/>
        <rFont val="Arial"/>
        <family val="2"/>
      </rPr>
      <t>18%</t>
    </r>
  </si>
  <si>
    <r>
      <rPr>
        <sz val="10"/>
        <color theme="1"/>
        <rFont val="Arial"/>
        <family val="2"/>
      </rPr>
      <t>22%</t>
    </r>
  </si>
  <si>
    <r>
      <rPr>
        <sz val="10"/>
        <color theme="1"/>
        <rFont val="Arial"/>
        <family val="2"/>
      </rPr>
      <t>21%</t>
    </r>
  </si>
  <si>
    <r>
      <rPr>
        <sz val="10"/>
        <color theme="1"/>
        <rFont val="Arial"/>
        <family val="2"/>
      </rPr>
      <t>For-Profit</t>
    </r>
  </si>
  <si>
    <r>
      <rPr>
        <sz val="10"/>
        <color theme="1"/>
        <rFont val="Arial"/>
        <family val="2"/>
      </rPr>
      <t>6%</t>
    </r>
  </si>
  <si>
    <r>
      <rPr>
        <sz val="10"/>
        <color theme="1"/>
        <rFont val="Arial"/>
        <family val="2"/>
      </rPr>
      <t>7%</t>
    </r>
  </si>
  <si>
    <r>
      <rPr>
        <sz val="10"/>
        <color theme="1"/>
        <rFont val="Arial"/>
        <family val="2"/>
      </rPr>
      <t>10%</t>
    </r>
  </si>
  <si>
    <r>
      <rPr>
        <sz val="10"/>
        <color theme="1"/>
        <rFont val="Arial"/>
        <family val="2"/>
      </rPr>
      <t>9%</t>
    </r>
  </si>
  <si>
    <t>Undergraduate FTE Enrollment</t>
  </si>
  <si>
    <t>Total FTE Enrollment</t>
  </si>
  <si>
    <t>Distribution of Fall Full-Time Equivalent (FTE) Enrollment by Sector, 2004-05 to 2013-14, Selected Years</t>
  </si>
  <si>
    <t>SOURCES: NCES, IPEDS fall enrollment data; calculations by the authors.</t>
  </si>
  <si>
    <t>Figure 10B. Distribution of Federal Subsidized and Unsubsidized Student Loan Funds by Sector, 2004-05 to 2013-14, Selected Years</t>
  </si>
  <si>
    <t>Figure 11A. Repayment Status of Federal Education Loan Portfolio, Third Quarter 2014-15</t>
  </si>
  <si>
    <t>NOTE: Includes both loans made under the Federal Direct Loan Program and loans made under the Federal Family Education Loan Program, which ended in 2009-10.</t>
  </si>
  <si>
    <t>SOURCE: U.S. Department of Education, Federal Student Aid Data Center, Federal Student Loan Portfolio.</t>
  </si>
  <si>
    <t>Figure 11B. Distribution of Outstanding Federal Direct Loan Dollars and Recipients by Repayment Plan, Third Quarter 2013, 2014, and 2015</t>
  </si>
  <si>
    <t>NOTES: Includes Direct Loan borrowers in repayment, deferment, and forbearance categories. Because some borrowers have multiple loans, recipients may be counted multiple times across varying loan statuses. Income-driven plans include Pay As You Earn and Income-Contingent Repayment in addition to Income-Based Repayment. Level payment plans require monthly payments that are the same over 10 years or a different period of time. Under the graduated payment plan, monthly payments increase over time. Percentages may not sum to 100 because of rounding.</t>
  </si>
  <si>
    <t>Figure 12. Federal Student Loan Default Rates After Two Calendar Years, Borrowers Entering Repayment, 1995-96 to 2011-12</t>
  </si>
  <si>
    <t>NOTES: Default rates are based on defaults occurring within two calendar years of the date of entering repayment and do not correspond exactly to official two-year cohort default rates, which are based on defaults before the end of the fiscal year following the year in which the borrower enters repayment. Based on sector in which students were enrolled at the time the first federal student loan was issued. Does not include Perkins or Parent PLUS Loan balances.</t>
  </si>
  <si>
    <t>SOURCE: U.S. Department of Treasury calculations based on sample data from the National Student Loan Data System.</t>
  </si>
  <si>
    <t>NOTES: IPEDS headcount enrollments are adjusted for the difference between total and unduplicated headcounts reported by the National Student Clearinghouse (NSC). Twelve-month undergraduate headcount for 2014-15 is estimated from NSC data. The count does not adjust for students who may be counted twice because they transfer from one institution to another during the academic year.</t>
  </si>
  <si>
    <t>SOURCES: NCES, Postsecondary Institutions and Cost of Attendance in 2014-15; Degrees and Other Awards Conferred, 2013-14, and 12-Month Enrollment, 2013-14: First Look (Preliminary Data) and earlier editions; National Student Clearinghouse, Current Term Enrollment Estimates: Spring 2015; Federal Student Aid Data Center, Title IV Program Volume Reports; calculations by the authors.</t>
  </si>
  <si>
    <t>Figure 14A. Two-Year Student Loan Default Rates by Degree Completion Status, Cohorts Entering Repayment 1995-96 to 2011-12</t>
  </si>
  <si>
    <t>NOTES: Default rates are based on defaults occurring within two calendar years of the date of entering repayment and do not correspond exactly to official two-year cohort default rates, which are based on defaults before the end of the fiscal year following the year in which the borrower enters repayment. Based on sector in which students were enrolled at the time the first federal student loan was issued. Does not include Perkins Loan or Parent PLUS Loan balances. Individual graduation outcomes are as reported by institutions.</t>
  </si>
  <si>
    <t>Two-Year Cohort Default Rates, Borrowers Entering Repayment in 2011-12</t>
  </si>
  <si>
    <r>
      <rPr>
        <sz val="10"/>
        <color indexed="63"/>
        <rFont val="Arial"/>
        <family val="2"/>
      </rPr>
      <t>All</t>
    </r>
  </si>
  <si>
    <r>
      <rPr>
        <sz val="10"/>
        <color indexed="63"/>
        <rFont val="Arial"/>
        <family val="2"/>
      </rPr>
      <t>All Borrowers</t>
    </r>
  </si>
  <si>
    <r>
      <rPr>
        <sz val="10"/>
        <color indexed="63"/>
        <rFont val="Arial"/>
        <family val="2"/>
      </rPr>
      <t>23%</t>
    </r>
  </si>
  <si>
    <r>
      <rPr>
        <sz val="10"/>
        <color indexed="63"/>
        <rFont val="Arial"/>
        <family val="2"/>
      </rPr>
      <t>7%</t>
    </r>
  </si>
  <si>
    <r>
      <rPr>
        <sz val="10"/>
        <color indexed="63"/>
        <rFont val="Arial"/>
        <family val="2"/>
      </rPr>
      <t>14%</t>
    </r>
  </si>
  <si>
    <r>
      <rPr>
        <sz val="10"/>
        <color indexed="63"/>
        <rFont val="Arial"/>
        <family val="2"/>
      </rPr>
      <t>Borrowers Who Graduated</t>
    </r>
  </si>
  <si>
    <r>
      <rPr>
        <sz val="10"/>
        <color indexed="63"/>
        <rFont val="Arial"/>
        <family val="2"/>
      </rPr>
      <t>17%</t>
    </r>
  </si>
  <si>
    <r>
      <rPr>
        <sz val="10"/>
        <color indexed="63"/>
        <rFont val="Arial"/>
        <family val="2"/>
      </rPr>
      <t>6%</t>
    </r>
  </si>
  <si>
    <r>
      <rPr>
        <sz val="10"/>
        <color indexed="63"/>
        <rFont val="Arial"/>
        <family val="2"/>
      </rPr>
      <t>5%</t>
    </r>
  </si>
  <si>
    <r>
      <rPr>
        <sz val="10"/>
        <color indexed="63"/>
        <rFont val="Arial"/>
        <family val="2"/>
      </rPr>
      <t>Borrowers Who Did Not Graduate</t>
    </r>
  </si>
  <si>
    <r>
      <rPr>
        <sz val="10"/>
        <color indexed="63"/>
        <rFont val="Arial"/>
        <family val="2"/>
      </rPr>
      <t>15%</t>
    </r>
  </si>
  <si>
    <r>
      <rPr>
        <sz val="10"/>
        <color indexed="63"/>
        <rFont val="Arial"/>
        <family val="2"/>
      </rPr>
      <t>28%</t>
    </r>
  </si>
  <si>
    <r>
      <rPr>
        <sz val="10"/>
        <color indexed="63"/>
        <rFont val="Arial"/>
        <family val="2"/>
      </rPr>
      <t>24%</t>
    </r>
  </si>
  <si>
    <r>
      <rPr>
        <b/>
        <sz val="10"/>
        <color indexed="63"/>
        <rFont val="Arial"/>
        <family val="2"/>
      </rPr>
      <t>Public Four-Year</t>
    </r>
  </si>
  <si>
    <r>
      <rPr>
        <b/>
        <sz val="10"/>
        <color indexed="63"/>
        <rFont val="Arial"/>
        <family val="2"/>
      </rPr>
      <t>Private Nonprofit Four-Year</t>
    </r>
  </si>
  <si>
    <r>
      <rPr>
        <b/>
        <sz val="10"/>
        <color indexed="63"/>
        <rFont val="Arial"/>
        <family val="2"/>
      </rPr>
      <t>For-Profit</t>
    </r>
  </si>
  <si>
    <r>
      <rPr>
        <b/>
        <sz val="10"/>
        <color indexed="63"/>
        <rFont val="Arial"/>
        <family val="2"/>
      </rPr>
      <t>All</t>
    </r>
  </si>
  <si>
    <t>Figure 14B. Aggregate Outstanding Federal Student Loan Balances by Sector, 1993-94 to 2013-14, Selected Years</t>
  </si>
  <si>
    <t>NOTES: Based on sector in which students were enrolled at the time the first federal student loan was issued. Does not include Perkins or Parent PLUS Loan balances. Percentages may not sum to 100 because of rounding.</t>
  </si>
  <si>
    <t>SOURCE: U.S. Department of Treasury calculations based on National Student Loan Data System.</t>
  </si>
  <si>
    <t>SOURCES: The College Board, Annual Survey of Colleges, 2001 to 2015; calculations by the authors.</t>
  </si>
  <si>
    <t>Figure 15. Average Cumulative Debt Levels in 2014 Dollars: Bachelor’s Degree Recipients at Four-Year Institutions, 1999-2000 to 2013-14</t>
  </si>
  <si>
    <r>
      <rPr>
        <sz val="10"/>
        <color indexed="63"/>
        <rFont val="Arial"/>
        <family val="2"/>
      </rPr>
      <t>2003-04</t>
    </r>
  </si>
  <si>
    <r>
      <rPr>
        <sz val="10"/>
        <color indexed="63"/>
        <rFont val="Arial"/>
        <family val="2"/>
      </rPr>
      <t>57%</t>
    </r>
  </si>
  <si>
    <r>
      <rPr>
        <sz val="10"/>
        <color indexed="63"/>
        <rFont val="Arial"/>
        <family val="2"/>
      </rPr>
      <t>2008-09</t>
    </r>
  </si>
  <si>
    <r>
      <rPr>
        <sz val="10"/>
        <color indexed="63"/>
        <rFont val="Arial"/>
        <family val="2"/>
      </rPr>
      <t>58%</t>
    </r>
  </si>
  <si>
    <r>
      <rPr>
        <sz val="10"/>
        <color indexed="63"/>
        <rFont val="Arial"/>
        <family val="2"/>
      </rPr>
      <t>2013-14</t>
    </r>
  </si>
  <si>
    <r>
      <rPr>
        <sz val="10"/>
        <color indexed="63"/>
        <rFont val="Arial"/>
        <family val="2"/>
      </rPr>
      <t>61%</t>
    </r>
  </si>
  <si>
    <r>
      <rPr>
        <b/>
        <sz val="10"/>
        <color indexed="63"/>
        <rFont val="Arial"/>
        <family val="2"/>
      </rPr>
      <t>Average Debt per Borrower</t>
    </r>
  </si>
  <si>
    <r>
      <rPr>
        <b/>
        <sz val="10"/>
        <color indexed="63"/>
        <rFont val="Arial"/>
        <family val="2"/>
      </rPr>
      <t>Average Debt per Graduate</t>
    </r>
  </si>
  <si>
    <t>Average Cumulative Debt in 2014 Dollars: Bachelor’s Degree Recipients at Public and Private Nonprofit Four-Year Institutions, 2003-04, 2008-09, and 2013-14</t>
  </si>
  <si>
    <t xml:space="preserve">Figure 16A. Cumulative Debt of 2011-12 Bachelor’s Degree Recipients by Age </t>
  </si>
  <si>
    <t>SOURCE: NCES, National Postsecondary Student Aid Study: 2012; PowerStats calculations by the authors.</t>
  </si>
  <si>
    <t>NOTES: Percentages on the vertical axis are percentages of bachelor’s degree recipients in each age group. Age was as of December 2011. Includes: 1) 2011-12 bachelor’s degree recipients regardless of when they first enrolled, 2) students who were U.S. citizens or permanent residents, and 3) both federal and nonfederal borrowing. Percentages may not sum to 100 because of rounding.</t>
  </si>
  <si>
    <t>Figure 16B. Cumulative Debt of 2011-12 Bachelor’s Degree Recipients by Dependency Status</t>
  </si>
  <si>
    <t xml:space="preserve">NOTES: Percentages on the vertical axis are percentages of bachelor’s degree recipients in each dependency category for the 2011-12 academic year. Includes: 1) 2011-12 bachelor’s degree recipients regardless of when they first enrolled, 2) students who were U.S. citizens or permanent residents, and 3) both federal and nonfederal borrowing. Percentages may not sum to 100 because of rounding.
</t>
  </si>
  <si>
    <t>Figure 17A. Cumulative Debt of 2011-12 Bachelor’s Degree Recipients by Time Elapsed Between First Enrollment and Degree Completion</t>
  </si>
  <si>
    <t>NOTES:  Percentages on the vertical axis are percentages of bachelor’s degree recipients in
each category. Includes: 1) 2011-12 bachelor’s degree recipients regardless of when they first
enrolled, 2) students who were U.S. citizens or permanent residents, and 3) both federal and
nonfederal borrowing. Percentages may not sum to 100 because of rounding.</t>
  </si>
  <si>
    <r>
      <t xml:space="preserve">Figure 17B. </t>
    </r>
    <r>
      <rPr>
        <sz val="10"/>
        <color theme="1"/>
        <rFont val="Arial"/>
        <family val="2"/>
      </rPr>
      <t> </t>
    </r>
    <r>
      <rPr>
        <b/>
        <sz val="10"/>
        <color indexed="8"/>
        <rFont val="Arial"/>
        <family val="2"/>
      </rPr>
      <t>Cumulative Debt of 2011-12 Bachelor’s Degree Recipients by Sector</t>
    </r>
  </si>
  <si>
    <t>NOTES:  Percentages on the vertical axis are percentages of bachelor’s degree recipients in each sector. The “Other” category includes students who attended other sectors and those who attended more than one institution in 2011-12. Includes: 1) 2011-12 bachelor’s degree recipients regardless of when they first enrolled, 2) students who were U.S. citizens or permanent residents, and 3) both federal and nonfederal borrowing. Percentages may not sum to 100 because of rounding.</t>
  </si>
  <si>
    <t>Figure 18. Cumulative Debt of 2011-12 Bachelor’s Degree Recipients by Race/Ethnicity</t>
  </si>
  <si>
    <t>SOURCE: NCES, National Postsecondary Student Aid Study, 2012; PowerStats calculations by the authors.</t>
  </si>
  <si>
    <t>NOTES: Percentages on the vertical axis are percentages of bachelor’s degree recipients in
each racial/ethnic group. Includes: 1) 2011-12 bachelor’s degree recipients regardless of when they first enrolled, 2) students who were U.S. citizens or permanent residents, and 3) both federal and nonfederal borrowing. Percentages may not sum to 100 because of rounding.</t>
  </si>
  <si>
    <t>Figure 19A. Distribution of Outstanding Education Debt by Income quartile, 2013</t>
  </si>
  <si>
    <r>
      <rPr>
        <sz val="10"/>
        <color indexed="63"/>
        <rFont val="Arial"/>
        <family val="2"/>
      </rPr>
      <t>63%</t>
    </r>
  </si>
  <si>
    <r>
      <rPr>
        <sz val="10"/>
        <color indexed="63"/>
        <rFont val="Arial"/>
        <family val="2"/>
      </rPr>
      <t>52%</t>
    </r>
  </si>
  <si>
    <r>
      <rPr>
        <sz val="10"/>
        <color indexed="63"/>
        <rFont val="Arial"/>
        <family val="2"/>
      </rPr>
      <t>59%</t>
    </r>
  </si>
  <si>
    <r>
      <rPr>
        <sz val="10"/>
        <color indexed="63"/>
        <rFont val="Arial"/>
        <family val="2"/>
      </rPr>
      <t>56%</t>
    </r>
  </si>
  <si>
    <r>
      <rPr>
        <sz val="10"/>
        <color indexed="63"/>
        <rFont val="Arial"/>
        <family val="2"/>
      </rPr>
      <t>26%</t>
    </r>
  </si>
  <si>
    <r>
      <rPr>
        <sz val="10"/>
        <color indexed="63"/>
        <rFont val="Arial"/>
        <family val="2"/>
      </rPr>
      <t>21%</t>
    </r>
  </si>
  <si>
    <r>
      <rPr>
        <sz val="10"/>
        <color indexed="63"/>
        <rFont val="Arial"/>
        <family val="2"/>
      </rPr>
      <t>19%</t>
    </r>
  </si>
  <si>
    <r>
      <rPr>
        <sz val="10"/>
        <color indexed="63"/>
        <rFont val="Arial"/>
        <family val="2"/>
      </rPr>
      <t>11%</t>
    </r>
  </si>
  <si>
    <r>
      <rPr>
        <sz val="10"/>
        <color indexed="63"/>
        <rFont val="Arial"/>
        <family val="2"/>
      </rPr>
      <t>8%</t>
    </r>
  </si>
  <si>
    <r>
      <rPr>
        <sz val="10"/>
        <color indexed="63"/>
        <rFont val="Arial"/>
        <family val="2"/>
      </rPr>
      <t>23 or Younger</t>
    </r>
  </si>
  <si>
    <r>
      <rPr>
        <sz val="10"/>
        <color indexed="63"/>
        <rFont val="Arial"/>
        <family val="2"/>
      </rPr>
      <t>60%</t>
    </r>
  </si>
  <si>
    <r>
      <rPr>
        <sz val="10"/>
        <color indexed="63"/>
        <rFont val="Arial"/>
        <family val="2"/>
      </rPr>
      <t>68%</t>
    </r>
  </si>
  <si>
    <r>
      <rPr>
        <sz val="10"/>
        <color indexed="63"/>
        <rFont val="Arial"/>
        <family val="2"/>
      </rPr>
      <t>44%</t>
    </r>
  </si>
  <si>
    <r>
      <rPr>
        <sz val="10"/>
        <color indexed="63"/>
        <rFont val="Arial"/>
        <family val="2"/>
      </rPr>
      <t>53%</t>
    </r>
  </si>
  <si>
    <r>
      <rPr>
        <sz val="10"/>
        <color indexed="63"/>
        <rFont val="Arial"/>
        <family val="2"/>
      </rPr>
      <t>64%</t>
    </r>
  </si>
  <si>
    <r>
      <rPr>
        <sz val="10"/>
        <color indexed="63"/>
        <rFont val="Arial"/>
        <family val="2"/>
      </rPr>
      <t>24 to 29</t>
    </r>
  </si>
  <si>
    <r>
      <rPr>
        <sz val="10"/>
        <color indexed="63"/>
        <rFont val="Arial"/>
        <family val="2"/>
      </rPr>
      <t>30 to 39</t>
    </r>
  </si>
  <si>
    <r>
      <rPr>
        <sz val="10"/>
        <color indexed="63"/>
        <rFont val="Arial"/>
        <family val="2"/>
      </rPr>
      <t>10%</t>
    </r>
  </si>
  <si>
    <r>
      <rPr>
        <sz val="10"/>
        <color indexed="63"/>
        <rFont val="Arial"/>
        <family val="2"/>
      </rPr>
      <t>40 or Older</t>
    </r>
  </si>
  <si>
    <r>
      <rPr>
        <sz val="10"/>
        <color indexed="63"/>
        <rFont val="Arial"/>
        <family val="2"/>
      </rPr>
      <t>2%</t>
    </r>
  </si>
  <si>
    <r>
      <rPr>
        <sz val="10"/>
        <color indexed="63"/>
        <rFont val="Arial"/>
        <family val="2"/>
      </rPr>
      <t>Dependent</t>
    </r>
  </si>
  <si>
    <r>
      <rPr>
        <sz val="10"/>
        <color indexed="63"/>
        <rFont val="Arial"/>
        <family val="2"/>
      </rPr>
      <t>66%</t>
    </r>
  </si>
  <si>
    <r>
      <rPr>
        <sz val="10"/>
        <color indexed="63"/>
        <rFont val="Arial"/>
        <family val="2"/>
      </rPr>
      <t>39%</t>
    </r>
  </si>
  <si>
    <r>
      <rPr>
        <sz val="10"/>
        <color indexed="63"/>
        <rFont val="Arial"/>
        <family val="2"/>
      </rPr>
      <t>50%</t>
    </r>
  </si>
  <si>
    <r>
      <rPr>
        <sz val="10"/>
        <color indexed="63"/>
        <rFont val="Arial"/>
        <family val="2"/>
      </rPr>
      <t>27%</t>
    </r>
  </si>
  <si>
    <r>
      <rPr>
        <sz val="10"/>
        <color indexed="63"/>
        <rFont val="Arial"/>
        <family val="2"/>
      </rPr>
      <t>Independent with Dependents</t>
    </r>
  </si>
  <si>
    <r>
      <rPr>
        <sz val="10"/>
        <color indexed="63"/>
        <rFont val="Arial"/>
        <family val="2"/>
      </rPr>
      <t>13%</t>
    </r>
  </si>
  <si>
    <r>
      <rPr>
        <sz val="10"/>
        <color indexed="63"/>
        <rFont val="Arial"/>
        <family val="2"/>
      </rPr>
      <t>16%</t>
    </r>
  </si>
  <si>
    <r>
      <rPr>
        <sz val="10"/>
        <color indexed="63"/>
        <rFont val="Arial"/>
        <family val="2"/>
      </rPr>
      <t>Less than $30,000</t>
    </r>
  </si>
  <si>
    <r>
      <rPr>
        <sz val="10"/>
        <color indexed="63"/>
        <rFont val="Arial"/>
        <family val="2"/>
      </rPr>
      <t>$30,000 to $64,999</t>
    </r>
  </si>
  <si>
    <r>
      <rPr>
        <sz val="10"/>
        <color indexed="63"/>
        <rFont val="Arial"/>
        <family val="2"/>
      </rPr>
      <t>$65,000 to $105,999</t>
    </r>
  </si>
  <si>
    <r>
      <rPr>
        <sz val="10"/>
        <color indexed="63"/>
        <rFont val="Arial"/>
        <family val="2"/>
      </rPr>
      <t>20%</t>
    </r>
  </si>
  <si>
    <r>
      <rPr>
        <sz val="10"/>
        <color indexed="63"/>
        <rFont val="Arial"/>
        <family val="2"/>
      </rPr>
      <t>25%</t>
    </r>
  </si>
  <si>
    <r>
      <rPr>
        <sz val="10"/>
        <color indexed="63"/>
        <rFont val="Arial"/>
        <family val="2"/>
      </rPr>
      <t>$106,000 or More</t>
    </r>
  </si>
  <si>
    <r>
      <rPr>
        <sz val="10"/>
        <color indexed="63"/>
        <rFont val="Arial"/>
        <family val="2"/>
      </rPr>
      <t>36%</t>
    </r>
  </si>
  <si>
    <r>
      <rPr>
        <sz val="10"/>
        <color indexed="63"/>
        <rFont val="Arial"/>
        <family val="2"/>
      </rPr>
      <t>Within 4 Years</t>
    </r>
  </si>
  <si>
    <r>
      <rPr>
        <sz val="10"/>
        <color indexed="63"/>
        <rFont val="Arial"/>
        <family val="2"/>
      </rPr>
      <t>46%</t>
    </r>
  </si>
  <si>
    <r>
      <rPr>
        <sz val="10"/>
        <color indexed="63"/>
        <rFont val="Arial"/>
        <family val="2"/>
      </rPr>
      <t>31%</t>
    </r>
  </si>
  <si>
    <r>
      <rPr>
        <sz val="10"/>
        <color indexed="63"/>
        <rFont val="Arial"/>
        <family val="2"/>
      </rPr>
      <t>42%</t>
    </r>
  </si>
  <si>
    <r>
      <rPr>
        <sz val="10"/>
        <color indexed="63"/>
        <rFont val="Arial"/>
        <family val="2"/>
      </rPr>
      <t>5 Years</t>
    </r>
  </si>
  <si>
    <r>
      <rPr>
        <sz val="10"/>
        <color indexed="63"/>
        <rFont val="Arial"/>
        <family val="2"/>
      </rPr>
      <t>6 Years</t>
    </r>
  </si>
  <si>
    <r>
      <rPr>
        <sz val="10"/>
        <color indexed="63"/>
        <rFont val="Arial"/>
        <family val="2"/>
      </rPr>
      <t>7 to 9 Years</t>
    </r>
  </si>
  <si>
    <r>
      <rPr>
        <sz val="10"/>
        <color indexed="63"/>
        <rFont val="Arial"/>
        <family val="2"/>
      </rPr>
      <t>12%</t>
    </r>
  </si>
  <si>
    <r>
      <rPr>
        <sz val="10"/>
        <color indexed="63"/>
        <rFont val="Arial"/>
        <family val="2"/>
      </rPr>
      <t>10 Years or Longer</t>
    </r>
  </si>
  <si>
    <r>
      <rPr>
        <b/>
        <sz val="10"/>
        <color indexed="63"/>
        <rFont val="Arial"/>
        <family val="2"/>
      </rPr>
      <t>Asian</t>
    </r>
  </si>
  <si>
    <r>
      <rPr>
        <b/>
        <sz val="10"/>
        <color indexed="63"/>
        <rFont val="Arial"/>
        <family val="2"/>
      </rPr>
      <t>Black</t>
    </r>
  </si>
  <si>
    <r>
      <rPr>
        <b/>
        <sz val="10"/>
        <color indexed="63"/>
        <rFont val="Arial"/>
        <family val="2"/>
      </rPr>
      <t>Hispanic</t>
    </r>
  </si>
  <si>
    <r>
      <rPr>
        <b/>
        <sz val="10"/>
        <color indexed="63"/>
        <rFont val="Arial"/>
        <family val="2"/>
      </rPr>
      <t>White</t>
    </r>
  </si>
  <si>
    <t xml:space="preserve">Others or Attended More Than One School        </t>
  </si>
  <si>
    <t xml:space="preserve">Independent Without Dependents                    </t>
  </si>
  <si>
    <r>
      <rPr>
        <b/>
        <sz val="10"/>
        <color indexed="63"/>
        <rFont val="Arial"/>
        <family val="2"/>
      </rPr>
      <t>Sector of Bachelor's Degree</t>
    </r>
  </si>
  <si>
    <r>
      <rPr>
        <b/>
        <sz val="10"/>
        <color indexed="63"/>
        <rFont val="Arial"/>
        <family val="2"/>
      </rPr>
      <t>Age in December 2011</t>
    </r>
  </si>
  <si>
    <r>
      <rPr>
        <b/>
        <sz val="10"/>
        <color indexed="63"/>
        <rFont val="Arial"/>
        <family val="2"/>
      </rPr>
      <t>Dependency Status</t>
    </r>
  </si>
  <si>
    <r>
      <rPr>
        <b/>
        <sz val="10"/>
        <color indexed="63"/>
        <rFont val="Arial"/>
        <family val="2"/>
      </rPr>
      <t>Time Elapsed Between First Enrollment and Degree Completion</t>
    </r>
  </si>
  <si>
    <r>
      <rPr>
        <b/>
        <sz val="10"/>
        <color indexed="63"/>
        <rFont val="Arial"/>
        <family val="2"/>
      </rPr>
      <t>Parents' Income for Dependent Students</t>
    </r>
  </si>
  <si>
    <t>Characteristics of 2011-12 Bachelor’s Degree Recipients by Race/Ethnicity</t>
  </si>
  <si>
    <t>SOURCES: NCES, National Postsecondary Student Aid Study, 2012; PowerStats calculations</t>
  </si>
  <si>
    <t>by the authors.</t>
  </si>
  <si>
    <r>
      <rPr>
        <sz val="9"/>
        <color indexed="8"/>
        <rFont val="Arial"/>
        <family val="2"/>
      </rPr>
      <t xml:space="preserve">SOURCE: </t>
    </r>
    <r>
      <rPr>
        <sz val="9"/>
        <color indexed="63"/>
        <rFont val="Arial"/>
        <family val="2"/>
      </rPr>
      <t>Federal Reserve Bank of New York Consumer Credit Panel/Equifax.</t>
    </r>
    <r>
      <rPr>
        <sz val="9"/>
        <color indexed="8"/>
        <rFont val="Arial"/>
        <family val="2"/>
      </rPr>
      <t> </t>
    </r>
  </si>
  <si>
    <t>Total Debt (Billions of 2014 Dollars)</t>
  </si>
  <si>
    <r>
      <rPr>
        <b/>
        <sz val="10"/>
        <color indexed="63"/>
        <rFont val="Arial"/>
        <family val="2"/>
      </rPr>
      <t>Number of Borrowers (Millions)</t>
    </r>
  </si>
  <si>
    <r>
      <rPr>
        <b/>
        <sz val="10"/>
        <color indexed="63"/>
        <rFont val="Arial"/>
        <family val="2"/>
      </rPr>
      <t>Average Debt (in 2014 Dollars)</t>
    </r>
  </si>
  <si>
    <t>Total Outstanding Debt, Number of Borrowers, and Average Debt, 2004, 2009, and 2014</t>
  </si>
  <si>
    <t>Figure 20. Average Total Grant Aid at Four-Year Institutions: Need-Based, Non-Need-Based Meeting Need, and Exceeding Need, 2011-12</t>
  </si>
  <si>
    <t xml:space="preserve">  $155,000 or Higher (17%)</t>
  </si>
  <si>
    <t>SOURCES: NCES, National Postsecondary Student Aid Study, 2012; PowerStats calculations by the authors.</t>
  </si>
  <si>
    <t>Dependent Students</t>
  </si>
  <si>
    <t xml:space="preserve">Less than $ 30,000                 </t>
  </si>
  <si>
    <t xml:space="preserve">$30,000 to $64,999                </t>
  </si>
  <si>
    <t xml:space="preserve">$65,000 to $105,999             </t>
  </si>
  <si>
    <t xml:space="preserve">$106,000 to $154,999           </t>
  </si>
  <si>
    <t xml:space="preserve">$155,000 or Higher                </t>
  </si>
  <si>
    <r>
      <rPr>
        <sz val="10"/>
        <color indexed="63"/>
        <rFont val="Arial"/>
        <family val="2"/>
      </rPr>
      <t>69%</t>
    </r>
  </si>
  <si>
    <r>
      <rPr>
        <sz val="10"/>
        <color indexed="63"/>
        <rFont val="Arial"/>
        <family val="2"/>
      </rPr>
      <t>87%</t>
    </r>
  </si>
  <si>
    <r>
      <rPr>
        <sz val="10"/>
        <color indexed="63"/>
        <rFont val="Arial"/>
        <family val="2"/>
      </rPr>
      <t>0%</t>
    </r>
  </si>
  <si>
    <r>
      <rPr>
        <sz val="10"/>
        <color indexed="63"/>
        <rFont val="Arial"/>
        <family val="2"/>
      </rPr>
      <t>83%</t>
    </r>
  </si>
  <si>
    <r>
      <rPr>
        <sz val="10"/>
        <color indexed="63"/>
        <rFont val="Arial"/>
        <family val="2"/>
      </rPr>
      <t>1%</t>
    </r>
  </si>
  <si>
    <r>
      <rPr>
        <sz val="10"/>
        <color indexed="63"/>
        <rFont val="Arial"/>
        <family val="2"/>
      </rPr>
      <t>Dependent Students: Parents’ Income</t>
    </r>
  </si>
  <si>
    <r>
      <rPr>
        <sz val="10"/>
        <color indexed="63"/>
        <rFont val="Arial"/>
        <family val="2"/>
      </rPr>
      <t>96%</t>
    </r>
  </si>
  <si>
    <r>
      <rPr>
        <sz val="10"/>
        <color indexed="63"/>
        <rFont val="Arial"/>
        <family val="2"/>
      </rPr>
      <t>97%</t>
    </r>
  </si>
  <si>
    <r>
      <rPr>
        <sz val="10"/>
        <color indexed="63"/>
        <rFont val="Arial"/>
        <family val="2"/>
      </rPr>
      <t>80%</t>
    </r>
  </si>
  <si>
    <r>
      <rPr>
        <sz val="10"/>
        <color indexed="63"/>
        <rFont val="Arial"/>
        <family val="2"/>
      </rPr>
      <t>32%</t>
    </r>
  </si>
  <si>
    <r>
      <rPr>
        <sz val="10"/>
        <color indexed="63"/>
        <rFont val="Arial"/>
        <family val="2"/>
      </rPr>
      <t>76%</t>
    </r>
  </si>
  <si>
    <r>
      <rPr>
        <sz val="10"/>
        <color indexed="63"/>
        <rFont val="Arial"/>
        <family val="2"/>
      </rPr>
      <t>45%</t>
    </r>
  </si>
  <si>
    <r>
      <rPr>
        <b/>
        <sz val="10"/>
        <color indexed="63"/>
        <rFont val="Arial"/>
        <family val="2"/>
      </rPr>
      <t>Grants</t>
    </r>
  </si>
  <si>
    <r>
      <rPr>
        <b/>
        <sz val="10"/>
        <color indexed="63"/>
        <rFont val="Arial"/>
        <family val="2"/>
      </rPr>
      <t>Grants Exceeding Need</t>
    </r>
  </si>
  <si>
    <t xml:space="preserve">Public Four-Year   </t>
  </si>
  <si>
    <t>NOTES: Includes full-time students who were U.S. citizens or permanent residents. Percentages may not sum to 100 because of rounding.</t>
  </si>
  <si>
    <t>Less than $30,000 (47%)</t>
  </si>
  <si>
    <t>$30,000 to $64,999 (26%)</t>
  </si>
  <si>
    <t>$65,000 to $105,999 (16%)</t>
  </si>
  <si>
    <t>dependent students. Distribution of students by income differs by sector. Includes full-time students who were U.S. citizens or permanent residents. Percentages</t>
  </si>
  <si>
    <t>may not sum to 100 because of rounding.</t>
  </si>
  <si>
    <t>Figure 22A. Sources of Grant Aid by Dependency Status and Family Income, Private Nonprofit Four-Year Institutions, 2011-12</t>
  </si>
  <si>
    <t>Number of Pell Recipients (in Millions)</t>
  </si>
  <si>
    <t>Total Number of Non-Recipients (in Millions)</t>
  </si>
  <si>
    <t>12-month Undergraduate Headcount Enrollment (in Millions)</t>
  </si>
  <si>
    <t>Percentage of Pell Recipients</t>
  </si>
  <si>
    <t>Figure 23.  Undergraduate Enrollment and Percentage of Undergraudate Students Receiving Pell Grantrs, 2004-05 to 2014-15</t>
  </si>
  <si>
    <t>NOTES: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2014-15 is estimated from NSC data.</t>
  </si>
  <si>
    <t>SOURCES: NCES, Postsecondary Institutions and Cost of Attendance in 2014-15; Degrees and Other Awards Conferred, 2013-14, and 12-Month Enrollment, 2013-14: First Look (Preliminary Data) and earlier editions; National Student Clearinghouse, Current Term Enrollment Estimates: Spring 2015; Federal Pell Grant Program End-of-Year Report 2013-14; Federal Student Aid Data Center, Title IV Program Volume Reports and Aid Recipients Summary; calculations by the authors.</t>
  </si>
  <si>
    <t>Figure 24. Maximum and Average Pell Grant in 2014 Dollars, 1976-77 to 2014-15</t>
  </si>
  <si>
    <t>SOURCES: U.S. Department of Education, Federal Pell Grant Program End-of-Year Report, 1976-77 through 2013-14; Federal Student Aid Data Center, Title IV Program Volume Reports and Aid Recipients Summary; calculations by the authors.</t>
  </si>
  <si>
    <t>Figure 25. Total Pell Expenditures, Maximum and Average Pell Grant in 2014 Dollars, and Number of Recipients, 1978-79 to 2014-15</t>
  </si>
  <si>
    <t>SOURCES: U.S. Department of Education, The Federal Pell Grant Program End-of-Year Report, 1979-80 through 2013-14; Federal Student Aid Data Center, Title IV Program Volume Reports; calculations by the authors.</t>
  </si>
  <si>
    <r>
      <rPr>
        <sz val="10"/>
        <color indexed="63"/>
        <rFont val="Arial"/>
        <family val="2"/>
      </rPr>
      <t>1979-80</t>
    </r>
  </si>
  <si>
    <r>
      <rPr>
        <sz val="10"/>
        <color indexed="63"/>
        <rFont val="Arial"/>
        <family val="2"/>
      </rPr>
      <t>1984-85</t>
    </r>
  </si>
  <si>
    <r>
      <rPr>
        <sz val="10"/>
        <color indexed="63"/>
        <rFont val="Arial"/>
        <family val="2"/>
      </rPr>
      <t>49%</t>
    </r>
  </si>
  <si>
    <r>
      <rPr>
        <sz val="10"/>
        <color indexed="63"/>
        <rFont val="Arial"/>
        <family val="2"/>
      </rPr>
      <t>1989-90</t>
    </r>
  </si>
  <si>
    <r>
      <rPr>
        <sz val="10"/>
        <color indexed="63"/>
        <rFont val="Arial"/>
        <family val="2"/>
      </rPr>
      <t>1994-95</t>
    </r>
  </si>
  <si>
    <r>
      <rPr>
        <sz val="10"/>
        <color indexed="63"/>
        <rFont val="Arial"/>
        <family val="2"/>
      </rPr>
      <t>1999-00</t>
    </r>
  </si>
  <si>
    <r>
      <rPr>
        <sz val="10"/>
        <color indexed="63"/>
        <rFont val="Arial"/>
        <family val="2"/>
      </rPr>
      <t>2004-05</t>
    </r>
  </si>
  <si>
    <r>
      <rPr>
        <sz val="10"/>
        <color indexed="63"/>
        <rFont val="Arial"/>
        <family val="2"/>
      </rPr>
      <t>2009-10</t>
    </r>
  </si>
  <si>
    <r>
      <rPr>
        <sz val="10"/>
        <color indexed="63"/>
        <rFont val="Arial"/>
        <family val="2"/>
      </rPr>
      <t>2011-12</t>
    </r>
  </si>
  <si>
    <r>
      <rPr>
        <sz val="10"/>
        <color indexed="63"/>
        <rFont val="Arial"/>
        <family val="2"/>
      </rPr>
      <t>2012-13</t>
    </r>
  </si>
  <si>
    <r>
      <rPr>
        <sz val="10"/>
        <color indexed="63"/>
        <rFont val="Arial"/>
        <family val="2"/>
      </rPr>
      <t>—</t>
    </r>
  </si>
  <si>
    <r>
      <rPr>
        <b/>
        <sz val="10"/>
        <color indexed="63"/>
        <rFont val="Arial"/>
        <family val="2"/>
      </rPr>
      <t>Maximum Pell Grant
(in 2014 Dollars)</t>
    </r>
  </si>
  <si>
    <r>
      <rPr>
        <b/>
        <sz val="10"/>
        <color indexed="63"/>
        <rFont val="Arial"/>
        <family val="2"/>
      </rPr>
      <t>Average Pell Grant
(in 2014 Dollars)</t>
    </r>
  </si>
  <si>
    <r>
      <rPr>
        <b/>
        <sz val="10"/>
        <color indexed="63"/>
        <rFont val="Arial"/>
        <family val="2"/>
      </rPr>
      <t>Number of Recipients (in Millions)</t>
    </r>
  </si>
  <si>
    <r>
      <rPr>
        <b/>
        <sz val="10"/>
        <color indexed="63"/>
        <rFont val="Arial"/>
        <family val="2"/>
      </rPr>
      <t>Percentage of Recipients Who Were Independent</t>
    </r>
  </si>
  <si>
    <t>Federal Pell Grant Awards in 2014 Dollars, 1979-80 to 2014-15, Selected Years</t>
  </si>
  <si>
    <t>Figure 26. Inflation- Adjusted Maximum Pell Grant and Published Prices at Public and Private Nonprofit Four-Year Institutions in 2015 Dollars, 1995-96 to 2015-16</t>
  </si>
  <si>
    <t>NOTE: Published prices, sometimes called “sticker prices,” differ from the net prices that students actually pay because they get discounts (grant aid) from their institutions, as well as from federal and state governments and other sources.</t>
  </si>
  <si>
    <t>SOURCES: The Federal Pell Grant Program End-of-Year Report, 2013-14 and earlier years; Federal Student Aid Data Center; The College Board, Trends in College Pricing 2015.</t>
  </si>
  <si>
    <t xml:space="preserve">Public Four-Year     </t>
  </si>
  <si>
    <t xml:space="preserve">
Tuition and Fees   </t>
  </si>
  <si>
    <t>Tuition and Fees and Room and  Board</t>
  </si>
  <si>
    <t xml:space="preserve">
Tuition and Fees </t>
  </si>
  <si>
    <r>
      <rPr>
        <sz val="10"/>
        <color indexed="63"/>
        <rFont val="Arial"/>
        <family val="2"/>
      </rPr>
      <t>2000-01</t>
    </r>
  </si>
  <si>
    <r>
      <rPr>
        <sz val="10"/>
        <color indexed="63"/>
        <rFont val="Arial"/>
        <family val="2"/>
      </rPr>
      <t>94%</t>
    </r>
  </si>
  <si>
    <r>
      <rPr>
        <sz val="10"/>
        <color indexed="63"/>
        <rFont val="Arial"/>
        <family val="2"/>
      </rPr>
      <t>2005-06</t>
    </r>
  </si>
  <si>
    <r>
      <rPr>
        <sz val="10"/>
        <color indexed="63"/>
        <rFont val="Arial"/>
        <family val="2"/>
      </rPr>
      <t>74%</t>
    </r>
  </si>
  <si>
    <r>
      <rPr>
        <sz val="10"/>
        <color indexed="63"/>
        <rFont val="Arial"/>
        <family val="2"/>
      </rPr>
      <t>33%</t>
    </r>
  </si>
  <si>
    <r>
      <rPr>
        <sz val="10"/>
        <color indexed="63"/>
        <rFont val="Arial"/>
        <family val="2"/>
      </rPr>
      <t>73%</t>
    </r>
  </si>
  <si>
    <r>
      <rPr>
        <sz val="10"/>
        <color indexed="63"/>
        <rFont val="Arial"/>
        <family val="2"/>
      </rPr>
      <t>2015-16</t>
    </r>
  </si>
  <si>
    <r>
      <rPr>
        <sz val="10"/>
        <color indexed="63"/>
        <rFont val="Arial"/>
        <family val="2"/>
      </rPr>
      <t>30%</t>
    </r>
  </si>
  <si>
    <t>Maximum Pell Grant as a Percentage of Published Prices, 1995-96 to 2015-16, Selected  Years</t>
  </si>
  <si>
    <t>Figure 28A. Need-Based and Non-Need-Based State Grants per Full-Time Equivalent (FTE) Undergraduate Student in 2013 Dollars, 1973-74 to 2013-14</t>
  </si>
  <si>
    <t>Need-Based Grants</t>
  </si>
  <si>
    <t>Non-Need Based Grants</t>
  </si>
  <si>
    <t>% Need-Based</t>
  </si>
  <si>
    <t>NOTE: Percentages displayed represent percentages of total undergraduate state grant aid for which students’ financial circumstances were considered.</t>
  </si>
  <si>
    <t>SOURCES: National Association of State Student Grant and Aid Programs (NASSGAP) Annual Survey, 1973-74 to 2013-14, Tables 1 and 12.</t>
  </si>
  <si>
    <t>NOTES: Need-based aid includes any grants for which financial circumstances contribute to eligibility. Non-need-based aid refers to grants for which financial circumstances have no influence on eligibility. New Hampshire did not award state grant aid to undergraduate students in 2013-14.</t>
  </si>
  <si>
    <t>Figure 29A. State Grant Aid per Full-Time Equivalent (FTE) Undergraduate Student by State, 2013-14</t>
  </si>
  <si>
    <t>Grant Aid per FTE Student</t>
  </si>
  <si>
    <t>SOURCE: NASSGAP Annual Survey, 2013-14, Table 12.</t>
  </si>
  <si>
    <t>NOTES: Full-time equivalent students include both state residents and out-of-state students who are not eligible for state grants. State grant aid per FTE student is influenced both by the generosity of state grant programs and by the variation across states in the percentage of students who are residents.</t>
  </si>
  <si>
    <t>Figure 29B. State Grant Expenditures as a Percentage of Total State Support for Higher Education by State, 2013-14</t>
  </si>
  <si>
    <t>Total State Grant Expenditures as a Percentage of State Fiscal Support for Higher Education</t>
  </si>
  <si>
    <t>NOTE: State grant expenditures include funding for both undergraduate and graduate students.</t>
  </si>
  <si>
    <t>SOURCE: NASSGAP Annual Survey, 2013-14, Table 14.</t>
  </si>
  <si>
    <t>Figure 30. Average Institutional Grant Aid for First-Time Full-Time Undergraduate Student, 2002-03 to 2012-13</t>
  </si>
  <si>
    <t>SOURCES: NCES, IPEDS student financial aid data, 2002-03 through 2012-13; calculations by the authors.</t>
  </si>
  <si>
    <r>
      <rPr>
        <sz val="10"/>
        <color indexed="63"/>
        <rFont val="Arial"/>
        <family val="2"/>
      </rPr>
      <t>38%</t>
    </r>
  </si>
  <si>
    <r>
      <rPr>
        <sz val="10"/>
        <color indexed="63"/>
        <rFont val="Arial"/>
        <family val="2"/>
      </rPr>
      <t>70%</t>
    </r>
  </si>
  <si>
    <r>
      <rPr>
        <sz val="10"/>
        <color indexed="63"/>
        <rFont val="Arial"/>
        <family val="2"/>
      </rPr>
      <t>78%</t>
    </r>
  </si>
  <si>
    <r>
      <rPr>
        <sz val="10"/>
        <color indexed="63"/>
        <rFont val="Arial"/>
        <family val="2"/>
      </rPr>
      <t>84%</t>
    </r>
  </si>
  <si>
    <r>
      <rPr>
        <sz val="10"/>
        <color indexed="63"/>
        <rFont val="Arial"/>
        <family val="2"/>
      </rPr>
      <t>90%</t>
    </r>
  </si>
  <si>
    <t>Master’s</t>
  </si>
  <si>
    <t>Bachelor’s</t>
  </si>
  <si>
    <t xml:space="preserve">Public  </t>
  </si>
  <si>
    <t>Percentage of Students Receiving Institutional Grant Aid, 2002-03 to 2012-13, Selected Years</t>
  </si>
  <si>
    <r>
      <rPr>
        <sz val="10"/>
        <color indexed="63"/>
        <rFont val="Arial"/>
        <family val="2"/>
      </rPr>
      <t>Public</t>
    </r>
  </si>
  <si>
    <r>
      <rPr>
        <sz val="10"/>
        <color indexed="63"/>
        <rFont val="Arial"/>
        <family val="2"/>
      </rPr>
      <t>Doctoral</t>
    </r>
  </si>
  <si>
    <r>
      <rPr>
        <sz val="10"/>
        <color indexed="63"/>
        <rFont val="Arial"/>
        <family val="2"/>
      </rPr>
      <t>Master's</t>
    </r>
  </si>
  <si>
    <r>
      <rPr>
        <sz val="10"/>
        <color indexed="63"/>
        <rFont val="Arial"/>
        <family val="2"/>
      </rPr>
      <t>Bachelor's</t>
    </r>
  </si>
  <si>
    <r>
      <rPr>
        <sz val="10"/>
        <color indexed="63"/>
        <rFont val="Arial"/>
        <family val="2"/>
      </rPr>
      <t>Private Nonprofit</t>
    </r>
  </si>
  <si>
    <r>
      <rPr>
        <b/>
        <sz val="10"/>
        <color indexed="63"/>
        <rFont val="Arial"/>
        <family val="2"/>
      </rPr>
      <t>2008-09</t>
    </r>
  </si>
  <si>
    <r>
      <rPr>
        <b/>
        <sz val="10"/>
        <color indexed="63"/>
        <rFont val="Arial"/>
        <family val="2"/>
      </rPr>
      <t>2009-10</t>
    </r>
  </si>
  <si>
    <r>
      <rPr>
        <b/>
        <sz val="10"/>
        <color indexed="63"/>
        <rFont val="Arial"/>
        <family val="2"/>
      </rPr>
      <t>2010-11</t>
    </r>
  </si>
  <si>
    <r>
      <rPr>
        <b/>
        <sz val="10"/>
        <color indexed="63"/>
        <rFont val="Arial"/>
        <family val="2"/>
      </rPr>
      <t>2011-12</t>
    </r>
  </si>
  <si>
    <r>
      <rPr>
        <b/>
        <sz val="10"/>
        <color indexed="63"/>
        <rFont val="Arial"/>
        <family val="2"/>
      </rPr>
      <t>2012-13</t>
    </r>
  </si>
  <si>
    <r>
      <rPr>
        <b/>
        <sz val="10"/>
        <color indexed="63"/>
        <rFont val="Arial"/>
        <family val="2"/>
      </rPr>
      <t>5-Year % Change</t>
    </r>
  </si>
  <si>
    <t>Tuition and Fees at Public and Private Nonprofit Four-Year Institutions by Carnegie Classification, 2007-08 to 2012-13, in 2012 Dollars</t>
  </si>
  <si>
    <t>SOURCE: The College Board, Trends in College Pricing, 2008 through 2013.</t>
  </si>
  <si>
    <t>NOTES: The total and average values of tax credits and deductions are best estimates based on data from the Internal Revenue Service. A portion of nonrefundable dollars claimed on nontaxable returns is excluded to account for credits and deductions that do not reduce tax liability. The value of tax deductions is estimated based on applicable marginal tax rates. Percentages may not sum to 100 because of rounding.</t>
  </si>
  <si>
    <t>SOURCES: Internal Revenue Service, Statistics of Income 1998 to 2014, Tables 1.3, 1.4, 2, 3.3; calculations by the authors.</t>
  </si>
  <si>
    <t>Families without College Savings Accounts                               (Median Income = $45,100)                                    (Median Financial Assets = $15,400)</t>
  </si>
  <si>
    <t xml:space="preserve">               Families with College Savings Accounts                     (Median Income = $142,400)                                (Median Financial Assets = $413,500)</t>
  </si>
  <si>
    <r>
      <t xml:space="preserve">Sources: </t>
    </r>
    <r>
      <rPr>
        <sz val="9"/>
        <color indexed="8"/>
        <rFont val="Arial"/>
        <family val="2"/>
      </rPr>
      <t xml:space="preserve">United States Government Accountability Office (GAO) (2012), </t>
    </r>
    <r>
      <rPr>
        <i/>
        <sz val="9"/>
        <color indexed="8"/>
        <rFont val="Arial"/>
        <family val="2"/>
      </rPr>
      <t>Higher Education: A Small Percentage of Families Save in 529 Plans</t>
    </r>
    <r>
      <rPr>
        <sz val="9"/>
        <color indexed="8"/>
        <rFont val="Arial"/>
        <family val="2"/>
      </rPr>
      <t>, GAO-13-64, Figure 4; NCES, National Postsecondary Student Aid Study, 2012; PowerStats calculations by the authors.</t>
    </r>
  </si>
  <si>
    <t>Number of Accounts</t>
  </si>
  <si>
    <t>Average Account Size</t>
  </si>
  <si>
    <t>Number of Contributions</t>
  </si>
  <si>
    <t>Average Contribution</t>
  </si>
  <si>
    <t>Number of Withdrawals</t>
  </si>
  <si>
    <t>Average Withdrawal</t>
  </si>
  <si>
    <r>
      <rPr>
        <sz val="10"/>
        <color indexed="63"/>
        <rFont val="Arial"/>
        <family val="2"/>
      </rPr>
      <t>12.1 million</t>
    </r>
  </si>
  <si>
    <r>
      <rPr>
        <sz val="10"/>
        <color indexed="63"/>
        <rFont val="Arial"/>
        <family val="2"/>
      </rPr>
      <t>6.42 million</t>
    </r>
  </si>
  <si>
    <r>
      <rPr>
        <sz val="10"/>
        <color indexed="63"/>
        <rFont val="Arial"/>
        <family val="2"/>
      </rPr>
      <t>1.45 million</t>
    </r>
  </si>
  <si>
    <t>State-Sponsored 529 College Savings Plans, 2014</t>
  </si>
  <si>
    <r>
      <rPr>
        <b/>
        <sz val="10"/>
        <color indexed="63"/>
        <rFont val="Arial"/>
        <family val="2"/>
      </rPr>
      <t>2014-15</t>
    </r>
  </si>
  <si>
    <r>
      <rPr>
        <b/>
        <sz val="10"/>
        <color indexed="63"/>
        <rFont val="Arial"/>
        <family val="2"/>
      </rPr>
      <t>FTE Undergraduate Students</t>
    </r>
  </si>
  <si>
    <r>
      <rPr>
        <b/>
        <sz val="10"/>
        <color indexed="63"/>
        <rFont val="Arial"/>
        <family val="2"/>
      </rPr>
      <t>All FTE Students</t>
    </r>
  </si>
  <si>
    <r>
      <t xml:space="preserve">SOURCE: </t>
    </r>
    <r>
      <rPr>
        <i/>
        <sz val="9"/>
        <rFont val="Arial"/>
        <family val="2"/>
      </rPr>
      <t>Trends in Student Aid</t>
    </r>
    <r>
      <rPr>
        <sz val="9"/>
        <rFont val="Arial"/>
        <family val="2"/>
      </rPr>
      <t xml:space="preserve"> website (trends.collegeboard.org), Table 3.</t>
    </r>
  </si>
  <si>
    <t>Figure 2A. Total Undergraduate Student Aid by Source and Type (in Billions), 2014-15</t>
  </si>
  <si>
    <r>
      <t xml:space="preserve">SOURCE: </t>
    </r>
    <r>
      <rPr>
        <i/>
        <sz val="9"/>
        <rFont val="Arial"/>
        <family val="2"/>
      </rPr>
      <t>Trends in Student Aid</t>
    </r>
    <r>
      <rPr>
        <sz val="9"/>
        <rFont val="Arial"/>
        <family val="2"/>
      </rPr>
      <t xml:space="preserve"> website (trends.collegeboard.org), Table 1A.</t>
    </r>
  </si>
  <si>
    <t>Figure 2B. Total Graduate Student Aid by Source and Type (in Billions), 2014-15</t>
  </si>
  <si>
    <r>
      <t>SOURCE:</t>
    </r>
    <r>
      <rPr>
        <i/>
        <sz val="9"/>
        <rFont val="Arial"/>
        <family val="2"/>
      </rPr>
      <t xml:space="preserve"> Trends in Student Aid</t>
    </r>
    <r>
      <rPr>
        <sz val="9"/>
        <rFont val="Arial"/>
        <family val="2"/>
      </rPr>
      <t xml:space="preserve"> website (trends.collegeboard.org), Table 1B.</t>
    </r>
  </si>
  <si>
    <t>NOTES: Loans reported here include only federal loans to students. Percentages may not sum to 100 because of rounding.</t>
  </si>
  <si>
    <r>
      <t xml:space="preserve">SOURCE: </t>
    </r>
    <r>
      <rPr>
        <i/>
        <sz val="9"/>
        <color indexed="8"/>
        <rFont val="Arial"/>
        <family val="2"/>
      </rPr>
      <t>Trends in Student Aid</t>
    </r>
    <r>
      <rPr>
        <sz val="9"/>
        <color indexed="8"/>
        <rFont val="Arial"/>
        <family val="2"/>
      </rPr>
      <t xml:space="preserve"> website (trends.collegeboard.org), Table 4.</t>
    </r>
  </si>
  <si>
    <t>NOTES: Nonfederal loans are included as an indication of the total amount that students and parents
borrow through education loans. “Other Aid” includes federal education tax credits and deductions
and Federal Work-Study (FWS).</t>
  </si>
  <si>
    <t>SOURCES: See the Notes and Sources section on Trends in Student Aid website (http://trends.collegeboard.org/student-aid/notes-sources) for a list of sources for data included in Figure 5.</t>
  </si>
  <si>
    <t>NOTES: Nonfederal loans include loans to students from states and institutions in addition to private loans issued by banks, credit unions, and Sallie Mae. Values for all
types of nonfederal loans are best estimates and are less precise than federal loan amounts. Estimates are available for private and state loans beginning in 1995-96 and
for institutional loans beginning in 2007-08.</t>
  </si>
  <si>
    <r>
      <t>SOURCE:</t>
    </r>
    <r>
      <rPr>
        <i/>
        <sz val="9"/>
        <rFont val="Arial"/>
        <family val="2"/>
      </rPr>
      <t xml:space="preserve"> Trends in Student Aid </t>
    </r>
    <r>
      <rPr>
        <sz val="9"/>
        <rFont val="Arial"/>
        <family val="2"/>
      </rPr>
      <t>website (trends.collegeboard.org), Table 6.</t>
    </r>
  </si>
  <si>
    <t>Income Driven</t>
  </si>
  <si>
    <t>NOTES: Table includes federal and nonfederal loans taken by students who began their studies at the institution from which they graduated. Per borrower columns represent the average cumulative debt levels of bachelor’s degree recipients who took student loans. Per Bachelor's degree recipient columns represent the average debt per bachelor’s degree recipient, including those who graduated without student debt. Calculations are based on the number of bachelor’s degrees awarded, which may exceed the number of students receiving degrees. Reported amounts are estimates and should be interpreted with caution. The available data are not adequate to allow comparable calculations for for-profit institutions.</t>
  </si>
  <si>
    <t>23 or Younger (60%)</t>
  </si>
  <si>
    <t>24 to 29 (20%)</t>
  </si>
  <si>
    <t>Independent Without Dependents (25%)</t>
  </si>
  <si>
    <t xml:space="preserve">NOTES: The table displays the average annual rate of growth over a five-year period. Balances are as of end of each year. The Federal Reserve Bank of New York (FRBNY) estimates education debt balances from a nationally representative sample of adults with credit reports. </t>
  </si>
  <si>
    <t>NOTES: Percentages in the parentheses are percentages of students in each category. Includes full-time full-year students who were enrolled in one institution and who were U.S. citizens or permanent residents. Excludes veterans and military grant aid. Percentages may not sum to 100 because of rounding.</t>
  </si>
  <si>
    <t>Figure 21B. Sources of Grant Aid by Dependency Status and Family Income, Public Two-Year and For-Profit Institutions, 2011-12</t>
  </si>
  <si>
    <t>NOTES: Percentages in the parentheses are percentages of students in each group. Income groups represent quartiles of parents’ income of all</t>
  </si>
  <si>
    <t>NOTES: Percentages in the parentheses are percentages of students in each group. The three lowest income groups represent the three lowest quartiles of parents’ income of all dependent students. The top two groups represent the top 10% and the next 15% of family income. Distribution of students by income varies by sector. Includes full-time students who were U.S. citizens or permanent residents. Percentages may not sum to 100 because of rounding.</t>
  </si>
  <si>
    <t>Figure 22B.  Sources of Grant Aid by Dependency Status and Family Income, Public Four-Year Institutions, 2011-12</t>
  </si>
  <si>
    <t>Ages 19 or Younger</t>
  </si>
  <si>
    <t>Ages 20 to 23</t>
  </si>
  <si>
    <t>Ages 24 to 30</t>
  </si>
  <si>
    <t>Figure 28B. Need-Based State Grant Aid as a Percentage of Total Undergraduate State Grant Aid by State, 2013-14</t>
  </si>
  <si>
    <t>Figure 1</t>
  </si>
  <si>
    <t>Average Aid per Full-Time Equivalent (FTE) Student in 2014 Dollars, 1994-95 to 2014-15</t>
  </si>
  <si>
    <t>Total Undergraduate Student Aid by Source and Type (in Billions), 2014-15</t>
  </si>
  <si>
    <t>Total Graduate Student Aid by Source and Type (in Billions), 2014-15</t>
  </si>
  <si>
    <t>Figure 3</t>
  </si>
  <si>
    <t>Composition of Total Aid and Nonfederal Loans, 1994-95 to 2014-15</t>
  </si>
  <si>
    <t>Total Grant Aid in 2014 Dollars by Source of Grant, 1994-95 to 2014-15</t>
  </si>
  <si>
    <t>Total Federal and Nonfederal Loan Dollars in 2014 Dollars, 1994-95 to 2014-15</t>
  </si>
  <si>
    <t>Federal Student Aid per Full-Time Equivalent (FTE) Student in 2014 Dollars, 1994-95 to 2014-15</t>
  </si>
  <si>
    <t>Number of Recipients by Federal Aid Program (with Average Aid Received), 2014-15</t>
  </si>
  <si>
    <t>Total Amount Borrowed from Federal Subsidized, Unsubsidized, and PLUS Loans in Millions of 2014 Dollars, 2002-03 to 2014-15, Selected Years</t>
  </si>
  <si>
    <t>Figure 11A</t>
  </si>
  <si>
    <t>Figure 11B</t>
  </si>
  <si>
    <t>Repayment Status of Federal Education Loan Portfolio, Third Quarter 2014-15</t>
  </si>
  <si>
    <t>Distribution of Outstanding Federal Direct Loan Dollars and Recipients by Repayment Plan, Third Quarter 2013, 2014, and 2015</t>
  </si>
  <si>
    <t>Federal Student Loan Default Rates After Two Calendar Years, Borrowers Entering Repayment, 1995-96 to 2011-12</t>
  </si>
  <si>
    <t>Figure 13</t>
  </si>
  <si>
    <t>Percentage of Undergraduate Students Borrowing Federal Subsidized and Unsubsidized Student Loans, 2004-05, 2009-10, and 2014-15</t>
  </si>
  <si>
    <t>Two-Year Student Loan Default Rates by Degree Completion Status, 1995-96 to 2011-12</t>
  </si>
  <si>
    <t>Aggregate Outstanding Federal Student Loan Balances by Sector, 1993-94 to 2013-14, Selected Years</t>
  </si>
  <si>
    <t>Figure 15</t>
  </si>
  <si>
    <t>Average Cumulative Debt Levels in 2014 Dollars: Bachelor's Degree Recipients at Four-Year Institutions, 1999-2000 to 2013-14</t>
  </si>
  <si>
    <t>Cumulative Debt of 2011-12 Bachelor's Degree Recipients by Age</t>
  </si>
  <si>
    <t>Cumulative Debt of 2011-12 Bachelor's Degree Recipients by Dependency Status</t>
  </si>
  <si>
    <t>Cumulative Debt of 2011-12 Bachelor's Degree Recipients by Time Elapsed Between First Enrollment and Degree Completion</t>
  </si>
  <si>
    <t>Cumulative Debt of 2011-12 Bachelor's Degree Recipients by Sector</t>
  </si>
  <si>
    <t>Figure 18</t>
  </si>
  <si>
    <t>Cumulative Debt of 2011-12 Bachelor's Degree Recipients by Race/Ethnicity</t>
  </si>
  <si>
    <t>Distribution of Outstanding Education Debt by Income Quartile, 2013</t>
  </si>
  <si>
    <t>Distribution of Outstanding Education Debt by Average Balance, 2014</t>
  </si>
  <si>
    <t>Figure 19C</t>
  </si>
  <si>
    <t>Average Annual Percentage Increase in Outstanding Education Debt, Number of Borrowers, and Average Balance, 2004 to 2009 and 2009 to 2014</t>
  </si>
  <si>
    <t>Average Total Grant Aid at Four-Year Institutions: Need-Based, Non-Need-Based Meeting Need, and Exceeding Need, 2011-12</t>
  </si>
  <si>
    <t>Figure 21A</t>
  </si>
  <si>
    <t>Figure 21B</t>
  </si>
  <si>
    <t>Sources of Grant Aid by Dependency Status and Family Income, Public Two-Year and For-Profit Institutions, 2011-12</t>
  </si>
  <si>
    <t>Figure 22A</t>
  </si>
  <si>
    <t>Figure 22B</t>
  </si>
  <si>
    <t>Sources of Grant Aid by Dependency Status and Family Income, Private Nonprofit Four-Year Institutions, 2011-12</t>
  </si>
  <si>
    <t>Sources of Grant Aid by Dependency Status and Family Income, Public Four-Year Institutions, 2011-12</t>
  </si>
  <si>
    <t>Undergraduate Enrollment and Percentage of Undergraduate Students Receiving Pell Grants, 2004-05 to 2014-15</t>
  </si>
  <si>
    <t>Figure 24</t>
  </si>
  <si>
    <t>Maximum and Average Pell Grant in 2014 Dollars, 1976-77 to 2014-15</t>
  </si>
  <si>
    <t>Figure 25</t>
  </si>
  <si>
    <t>Total Pell Expenditures, Maximum and Average Pell Grant in 2014 Dollars, and Number of Recipients, 1979-80 to 2014-15</t>
  </si>
  <si>
    <t>Figure 26</t>
  </si>
  <si>
    <t>Inflation-Adjusted Maximum Pell Grant and Published Prices at Public and Private Nonprofit Four-Year Institutions in 2015 Dollars, 1995-96 to 2015-16</t>
  </si>
  <si>
    <t>Distribution of Pell Grant recipients by Age, 2013-14</t>
  </si>
  <si>
    <t>Distribution of Pell Grant recipients by Dependency Status and Family Income, 2013-14</t>
  </si>
  <si>
    <t>Figure 28A</t>
  </si>
  <si>
    <t>Figure 28B</t>
  </si>
  <si>
    <t>Need-Based and Non-Need-Based State Grants per Full-Time Equivalent (FTE) Undergraduate Student in 2013 Dollars, 1973-74 to 2013-14</t>
  </si>
  <si>
    <t>Need-Based State Grant Aid as a Percentage of Total Undergraduate State Grant Aid by State, 2013-14</t>
  </si>
  <si>
    <t>State Grant Aid per Full-Time Equivalent (FTE) Undergraduate Student by State, 2013-14</t>
  </si>
  <si>
    <t>State Grant Expenditures as a Percentage of Total State Support for Higher Education by State, 2013-14</t>
  </si>
  <si>
    <t>Average Institutional Grant Aid per First-Time Full-Time Undergraduate Student, 2002-03 to 2012-13</t>
  </si>
  <si>
    <t>Total Education Tax Credits and Deductions in 2013 Dollars, 1998 to 2013</t>
  </si>
  <si>
    <t>Distribution of Education Tax Credits and Savings from Tuition Deductions by Adjusted Gross Income (AGI), 2013</t>
  </si>
  <si>
    <t>Income Distribution of Families With and Without College Savings Accounts, 2010</t>
  </si>
  <si>
    <t>Total Assets in State-Sponsored Section 529 College Savings Plans in 2014 Dollars (in Billions), 1999 to 2014</t>
  </si>
  <si>
    <t>Figure 2014_14A</t>
  </si>
  <si>
    <t>Cumulative Debt of 2011-12 Bachelor’s Degree Recipients by Dependency Status and Family Income</t>
  </si>
  <si>
    <t>Figure 2014_14B</t>
  </si>
  <si>
    <t>Figure 2014_15A</t>
  </si>
  <si>
    <t>Figure 2014_15B</t>
  </si>
  <si>
    <t>Figure 2014_16A</t>
  </si>
  <si>
    <t>Figure 2014_16B</t>
  </si>
  <si>
    <t>Figure 2014_17A</t>
  </si>
  <si>
    <t xml:space="preserve">Figure 2014_17B </t>
  </si>
  <si>
    <t>Figure 2014_28</t>
  </si>
  <si>
    <t>Figure 2014_29A</t>
  </si>
  <si>
    <t>Source of Grant Aid for Full-Time Undergraduate Students, by Sector, 2011-12</t>
  </si>
  <si>
    <t xml:space="preserve">Figure 2014_29B </t>
  </si>
  <si>
    <t>Figure 2014_30</t>
  </si>
  <si>
    <t xml:space="preserve">13-14 </t>
  </si>
  <si>
    <t>Undergraduate Students (in 2014 Dollars)</t>
  </si>
  <si>
    <t>Number of Recipients, Total Awards and Aid per Recipient for Federal Aid Programs in Current Dollars and in 2014 Dollars, 1976-77 to 2014-15</t>
  </si>
  <si>
    <t>Average Annual Amount Borrowed per Borrower in Federal Subsidized, Unsubsidized, and PLUS Loans in 2014 Dollars, 2002-03 to 2014-15, Selected Years</t>
  </si>
  <si>
    <t>Table 1A. Total Undergraduate Student Aid in Current Dollars and in 2014 Dollars (in Millions), 1990-91 to 2014-15</t>
  </si>
  <si>
    <t>Table 1B. Total Graduate Student Aid in Current Dollars and in 2014 Dollars (in Millions), 1990-90 to 2014-15</t>
  </si>
  <si>
    <t>Table 3. Average Aid per Full-Time Equivalent (FTE) Student in 2014 Dollars over Time</t>
  </si>
  <si>
    <t>Table 4. Composition of Total Aid and Nonfederal Loans over Time</t>
  </si>
  <si>
    <t>Table 5. Number of Recipients, Total Awards and Aid per Recipient for Federal Aid Programs in Current Dollars and in 2014 Dollars, 1976-77 to 2014-15</t>
  </si>
  <si>
    <t>Table 6. Number of Borrowers and Average Amount Borrowed Through Federal Loan Programs in Current Dollars and in 2014 Dollars, 1995-96 to 2014-15</t>
  </si>
  <si>
    <t>Table 7. Distribution of Federal Aid Funds by Sector, 1986-87 to 2013-14</t>
  </si>
  <si>
    <t>Table 8. Federal Pell Grants in Current and in 2014 Dollars, 1973-74 to 2014-15</t>
  </si>
  <si>
    <t>Graduate Students (in 2014 Dollars)</t>
  </si>
  <si>
    <r>
      <t>SOURCES: See the Notes and Sources section</t>
    </r>
    <r>
      <rPr>
        <sz val="8"/>
        <color indexed="8"/>
        <rFont val="Arial"/>
        <family val="2"/>
      </rPr>
      <t xml:space="preserve"> for a list of sources for data included in Table 1.</t>
    </r>
  </si>
  <si>
    <t>SOURCES: See the Notes and Sources section for a list of sources for data included in Table 1A.</t>
  </si>
  <si>
    <t>SOURCES: See the Notes and Sources section for a list of sources for data included in Table 1B.</t>
  </si>
  <si>
    <t>SOURCES: See the Notes and Sources section for a list of sources for data included in Table 2.</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</si>
  <si>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10"/>
        <rFont val="Arial"/>
        <family val="2"/>
      </rPr>
      <t>Trends in Student Aid</t>
    </r>
    <r>
      <rPr>
        <sz val="10"/>
        <rFont val="Arial"/>
        <family val="2"/>
      </rPr>
      <t xml:space="preserve"> are in 2014 dollars, while most values in </t>
    </r>
    <r>
      <rPr>
        <i/>
        <sz val="10"/>
        <rFont val="Arial"/>
        <family val="2"/>
      </rPr>
      <t>Trends in College Pricing</t>
    </r>
    <r>
      <rPr>
        <sz val="10"/>
        <rFont val="Arial"/>
        <family val="2"/>
      </rPr>
      <t xml:space="preserve"> have been converted to 2015 dollars. </t>
    </r>
  </si>
  <si>
    <t>Factor Used to Convert to 2015 Dollars</t>
  </si>
  <si>
    <t>Factor Used in to Convert to 2014 Dollars</t>
  </si>
  <si>
    <r>
      <t xml:space="preserve">This table was prepared in October 2014 and was published in </t>
    </r>
    <r>
      <rPr>
        <i/>
        <sz val="10"/>
        <color indexed="8"/>
        <rFont val="Arial"/>
        <family val="2"/>
      </rPr>
      <t>Trends in Student Aid 2014</t>
    </r>
    <r>
      <rPr>
        <sz val="10"/>
        <color theme="1"/>
        <rFont val="Arial"/>
        <family val="2"/>
      </rPr>
      <t>.</t>
    </r>
  </si>
  <si>
    <r>
      <t>This table was prepared in October 2014 and was published in</t>
    </r>
    <r>
      <rPr>
        <i/>
        <sz val="10"/>
        <color indexed="8"/>
        <rFont val="Arial"/>
        <family val="2"/>
      </rPr>
      <t xml:space="preserve"> Trends in Student Aid 2014.</t>
    </r>
  </si>
  <si>
    <r>
      <t xml:space="preserve">NOTE: </t>
    </r>
    <r>
      <rPr>
        <i/>
        <sz val="10"/>
        <color indexed="8"/>
        <rFont val="Arial"/>
        <family val="2"/>
      </rPr>
      <t>Beginning Postsecondary Students Longitudinal Study</t>
    </r>
    <r>
      <rPr>
        <sz val="10"/>
        <color theme="1"/>
        <rFont val="Arial"/>
        <family val="2"/>
      </rPr>
      <t xml:space="preserve"> (BPS) reports on a nationally representative sample of students who began their studies in 2003-04.  Figures 9A and 9B are based on students whose last institution attended was a four-year college or university.  Debt categories are based on quartiles of total debt for the 66% of students meeting this criterion who took out student loans.  Debt amounts include both federal and nonfederal student loans.  The "All" category includes both dependent and independent students.  For independent bachelor's degree recipients, the sample size in the for-profit four-year sector is too small to obtain accurate estimates, and therefore was omitted from Figure 2011_9A.</t>
    </r>
  </si>
  <si>
    <t xml:space="preserve">NOTE: The figures reported here reflect total student aid amounts divided across all students, including nonrecipients. Total Aid includes Federal Work-Study and Education Tax Benefits. </t>
  </si>
  <si>
    <t>SOURCES: See the Notes and Sources section for a list of sources for data included in Table 3; NCES, IPEDS fall enrollment data.</t>
  </si>
  <si>
    <t>Sources: The Federal Pell Grant Program End of Year Reports; Federal Student Aid Data Center.</t>
  </si>
  <si>
    <t>Source:  U.S. Department of Education, Office of Postsecondary Education, National Student Loan Data System. (NSLDS); Federal Student Aid Data Center.</t>
  </si>
  <si>
    <t>Sources: U.S. Department of Education, Office of Postsecondary Education; Federal Student Aid Data Center.</t>
  </si>
  <si>
    <t>SOURCES: See the Notes and Sources section for a list of sources for data included in Table 4.</t>
  </si>
  <si>
    <t>Total Dollars Awarded (Millions in Current Dollars)</t>
  </si>
  <si>
    <t>Total Dollars Awarded (Millions in Constant Dollars)</t>
  </si>
  <si>
    <t>$ Amount (Millions in Current Dollars)</t>
  </si>
  <si>
    <t>$ Amount (Millions in Constant Dollars)</t>
  </si>
  <si>
    <t>Notes: For 2007-08 and later years, four-year institution categories include only those institutions where more than 50% of degrees/certificates awarded are bachelor’s degrees or higher. Excludes less-than-two-year institutions and foreign institutions. Percentages may not sum to 100 because of rounding.</t>
  </si>
  <si>
    <t>10 Years or Longer (19%)</t>
  </si>
  <si>
    <t>NOTES: Balances are as of the end of each year. The Federal Reserve Bank of New York (FRBNY) estimates education debt balances from a nationally representative sample of adults with credit reports. Percentages may not sum to 100 because of rounding.</t>
  </si>
  <si>
    <t>Parent PLUS</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</si>
</sst>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164" formatCode="&quot;$&quot;#,##0_);\(&quot;$&quot;#,##0\)"/>
    <numFmt numFmtId="165" formatCode="&quot;$&quot;#,##0_);[Red]\(&quot;$&quot;#,##0\)"/>
    <numFmt numFmtId="168" formatCode="_(&quot;$&quot;* #,##0_);_(&quot;$&quot;* \(#,##0\);_(&quot;$&quot;* &quot;-&quot;_);_(@_)"/>
    <numFmt numFmtId="169" formatCode="_(* #,##0_);_(* \(#,##0\);_(* &quot;-&quot;_);_(@_)"/>
    <numFmt numFmtId="170" formatCode="_(&quot;$&quot;* #,##0.00_);_(&quot;$&quot;* \(#,##0.00\);_(&quot;$&quot;* &quot;-&quot;??_);_(@_)"/>
    <numFmt numFmtId="171" formatCode="_(* #,##0.00_);_(* \(#,##0.00\);_(* &quot;-&quot;??_);_(@_)"/>
    <numFmt numFmtId="172" formatCode="_(* #,##0_);_(* \(#,##0\);_(* &quot;-&quot;??_);_(@_)"/>
    <numFmt numFmtId="173" formatCode="&quot;$&quot;#,##0"/>
    <numFmt numFmtId="174" formatCode="\-"/>
    <numFmt numFmtId="175" formatCode="0.000"/>
    <numFmt numFmtId="176" formatCode="&quot;$&quot;#,##0.0"/>
    <numFmt numFmtId="177" formatCode="0.0"/>
    <numFmt numFmtId="178" formatCode="0.0000"/>
    <numFmt numFmtId="179" formatCode="#,##0.0"/>
    <numFmt numFmtId="180" formatCode="&quot;$&quot;#,##0.00"/>
    <numFmt numFmtId="181" formatCode="&quot;$&quot;#,##0.0_);\(&quot;$&quot;#,##0.0\)"/>
    <numFmt numFmtId="182" formatCode="0.0%"/>
    <numFmt numFmtId="183" formatCode="_(&quot;$&quot;* #,##0_);_(&quot;$&quot;* \(#,##0\);_(&quot;$&quot;* &quot;-&quot;??_);_(@_)"/>
    <numFmt numFmtId="184" formatCode="\(&quot;$&quot;#,##0\)"/>
    <numFmt numFmtId="185" formatCode="&quot;$&quot;#,##0;[Red]&quot;$&quot;#,##0"/>
    <numFmt numFmtId="186" formatCode="#,##0;#,##0"/>
    <numFmt numFmtId="187" formatCode="###0;###0"/>
    <numFmt numFmtId="188" formatCode="\$#,##0;\$#,##0"/>
    <numFmt numFmtId="189" formatCode="\$###0;\$###0"/>
    <numFmt numFmtId="190" formatCode="###0.0;###0.0"/>
    <numFmt numFmtId="191" formatCode="\$###0.0;\$###0.0"/>
  </numFmts>
  <fonts count="95" x14ac:knownFonts="1">
    <font>
      <sz val="10"/>
      <color theme="1"/>
      <name val="Arial"/>
      <family val="2"/>
    </font>
    <font>
      <sz val="11"/>
      <color indexed="8"/>
      <name val="Calibri"/>
      <family val="2"/>
    </font>
    <font>
      <sz val="10"/>
      <name val="Arial"/>
      <family val="2"/>
    </font>
    <font>
      <i/>
      <sz val="10"/>
      <name val="Arial"/>
      <family val="2"/>
    </font>
    <font>
      <b/>
      <sz val="8"/>
      <name val="Arial"/>
      <family val="2"/>
    </font>
    <font>
      <sz val="9"/>
      <name val="Arial"/>
      <family val="2"/>
    </font>
    <font>
      <b/>
      <sz val="10"/>
      <name val="Arial"/>
      <family val="2"/>
    </font>
    <font>
      <sz val="8"/>
      <name val="Arial"/>
      <family val="2"/>
    </font>
    <font>
      <i/>
      <sz val="7"/>
      <name val="Arial"/>
      <family val="2"/>
    </font>
    <font>
      <i/>
      <sz val="6"/>
      <name val="Arial"/>
      <family val="2"/>
    </font>
    <font>
      <sz val="10"/>
      <color indexed="8"/>
      <name val="Arial"/>
      <family val="2"/>
    </font>
    <font>
      <b/>
      <sz val="10"/>
      <color indexed="8"/>
      <name val="Arial"/>
      <family val="2"/>
    </font>
    <font>
      <u/>
      <sz val="10"/>
      <color indexed="12"/>
      <name val="Arial"/>
      <family val="2"/>
    </font>
    <font>
      <i/>
      <sz val="10"/>
      <color indexed="8"/>
      <name val="Arial"/>
      <family val="2"/>
    </font>
    <font>
      <sz val="10"/>
      <color indexed="8"/>
      <name val="Arial"/>
      <family val="2"/>
    </font>
    <font>
      <u/>
      <sz val="11"/>
      <color indexed="39"/>
      <name val="Calibri"/>
      <family val="2"/>
    </font>
    <font>
      <b/>
      <sz val="10"/>
      <name val="Calibri"/>
      <family val="2"/>
    </font>
    <font>
      <sz val="8"/>
      <color indexed="8"/>
      <name val="Arial"/>
      <family val="2"/>
    </font>
    <font>
      <sz val="8"/>
      <color indexed="8"/>
      <name val="Arial"/>
      <family val="2"/>
    </font>
    <font>
      <b/>
      <sz val="8"/>
      <color indexed="8"/>
      <name val="Arial"/>
      <family val="2"/>
    </font>
    <font>
      <sz val="10"/>
      <name val="Courier New"/>
      <family val="3"/>
    </font>
    <font>
      <sz val="7"/>
      <name val="Helvetica"/>
      <family val="2"/>
    </font>
    <font>
      <sz val="11"/>
      <color indexed="8"/>
      <name val="Calibri"/>
      <family val="2"/>
    </font>
    <font>
      <b/>
      <sz val="9"/>
      <color indexed="8"/>
      <name val="Arial"/>
      <family val="2"/>
    </font>
    <font>
      <b/>
      <sz val="9"/>
      <name val="Arial"/>
      <family val="2"/>
    </font>
    <font>
      <b/>
      <i/>
      <sz val="10"/>
      <name val="Arial"/>
      <family val="2"/>
    </font>
    <font>
      <sz val="10"/>
      <color indexed="8"/>
      <name val="Arial"/>
      <family val="2"/>
    </font>
    <font>
      <sz val="11"/>
      <color indexed="8"/>
      <name val="Calibri"/>
      <family val="2"/>
    </font>
    <font>
      <sz val="12"/>
      <color indexed="8"/>
      <name val="Calibri"/>
      <family val="2"/>
    </font>
    <font>
      <sz val="12"/>
      <color indexed="8"/>
      <name val="Calibri"/>
      <family val="2"/>
    </font>
    <font>
      <b/>
      <sz val="10"/>
      <color indexed="8"/>
      <name val="Arial"/>
      <family val="2"/>
    </font>
    <font>
      <sz val="10"/>
      <name val="MS Sans Serif"/>
      <family val="2"/>
    </font>
    <font>
      <sz val="10"/>
      <color indexed="8"/>
      <name val="Arial"/>
      <family val="2"/>
    </font>
    <font>
      <sz val="11"/>
      <color indexed="8"/>
      <name val="Calibri"/>
      <family val="2"/>
    </font>
    <font>
      <u/>
      <sz val="11"/>
      <color indexed="39"/>
      <name val="Calibri"/>
      <family val="2"/>
    </font>
    <font>
      <u/>
      <sz val="12"/>
      <color indexed="39"/>
      <name val="Calibri"/>
      <family val="2"/>
    </font>
    <font>
      <sz val="12"/>
      <color indexed="8"/>
      <name val="Calibri"/>
      <family val="2"/>
    </font>
    <font>
      <b/>
      <sz val="10"/>
      <color indexed="8"/>
      <name val="Arial"/>
      <family val="2"/>
    </font>
    <font>
      <b/>
      <sz val="10"/>
      <color indexed="53"/>
      <name val="Arial"/>
      <family val="2"/>
    </font>
    <font>
      <sz val="10"/>
      <color indexed="53"/>
      <name val="Arial"/>
      <family val="2"/>
    </font>
    <font>
      <b/>
      <sz val="10"/>
      <color indexed="8"/>
      <name val="Arial"/>
      <family val="2"/>
    </font>
    <font>
      <sz val="9"/>
      <color indexed="8"/>
      <name val="Arial"/>
      <family val="2"/>
    </font>
    <font>
      <sz val="9"/>
      <color indexed="8"/>
      <name val="Arial"/>
      <family val="2"/>
    </font>
    <font>
      <i/>
      <sz val="9"/>
      <color indexed="8"/>
      <name val="Arial"/>
      <family val="2"/>
    </font>
    <font>
      <b/>
      <sz val="14"/>
      <name val="Times New Roman"/>
      <family val="1"/>
    </font>
    <font>
      <i/>
      <sz val="12"/>
      <name val="Times New Roman"/>
      <family val="1"/>
    </font>
    <font>
      <sz val="12"/>
      <name val="Times New Roman"/>
      <family val="1"/>
    </font>
    <font>
      <sz val="10"/>
      <color indexed="8"/>
      <name val="Times New Roman"/>
      <family val="1"/>
    </font>
    <font>
      <sz val="7"/>
      <name val="UniversLTStd"/>
    </font>
    <font>
      <i/>
      <sz val="10"/>
      <color indexed="8"/>
      <name val="Arial"/>
      <family val="2"/>
    </font>
    <font>
      <sz val="10"/>
      <name val="Book Antiqua"/>
      <family val="1"/>
    </font>
    <font>
      <sz val="9"/>
      <name val="Book Antiqua"/>
      <family val="1"/>
    </font>
    <font>
      <b/>
      <sz val="14"/>
      <name val="Arial"/>
      <family val="2"/>
    </font>
    <font>
      <b/>
      <sz val="6"/>
      <name val="Arial"/>
      <family val="2"/>
    </font>
    <font>
      <b/>
      <u/>
      <sz val="8"/>
      <name val="Arial"/>
      <family val="2"/>
    </font>
    <font>
      <i/>
      <sz val="8"/>
      <name val="Arial"/>
      <family val="2"/>
    </font>
    <font>
      <sz val="8"/>
      <color indexed="8"/>
      <name val="Arial"/>
      <family val="2"/>
    </font>
    <font>
      <i/>
      <sz val="9"/>
      <name val="Arial"/>
      <family val="2"/>
    </font>
    <font>
      <sz val="10"/>
      <color indexed="63"/>
      <name val="Arial"/>
      <family val="2"/>
    </font>
    <font>
      <b/>
      <sz val="10"/>
      <color indexed="63"/>
      <name val="Arial"/>
      <family val="2"/>
    </font>
    <font>
      <sz val="9"/>
      <color indexed="63"/>
      <name val="Arial"/>
      <family val="2"/>
    </font>
    <font>
      <i/>
      <sz val="9"/>
      <color indexed="8"/>
      <name val="Arial"/>
      <family val="2"/>
    </font>
    <font>
      <sz val="9"/>
      <color indexed="8"/>
      <name val="Arial"/>
      <family val="2"/>
    </font>
    <font>
      <sz val="9"/>
      <color indexed="8"/>
      <name val="Calibri"/>
      <family val="2"/>
    </font>
    <font>
      <sz val="10"/>
      <color theme="1"/>
      <name val="Arial"/>
      <family val="2"/>
    </font>
    <font>
      <sz val="11"/>
      <color theme="1"/>
      <name val="Calibri"/>
      <family val="2"/>
      <scheme val="minor"/>
    </font>
    <font>
      <sz val="12"/>
      <color theme="1"/>
      <name val="Calibri"/>
      <family val="2"/>
      <scheme val="minor"/>
    </font>
    <font>
      <sz val="11"/>
      <color rgb="FFFF0000"/>
      <name val="Calibri"/>
      <family val="2"/>
      <scheme val="minor"/>
    </font>
    <font>
      <sz val="9"/>
      <color rgb="FF221E1F"/>
      <name val="Arial"/>
      <family val="2"/>
    </font>
    <font>
      <sz val="10"/>
      <color rgb="FFFF0000"/>
      <name val="Arial"/>
      <family val="2"/>
    </font>
    <font>
      <sz val="10"/>
      <color theme="1"/>
      <name val="Univers LT Std 45 Light"/>
      <family val="2"/>
    </font>
    <font>
      <b/>
      <sz val="14"/>
      <color theme="1"/>
      <name val="Calibri"/>
      <family val="2"/>
      <scheme val="minor"/>
    </font>
    <font>
      <sz val="8"/>
      <color theme="1"/>
      <name val="Univers LT Std 45 Light"/>
      <family val="2"/>
    </font>
    <font>
      <sz val="9"/>
      <color theme="1"/>
      <name val="Calibri"/>
      <family val="2"/>
      <scheme val="minor"/>
    </font>
    <font>
      <sz val="8"/>
      <color rgb="FFFF0000"/>
      <name val="Univers LT Std 45 Light"/>
      <family val="2"/>
    </font>
    <font>
      <sz val="10"/>
      <color rgb="FFFF0000"/>
      <name val="Univers LT Std 45 Light"/>
      <family val="2"/>
    </font>
    <font>
      <b/>
      <sz val="10"/>
      <color theme="1"/>
      <name val="Arial"/>
      <family val="2"/>
    </font>
    <font>
      <sz val="9"/>
      <color rgb="FF3B3B3B"/>
      <name val="Times New Roman"/>
      <family val="1"/>
    </font>
    <font>
      <b/>
      <sz val="10"/>
      <color rgb="FFFF0000"/>
      <name val="Arial"/>
      <family val="2"/>
    </font>
    <font>
      <sz val="8"/>
      <name val="Calibri"/>
      <family val="2"/>
      <scheme val="minor"/>
    </font>
    <font>
      <sz val="10"/>
      <color rgb="FF000000"/>
      <name val="Tahoma"/>
      <family val="2"/>
    </font>
    <font>
      <sz val="8"/>
      <color rgb="FFFF0000"/>
      <name val="Arial"/>
      <family val="2"/>
    </font>
    <font>
      <sz val="8"/>
      <color theme="1"/>
      <name val="Arial"/>
      <family val="2"/>
    </font>
    <font>
      <sz val="9"/>
      <color theme="1"/>
      <name val="Arial"/>
      <family val="2"/>
    </font>
    <font>
      <b/>
      <sz val="8"/>
      <color rgb="FFFF0000"/>
      <name val="Arial"/>
      <family val="2"/>
    </font>
    <font>
      <sz val="12"/>
      <color theme="1"/>
      <name val="Arial"/>
      <family val="2"/>
    </font>
    <font>
      <sz val="8"/>
      <color theme="1"/>
      <name val="Calibri"/>
      <family val="2"/>
      <scheme val="minor"/>
    </font>
    <font>
      <sz val="10"/>
      <color rgb="FF231F20"/>
      <name val="Arial"/>
      <family val="2"/>
    </font>
    <font>
      <sz val="10"/>
      <color rgb="FF000000"/>
      <name val="Arial"/>
      <family val="2"/>
    </font>
    <font>
      <sz val="10"/>
      <color theme="1"/>
      <name val="Calibri"/>
      <family val="2"/>
      <scheme val="minor"/>
    </font>
    <font>
      <b/>
      <sz val="10"/>
      <color rgb="FF231F20"/>
      <name val="Arial"/>
      <family val="2"/>
    </font>
    <font>
      <b/>
      <sz val="10"/>
      <color rgb="FF000000"/>
      <name val="Arial"/>
      <family val="2"/>
    </font>
    <font>
      <sz val="8"/>
      <color rgb="FF000000"/>
      <name val="Arial"/>
      <family val="2"/>
    </font>
    <font>
      <sz val="11"/>
      <color theme="1"/>
      <name val="Arial"/>
      <family val="2"/>
    </font>
    <font>
      <sz val="9"/>
      <color rgb="FFE6811A"/>
      <name val="Arial"/>
      <family val="2"/>
    </font>
  </fonts>
  <fills count="14">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6"/>
        <bgColor indexed="64"/>
      </patternFill>
    </fill>
    <fill>
      <patternFill patternType="solid">
        <fgColor indexed="49"/>
        <bgColor indexed="64"/>
      </patternFill>
    </fill>
    <fill>
      <patternFill patternType="solid">
        <fgColor indexed="9"/>
        <bgColor indexed="9"/>
      </patternFill>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rgb="FFF6EFE1"/>
      </patternFill>
    </fill>
    <fill>
      <patternFill patternType="solid">
        <fgColor rgb="FFF4C598"/>
      </patternFill>
    </fill>
    <fill>
      <patternFill patternType="solid">
        <fgColor theme="9" tint="0.39997558519241921"/>
        <bgColor indexed="64"/>
      </patternFill>
    </fill>
    <fill>
      <patternFill patternType="solid">
        <fgColor theme="0"/>
        <bgColor indexed="64"/>
      </patternFill>
    </fill>
  </fills>
  <borders count="27">
    <border>
      <left/>
      <right/>
      <top/>
      <bottom/>
      <diagonal/>
    </border>
    <border>
      <left style="thin">
        <color auto="1"/>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top style="medium">
        <color auto="1"/>
      </top>
      <bottom/>
      <diagonal/>
    </border>
    <border>
      <left/>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rgb="FF939598"/>
      </bottom>
      <diagonal/>
    </border>
  </borders>
  <cellStyleXfs count="279">
    <xf numFmtId="0" fontId="0" fillId="0" borderId="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7" fillId="0" borderId="0" applyFont="0" applyFill="0" applyBorder="0" applyAlignment="0" applyProtection="0"/>
    <xf numFmtId="171" fontId="1" fillId="0" borderId="0" applyFont="0" applyFill="0" applyBorder="0" applyAlignment="0" applyProtection="0"/>
    <xf numFmtId="171" fontId="33" fillId="0" borderId="0" applyFont="0" applyFill="0" applyBorder="0" applyAlignment="0" applyProtection="0"/>
    <xf numFmtId="171" fontId="1" fillId="0" borderId="0" applyFont="0" applyFill="0" applyBorder="0" applyAlignment="0" applyProtection="0"/>
    <xf numFmtId="171" fontId="2" fillId="0" borderId="0" applyFont="0" applyFill="0" applyBorder="0" applyAlignment="0" applyProtection="0"/>
    <xf numFmtId="171" fontId="27" fillId="0" borderId="0" applyFont="0" applyFill="0" applyBorder="0" applyAlignment="0" applyProtection="0"/>
    <xf numFmtId="171" fontId="1" fillId="0" borderId="0" applyFont="0" applyFill="0" applyBorder="0" applyAlignment="0" applyProtection="0"/>
    <xf numFmtId="171" fontId="29" fillId="0" borderId="0" applyFont="0" applyFill="0" applyBorder="0" applyAlignment="0" applyProtection="0"/>
    <xf numFmtId="171" fontId="65" fillId="0" borderId="0" applyFont="0" applyFill="0" applyBorder="0" applyAlignment="0" applyProtection="0"/>
    <xf numFmtId="171" fontId="65" fillId="0" borderId="0" applyFont="0" applyFill="0" applyBorder="0" applyAlignment="0" applyProtection="0"/>
    <xf numFmtId="170" fontId="14"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8" fillId="0" borderId="0" applyFont="0" applyFill="0" applyBorder="0" applyAlignment="0" applyProtection="0"/>
    <xf numFmtId="170" fontId="36" fillId="0" borderId="0" applyFont="0" applyFill="0" applyBorder="0" applyAlignment="0" applyProtection="0"/>
    <xf numFmtId="170" fontId="28"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65" fillId="0" borderId="0" applyFont="0" applyFill="0" applyBorder="0" applyAlignment="0" applyProtection="0"/>
    <xf numFmtId="170" fontId="65" fillId="0" borderId="0" applyFont="0" applyFill="0" applyBorder="0" applyAlignment="0" applyProtection="0"/>
    <xf numFmtId="170" fontId="10" fillId="0" borderId="0" applyFont="0" applyFill="0" applyBorder="0" applyAlignment="0" applyProtection="0"/>
    <xf numFmtId="164" fontId="2" fillId="0" borderId="0" applyFon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35" fillId="0" borderId="0" applyNumberFormat="0" applyFill="0" applyBorder="0" applyAlignment="0" applyProtection="0"/>
    <xf numFmtId="0" fontId="15" fillId="0" borderId="0" applyNumberFormat="0" applyFill="0" applyBorder="0" applyAlignment="0" applyProtection="0">
      <alignment vertical="top"/>
      <protection locked="0"/>
    </xf>
    <xf numFmtId="0" fontId="34" fillId="0" borderId="0" applyNumberFormat="0" applyFill="0" applyBorder="0" applyAlignment="0" applyProtection="0"/>
    <xf numFmtId="0" fontId="15" fillId="0" borderId="0" applyNumberFormat="0" applyFill="0" applyBorder="0" applyAlignment="0" applyProtection="0"/>
    <xf numFmtId="0" fontId="12" fillId="0" borderId="0" applyNumberFormat="0" applyFill="0" applyBorder="0" applyAlignment="0" applyProtection="0">
      <alignment vertical="top"/>
      <protection locked="0"/>
    </xf>
    <xf numFmtId="0" fontId="34"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xf numFmtId="0" fontId="15" fillId="0" borderId="0" applyNumberFormat="0" applyFill="0" applyBorder="0" applyAlignment="0" applyProtection="0"/>
    <xf numFmtId="0" fontId="20"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65" fillId="0" borderId="0"/>
    <xf numFmtId="0" fontId="1" fillId="0" borderId="0"/>
    <xf numFmtId="0" fontId="1" fillId="0" borderId="0"/>
    <xf numFmtId="0" fontId="66" fillId="0" borderId="0"/>
    <xf numFmtId="0" fontId="2" fillId="0" borderId="0"/>
    <xf numFmtId="0" fontId="65" fillId="0" borderId="0"/>
    <xf numFmtId="0" fontId="65" fillId="0" borderId="0"/>
    <xf numFmtId="0" fontId="65" fillId="0" borderId="0"/>
    <xf numFmtId="0" fontId="65" fillId="0" borderId="0"/>
    <xf numFmtId="0" fontId="2" fillId="0" borderId="0"/>
    <xf numFmtId="0" fontId="66" fillId="0" borderId="0"/>
    <xf numFmtId="0" fontId="2" fillId="0" borderId="0"/>
    <xf numFmtId="0" fontId="65" fillId="0" borderId="0"/>
    <xf numFmtId="0" fontId="65" fillId="0" borderId="0"/>
    <xf numFmtId="0" fontId="2" fillId="0" borderId="0"/>
    <xf numFmtId="0" fontId="2" fillId="0" borderId="0"/>
    <xf numFmtId="0" fontId="2" fillId="0" borderId="0"/>
    <xf numFmtId="0" fontId="2" fillId="0" borderId="0"/>
    <xf numFmtId="0" fontId="2" fillId="0" borderId="0"/>
    <xf numFmtId="0" fontId="66" fillId="0" borderId="0"/>
    <xf numFmtId="0" fontId="31" fillId="0" borderId="0"/>
    <xf numFmtId="0" fontId="2" fillId="0" borderId="0"/>
    <xf numFmtId="0" fontId="66" fillId="0" borderId="0"/>
    <xf numFmtId="0" fontId="2" fillId="0" borderId="0"/>
    <xf numFmtId="0" fontId="2" fillId="0" borderId="0"/>
    <xf numFmtId="0" fontId="2" fillId="0" borderId="0"/>
    <xf numFmtId="0" fontId="2" fillId="0" borderId="0"/>
    <xf numFmtId="0" fontId="2" fillId="0" borderId="0"/>
    <xf numFmtId="0" fontId="2" fillId="0" borderId="0"/>
    <xf numFmtId="0" fontId="64" fillId="0" borderId="0"/>
    <xf numFmtId="0" fontId="2" fillId="0" borderId="0"/>
    <xf numFmtId="0" fontId="10" fillId="0" borderId="0"/>
    <xf numFmtId="0" fontId="2" fillId="0" borderId="0"/>
    <xf numFmtId="0" fontId="1" fillId="0" borderId="0"/>
    <xf numFmtId="0" fontId="2" fillId="0" borderId="0"/>
    <xf numFmtId="0" fontId="2" fillId="0" borderId="0"/>
    <xf numFmtId="0" fontId="6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2" fillId="0" borderId="0"/>
    <xf numFmtId="0" fontId="66" fillId="0" borderId="0"/>
    <xf numFmtId="0" fontId="2" fillId="0" borderId="0"/>
    <xf numFmtId="0" fontId="2" fillId="0" borderId="0"/>
    <xf numFmtId="0" fontId="2" fillId="0" borderId="0"/>
    <xf numFmtId="0" fontId="2" fillId="0" borderId="0"/>
    <xf numFmtId="0" fontId="2" fillId="0" borderId="0"/>
    <xf numFmtId="0" fontId="64" fillId="0" borderId="0"/>
    <xf numFmtId="0" fontId="64" fillId="0" borderId="0"/>
    <xf numFmtId="0" fontId="65" fillId="0" borderId="0"/>
    <xf numFmtId="0" fontId="65" fillId="0" borderId="0"/>
    <xf numFmtId="0" fontId="2" fillId="0" borderId="0"/>
    <xf numFmtId="0" fontId="65" fillId="0" borderId="0">
      <alignment vertical="center"/>
    </xf>
    <xf numFmtId="0" fontId="65" fillId="0" borderId="0">
      <alignment vertical="center"/>
    </xf>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4" fillId="0" borderId="0"/>
    <xf numFmtId="0" fontId="64" fillId="0" borderId="0"/>
    <xf numFmtId="0" fontId="64" fillId="0" borderId="0"/>
    <xf numFmtId="0" fontId="2" fillId="0" borderId="0"/>
    <xf numFmtId="0" fontId="64" fillId="0" borderId="0"/>
    <xf numFmtId="0" fontId="64" fillId="0" borderId="0"/>
    <xf numFmtId="0" fontId="64"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xf numFmtId="0" fontId="1"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65" fillId="0" borderId="0"/>
    <xf numFmtId="0" fontId="1" fillId="0" borderId="0"/>
    <xf numFmtId="0" fontId="1" fillId="0" borderId="0"/>
    <xf numFmtId="0" fontId="65" fillId="0" borderId="0"/>
    <xf numFmtId="0" fontId="65" fillId="0" borderId="0"/>
    <xf numFmtId="0" fontId="65" fillId="0" borderId="0"/>
    <xf numFmtId="0" fontId="1"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xf numFmtId="0" fontId="1"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65" fillId="0" borderId="0"/>
    <xf numFmtId="0" fontId="1" fillId="0" borderId="0"/>
    <xf numFmtId="0" fontId="1" fillId="0" borderId="0"/>
    <xf numFmtId="0" fontId="65" fillId="0" borderId="0"/>
    <xf numFmtId="0" fontId="65" fillId="0" borderId="0"/>
    <xf numFmtId="0" fontId="65" fillId="0" borderId="0"/>
    <xf numFmtId="0" fontId="1" fillId="0" borderId="0"/>
    <xf numFmtId="0" fontId="64" fillId="0" borderId="0"/>
    <xf numFmtId="0" fontId="64" fillId="0" borderId="0"/>
    <xf numFmtId="0" fontId="64" fillId="0" borderId="0"/>
    <xf numFmtId="0" fontId="64" fillId="0" borderId="0"/>
    <xf numFmtId="0" fontId="64" fillId="0" borderId="0"/>
    <xf numFmtId="0" fontId="65" fillId="0" borderId="0"/>
    <xf numFmtId="0" fontId="2" fillId="0" borderId="0"/>
    <xf numFmtId="0" fontId="65" fillId="0" borderId="0"/>
    <xf numFmtId="0" fontId="65" fillId="0" borderId="0"/>
    <xf numFmtId="0" fontId="65" fillId="0" borderId="0"/>
    <xf numFmtId="0" fontId="65" fillId="0" borderId="0"/>
    <xf numFmtId="0" fontId="65" fillId="0" borderId="0"/>
    <xf numFmtId="0" fontId="1" fillId="0" borderId="0"/>
    <xf numFmtId="0" fontId="1"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65" fillId="0" borderId="0"/>
    <xf numFmtId="0" fontId="1" fillId="0" borderId="0"/>
    <xf numFmtId="0" fontId="1" fillId="0" borderId="0"/>
    <xf numFmtId="0" fontId="65" fillId="0" borderId="0"/>
    <xf numFmtId="0" fontId="65" fillId="0" borderId="0"/>
    <xf numFmtId="0" fontId="65" fillId="0" borderId="0"/>
    <xf numFmtId="0" fontId="1" fillId="0" borderId="0"/>
    <xf numFmtId="0" fontId="2" fillId="0" borderId="0"/>
    <xf numFmtId="0" fontId="20" fillId="0" borderId="0"/>
    <xf numFmtId="0" fontId="31" fillId="0" borderId="0"/>
    <xf numFmtId="0" fontId="1" fillId="0" borderId="0"/>
    <xf numFmtId="9" fontId="10"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8" fillId="0" borderId="0" applyFont="0" applyFill="0" applyBorder="0" applyAlignment="0" applyProtection="0"/>
    <xf numFmtId="9" fontId="36" fillId="0" borderId="0" applyFont="0" applyFill="0" applyBorder="0" applyAlignment="0" applyProtection="0"/>
    <xf numFmtId="9" fontId="28"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9" fontId="36" fillId="0" borderId="0" applyFont="0" applyFill="0" applyBorder="0" applyAlignment="0" applyProtection="0"/>
    <xf numFmtId="9" fontId="28"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9" fontId="36" fillId="0" borderId="0" applyFont="0" applyFill="0" applyBorder="0" applyAlignment="0" applyProtection="0"/>
    <xf numFmtId="9" fontId="28" fillId="0" borderId="0" applyFont="0" applyFill="0" applyBorder="0" applyAlignment="0" applyProtection="0"/>
    <xf numFmtId="9" fontId="2"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66" fillId="0" borderId="0" applyFont="0" applyFill="0" applyBorder="0" applyAlignment="0" applyProtection="0"/>
    <xf numFmtId="0" fontId="21" fillId="0" borderId="1">
      <alignment horizontal="center"/>
    </xf>
  </cellStyleXfs>
  <cellXfs count="1212">
    <xf numFmtId="0" fontId="0" fillId="0" borderId="0" xfId="0"/>
    <xf numFmtId="0" fontId="2" fillId="0" borderId="0" xfId="0" applyFont="1" applyFill="1"/>
    <xf numFmtId="0" fontId="0" fillId="0" borderId="0" xfId="0" applyFill="1"/>
    <xf numFmtId="0" fontId="2" fillId="0" borderId="0" xfId="0" applyFont="1"/>
    <xf numFmtId="0" fontId="2" fillId="0" borderId="0" xfId="0" applyFont="1" applyBorder="1"/>
    <xf numFmtId="0" fontId="2" fillId="0" borderId="0" xfId="0" applyFont="1" applyFill="1" applyBorder="1"/>
    <xf numFmtId="0" fontId="7" fillId="0" borderId="0" xfId="0" applyFont="1" applyFill="1"/>
    <xf numFmtId="0" fontId="7" fillId="0" borderId="0" xfId="0" applyFont="1"/>
    <xf numFmtId="0" fontId="6" fillId="0" borderId="0" xfId="0" applyFont="1" applyFill="1"/>
    <xf numFmtId="0" fontId="6" fillId="0" borderId="0" xfId="0" applyFont="1" applyFill="1" applyBorder="1"/>
    <xf numFmtId="0" fontId="6" fillId="0" borderId="0" xfId="0" applyFont="1"/>
    <xf numFmtId="0" fontId="0" fillId="0" borderId="0" xfId="0" applyFill="1" applyBorder="1"/>
    <xf numFmtId="9" fontId="7" fillId="0" borderId="0" xfId="245" applyFont="1" applyFill="1" applyBorder="1" applyAlignment="1">
      <alignment horizontal="right"/>
    </xf>
    <xf numFmtId="0" fontId="0" fillId="0" borderId="0" xfId="0" applyBorder="1"/>
    <xf numFmtId="0" fontId="0" fillId="0" borderId="0" xfId="0"/>
    <xf numFmtId="173" fontId="0" fillId="0" borderId="0" xfId="0" applyNumberFormat="1"/>
    <xf numFmtId="0" fontId="0" fillId="0" borderId="0" xfId="0" applyFont="1" applyFill="1"/>
    <xf numFmtId="9" fontId="2" fillId="0" borderId="0" xfId="0" applyNumberFormat="1" applyFont="1"/>
    <xf numFmtId="178" fontId="2" fillId="2" borderId="0" xfId="0" applyNumberFormat="1" applyFont="1" applyFill="1"/>
    <xf numFmtId="0" fontId="2" fillId="2" borderId="0" xfId="0" applyFont="1" applyFill="1"/>
    <xf numFmtId="0" fontId="0" fillId="0" borderId="0" xfId="0" applyFont="1"/>
    <xf numFmtId="0" fontId="7" fillId="0" borderId="2" xfId="98" applyFont="1" applyFill="1" applyBorder="1"/>
    <xf numFmtId="173" fontId="7" fillId="0" borderId="0" xfId="1" applyNumberFormat="1" applyFont="1" applyFill="1" applyBorder="1" applyAlignment="1">
      <alignment horizontal="right"/>
    </xf>
    <xf numFmtId="0" fontId="7" fillId="0" borderId="3" xfId="98" applyFont="1" applyFill="1" applyBorder="1"/>
    <xf numFmtId="173" fontId="7" fillId="0" borderId="4" xfId="1" applyNumberFormat="1" applyFont="1" applyFill="1" applyBorder="1" applyAlignment="1">
      <alignment horizontal="right"/>
    </xf>
    <xf numFmtId="9" fontId="18" fillId="0" borderId="4" xfId="0" applyNumberFormat="1" applyFont="1" applyBorder="1" applyAlignment="1">
      <alignment horizontal="right" vertical="center"/>
    </xf>
    <xf numFmtId="9" fontId="18" fillId="0" borderId="4" xfId="0" applyNumberFormat="1" applyFont="1" applyBorder="1" applyAlignment="1">
      <alignment vertical="center"/>
    </xf>
    <xf numFmtId="9" fontId="18" fillId="0" borderId="0" xfId="0" applyNumberFormat="1" applyFont="1" applyAlignment="1">
      <alignment horizontal="center" vertical="center"/>
    </xf>
    <xf numFmtId="9" fontId="18" fillId="0" borderId="0" xfId="0" applyNumberFormat="1" applyFont="1" applyAlignment="1">
      <alignment horizontal="right" vertical="center"/>
    </xf>
    <xf numFmtId="9" fontId="22" fillId="0" borderId="0" xfId="0" applyNumberFormat="1" applyFont="1"/>
    <xf numFmtId="0" fontId="18" fillId="0" borderId="4" xfId="0" applyFont="1" applyBorder="1" applyAlignment="1">
      <alignment vertical="center"/>
    </xf>
    <xf numFmtId="0" fontId="14" fillId="0" borderId="4" xfId="0" applyFont="1" applyBorder="1" applyAlignment="1">
      <alignment vertical="center"/>
    </xf>
    <xf numFmtId="0" fontId="18" fillId="0" borderId="0" xfId="0" applyFont="1" applyAlignment="1">
      <alignment vertical="center"/>
    </xf>
    <xf numFmtId="0" fontId="22" fillId="0" borderId="0" xfId="0" applyFont="1"/>
    <xf numFmtId="173" fontId="7" fillId="0" borderId="0" xfId="1" applyNumberFormat="1" applyFont="1" applyFill="1" applyAlignment="1">
      <alignment horizontal="right"/>
    </xf>
    <xf numFmtId="0" fontId="0" fillId="3" borderId="0" xfId="0" applyFill="1"/>
    <xf numFmtId="0" fontId="0" fillId="3" borderId="5" xfId="0" applyFill="1" applyBorder="1" applyAlignment="1">
      <alignment horizontal="right" wrapText="1"/>
    </xf>
    <xf numFmtId="0" fontId="2" fillId="0" borderId="0" xfId="146" applyFont="1"/>
    <xf numFmtId="0" fontId="0" fillId="0" borderId="6" xfId="0" applyFont="1" applyBorder="1"/>
    <xf numFmtId="9" fontId="0" fillId="0" borderId="0" xfId="0" applyNumberFormat="1"/>
    <xf numFmtId="9" fontId="0" fillId="0" borderId="0" xfId="0" applyNumberFormat="1" applyFont="1"/>
    <xf numFmtId="0" fontId="30" fillId="0" borderId="0" xfId="0" applyFont="1"/>
    <xf numFmtId="0" fontId="0" fillId="0" borderId="6" xfId="0" applyBorder="1"/>
    <xf numFmtId="0" fontId="2" fillId="0" borderId="6" xfId="0" applyFont="1" applyFill="1" applyBorder="1"/>
    <xf numFmtId="0" fontId="2" fillId="0" borderId="0" xfId="99"/>
    <xf numFmtId="173" fontId="2" fillId="0" borderId="0" xfId="99" applyNumberFormat="1"/>
    <xf numFmtId="0" fontId="2" fillId="0" borderId="0" xfId="99" applyFont="1"/>
    <xf numFmtId="9" fontId="2" fillId="0" borderId="0" xfId="99" applyNumberFormat="1" applyFont="1"/>
    <xf numFmtId="0" fontId="2" fillId="0" borderId="6" xfId="99" applyBorder="1"/>
    <xf numFmtId="165" fontId="2" fillId="0" borderId="0" xfId="99" applyNumberFormat="1" applyAlignment="1">
      <alignment horizontal="right"/>
    </xf>
    <xf numFmtId="173" fontId="2" fillId="0" borderId="0" xfId="99" applyNumberFormat="1" applyAlignment="1">
      <alignment horizontal="right"/>
    </xf>
    <xf numFmtId="165" fontId="2" fillId="0" borderId="6" xfId="99" applyNumberFormat="1" applyBorder="1" applyAlignment="1">
      <alignment horizontal="right"/>
    </xf>
    <xf numFmtId="0" fontId="0" fillId="0" borderId="0" xfId="0" applyFont="1"/>
    <xf numFmtId="9" fontId="0" fillId="0" borderId="6" xfId="0" applyNumberFormat="1" applyFont="1" applyFill="1" applyBorder="1"/>
    <xf numFmtId="9" fontId="6" fillId="4" borderId="0" xfId="0" applyNumberFormat="1" applyFont="1" applyFill="1" applyBorder="1"/>
    <xf numFmtId="9" fontId="0" fillId="0" borderId="0" xfId="0" applyNumberFormat="1" applyFont="1" applyFill="1"/>
    <xf numFmtId="0" fontId="2" fillId="4" borderId="0" xfId="0" applyFont="1" applyFill="1" applyBorder="1"/>
    <xf numFmtId="0" fontId="6" fillId="0" borderId="6" xfId="0" applyFont="1" applyFill="1" applyBorder="1"/>
    <xf numFmtId="0" fontId="0" fillId="0" borderId="0" xfId="0" applyFont="1"/>
    <xf numFmtId="0" fontId="0" fillId="0" borderId="0" xfId="0" applyAlignment="1">
      <alignment wrapText="1"/>
    </xf>
    <xf numFmtId="0" fontId="0" fillId="3" borderId="5" xfId="0" applyFont="1" applyFill="1" applyBorder="1"/>
    <xf numFmtId="9" fontId="26" fillId="0" borderId="6" xfId="100" applyNumberFormat="1" applyFont="1" applyBorder="1"/>
    <xf numFmtId="9" fontId="2" fillId="0" borderId="0" xfId="0" applyNumberFormat="1" applyFont="1" applyFill="1"/>
    <xf numFmtId="9" fontId="2" fillId="0" borderId="6" xfId="0" applyNumberFormat="1" applyFont="1" applyFill="1" applyBorder="1"/>
    <xf numFmtId="0" fontId="2" fillId="0" borderId="0" xfId="99" applyFont="1" applyFill="1" applyBorder="1" applyAlignment="1">
      <alignment horizontal="center"/>
    </xf>
    <xf numFmtId="9" fontId="10" fillId="0" borderId="0" xfId="245" applyFont="1" applyBorder="1"/>
    <xf numFmtId="0" fontId="2" fillId="0" borderId="0" xfId="99" quotePrefix="1" applyFont="1" applyFill="1" applyBorder="1" applyAlignment="1">
      <alignment horizontal="center"/>
    </xf>
    <xf numFmtId="0" fontId="11" fillId="3" borderId="5" xfId="0" applyFont="1" applyFill="1" applyBorder="1" applyAlignment="1">
      <alignment horizontal="center" vertical="center" wrapText="1"/>
    </xf>
    <xf numFmtId="0" fontId="26" fillId="0" borderId="0" xfId="100" applyFont="1"/>
    <xf numFmtId="0" fontId="26" fillId="0" borderId="0" xfId="100" applyFont="1" applyAlignment="1">
      <alignment horizontal="left"/>
    </xf>
    <xf numFmtId="9" fontId="26" fillId="0" borderId="0" xfId="100" applyNumberFormat="1" applyFont="1"/>
    <xf numFmtId="9" fontId="26" fillId="0" borderId="0" xfId="100" applyNumberFormat="1" applyFont="1" applyFill="1"/>
    <xf numFmtId="180" fontId="26" fillId="0" borderId="0" xfId="100" applyNumberFormat="1" applyFont="1"/>
    <xf numFmtId="0" fontId="26" fillId="0" borderId="6" xfId="100" applyFont="1" applyBorder="1"/>
    <xf numFmtId="9" fontId="26" fillId="0" borderId="6" xfId="100" applyNumberFormat="1" applyFont="1" applyFill="1" applyBorder="1"/>
    <xf numFmtId="0" fontId="26" fillId="3" borderId="6" xfId="100" applyFont="1" applyFill="1" applyBorder="1"/>
    <xf numFmtId="0" fontId="26" fillId="3" borderId="6" xfId="100" applyFont="1" applyFill="1" applyBorder="1" applyAlignment="1">
      <alignment horizontal="right"/>
    </xf>
    <xf numFmtId="0" fontId="26" fillId="3" borderId="6" xfId="100" applyFont="1" applyFill="1" applyBorder="1" applyAlignment="1">
      <alignment horizontal="right" wrapText="1"/>
    </xf>
    <xf numFmtId="9" fontId="26" fillId="3" borderId="6" xfId="100" applyNumberFormat="1" applyFont="1" applyFill="1" applyBorder="1"/>
    <xf numFmtId="9" fontId="0" fillId="3" borderId="6" xfId="0" applyNumberFormat="1" applyFont="1" applyFill="1" applyBorder="1"/>
    <xf numFmtId="0" fontId="26" fillId="0" borderId="0" xfId="100" applyFont="1" applyAlignment="1">
      <alignment wrapText="1"/>
    </xf>
    <xf numFmtId="9" fontId="0" fillId="0" borderId="6" xfId="0" applyNumberFormat="1" applyBorder="1"/>
    <xf numFmtId="9" fontId="0" fillId="3" borderId="5" xfId="0" applyNumberFormat="1" applyFont="1" applyFill="1" applyBorder="1" applyAlignment="1">
      <alignment wrapText="1"/>
    </xf>
    <xf numFmtId="9" fontId="0" fillId="3" borderId="5" xfId="0" applyNumberFormat="1" applyFont="1" applyFill="1" applyBorder="1" applyAlignment="1">
      <alignment horizontal="right" wrapText="1"/>
    </xf>
    <xf numFmtId="0" fontId="26" fillId="0" borderId="6" xfId="100" applyFont="1" applyBorder="1" applyAlignment="1">
      <alignment wrapText="1"/>
    </xf>
    <xf numFmtId="0" fontId="26" fillId="0" borderId="0" xfId="100" applyFont="1" applyAlignment="1">
      <alignment horizontal="left" wrapText="1"/>
    </xf>
    <xf numFmtId="0" fontId="0" fillId="3" borderId="6" xfId="0" applyFill="1" applyBorder="1"/>
    <xf numFmtId="0" fontId="26" fillId="3" borderId="6" xfId="100" applyFont="1" applyFill="1" applyBorder="1" applyAlignment="1">
      <alignment wrapText="1"/>
    </xf>
    <xf numFmtId="0" fontId="0" fillId="3" borderId="6" xfId="0" applyFill="1" applyBorder="1" applyAlignment="1">
      <alignment horizontal="right" wrapText="1"/>
    </xf>
    <xf numFmtId="0" fontId="0" fillId="3" borderId="0" xfId="0" applyFill="1" applyAlignment="1">
      <alignment horizontal="right" wrapText="1"/>
    </xf>
    <xf numFmtId="0" fontId="0" fillId="3" borderId="0" xfId="0" applyFill="1" applyAlignment="1">
      <alignment wrapText="1"/>
    </xf>
    <xf numFmtId="173" fontId="0" fillId="0" borderId="6" xfId="0" applyNumberFormat="1" applyBorder="1"/>
    <xf numFmtId="0" fontId="0" fillId="0" borderId="0" xfId="0" applyAlignment="1">
      <alignment horizontal="right"/>
    </xf>
    <xf numFmtId="0" fontId="0" fillId="0" borderId="0" xfId="0" applyFont="1" applyBorder="1" applyAlignment="1">
      <alignment wrapText="1"/>
    </xf>
    <xf numFmtId="0" fontId="0" fillId="3" borderId="6" xfId="0" applyFill="1" applyBorder="1" applyAlignment="1">
      <alignment wrapText="1"/>
    </xf>
    <xf numFmtId="9" fontId="0" fillId="3" borderId="6" xfId="0" applyNumberFormat="1" applyFill="1" applyBorder="1" applyAlignment="1">
      <alignment horizontal="right" wrapText="1"/>
    </xf>
    <xf numFmtId="0" fontId="0" fillId="0" borderId="0" xfId="0" applyAlignment="1">
      <alignment horizontal="center"/>
    </xf>
    <xf numFmtId="0" fontId="0" fillId="0" borderId="6" xfId="0" applyFill="1" applyBorder="1" applyAlignment="1">
      <alignment wrapText="1"/>
    </xf>
    <xf numFmtId="0" fontId="0" fillId="0" borderId="0" xfId="0" applyFill="1" applyBorder="1" applyAlignment="1">
      <alignment horizontal="right" wrapText="1"/>
    </xf>
    <xf numFmtId="9" fontId="0" fillId="0" borderId="0" xfId="0" applyNumberFormat="1" applyFill="1" applyBorder="1" applyAlignment="1">
      <alignment horizontal="right" wrapText="1"/>
    </xf>
    <xf numFmtId="0" fontId="0" fillId="0" borderId="0" xfId="0" applyAlignment="1">
      <alignment horizontal="left" indent="2"/>
    </xf>
    <xf numFmtId="0" fontId="0" fillId="0" borderId="0" xfId="0" applyFont="1" applyAlignment="1">
      <alignment horizontal="right"/>
    </xf>
    <xf numFmtId="173" fontId="2" fillId="0" borderId="0" xfId="0" applyNumberFormat="1" applyFont="1" applyFill="1"/>
    <xf numFmtId="0" fontId="32" fillId="3" borderId="6" xfId="100" applyFont="1" applyFill="1" applyBorder="1"/>
    <xf numFmtId="0" fontId="32" fillId="0" borderId="0" xfId="100" applyFont="1"/>
    <xf numFmtId="0" fontId="2" fillId="0" borderId="0" xfId="123" applyFont="1" applyFill="1" applyBorder="1" applyAlignment="1">
      <alignment horizontal="center"/>
    </xf>
    <xf numFmtId="0" fontId="0" fillId="3" borderId="0" xfId="0" applyFill="1" applyAlignment="1">
      <alignment horizontal="left"/>
    </xf>
    <xf numFmtId="0" fontId="0" fillId="3" borderId="0" xfId="0" applyFill="1" applyAlignment="1">
      <alignment horizontal="right"/>
    </xf>
    <xf numFmtId="0" fontId="0" fillId="0" borderId="0" xfId="0" applyFill="1" applyAlignment="1">
      <alignment horizontal="left" vertical="top" wrapText="1"/>
    </xf>
    <xf numFmtId="0" fontId="0" fillId="0" borderId="0" xfId="0" applyAlignment="1"/>
    <xf numFmtId="0" fontId="2" fillId="2" borderId="0" xfId="0" applyFont="1" applyFill="1" applyBorder="1" applyAlignment="1">
      <alignment vertical="center"/>
    </xf>
    <xf numFmtId="0" fontId="2" fillId="2" borderId="0" xfId="0" applyFont="1" applyFill="1" applyBorder="1" applyAlignment="1"/>
    <xf numFmtId="0" fontId="0" fillId="2" borderId="0" xfId="0" applyFill="1"/>
    <xf numFmtId="0" fontId="2" fillId="2" borderId="0" xfId="0" applyFont="1" applyFill="1" applyBorder="1" applyAlignment="1">
      <alignment horizontal="left"/>
    </xf>
    <xf numFmtId="0" fontId="2" fillId="2" borderId="0" xfId="139" applyFont="1" applyFill="1" applyBorder="1" applyAlignment="1">
      <alignment horizontal="left"/>
    </xf>
    <xf numFmtId="0" fontId="0" fillId="0" borderId="0" xfId="0" applyFill="1" applyAlignment="1">
      <alignment horizontal="left" wrapText="1"/>
    </xf>
    <xf numFmtId="0" fontId="6" fillId="3" borderId="7" xfId="0" applyFont="1" applyFill="1" applyBorder="1" applyAlignment="1">
      <alignment horizontal="center" vertical="center" wrapText="1"/>
    </xf>
    <xf numFmtId="178" fontId="6" fillId="3" borderId="7" xfId="0" applyNumberFormat="1" applyFont="1" applyFill="1" applyBorder="1" applyAlignment="1">
      <alignment horizontal="center" vertical="center" wrapText="1"/>
    </xf>
    <xf numFmtId="0" fontId="2" fillId="0" borderId="5" xfId="152" applyBorder="1"/>
    <xf numFmtId="9" fontId="2" fillId="0" borderId="0" xfId="152" applyNumberFormat="1" applyFont="1" applyFill="1" applyAlignment="1"/>
    <xf numFmtId="49" fontId="10" fillId="0" borderId="0" xfId="152" applyNumberFormat="1" applyFont="1" applyFill="1" applyAlignment="1">
      <alignment horizontal="right"/>
    </xf>
    <xf numFmtId="0" fontId="2" fillId="0" borderId="0" xfId="152" applyFont="1" applyFill="1" applyAlignment="1"/>
    <xf numFmtId="0" fontId="0" fillId="0" borderId="0" xfId="0" applyFont="1" applyFill="1" applyAlignment="1"/>
    <xf numFmtId="9" fontId="32" fillId="0" borderId="0" xfId="271" applyFont="1"/>
    <xf numFmtId="0" fontId="11" fillId="3" borderId="8" xfId="0" applyFont="1" applyFill="1" applyBorder="1"/>
    <xf numFmtId="0" fontId="11" fillId="3" borderId="9" xfId="0" applyFont="1" applyFill="1" applyBorder="1"/>
    <xf numFmtId="0" fontId="11" fillId="3" borderId="10" xfId="0" applyFont="1" applyFill="1" applyBorder="1"/>
    <xf numFmtId="0" fontId="0" fillId="0" borderId="1" xfId="0" applyBorder="1"/>
    <xf numFmtId="9" fontId="0" fillId="0" borderId="0" xfId="0" applyNumberFormat="1" applyBorder="1"/>
    <xf numFmtId="9" fontId="0" fillId="0" borderId="11" xfId="0" applyNumberFormat="1" applyBorder="1"/>
    <xf numFmtId="0" fontId="0" fillId="0" borderId="12" xfId="0" applyBorder="1"/>
    <xf numFmtId="9" fontId="0" fillId="0" borderId="13" xfId="0" applyNumberFormat="1" applyBorder="1"/>
    <xf numFmtId="9" fontId="0" fillId="0" borderId="0" xfId="0" applyNumberFormat="1" applyBorder="1" applyAlignment="1">
      <alignment horizontal="center"/>
    </xf>
    <xf numFmtId="9" fontId="0" fillId="0" borderId="11" xfId="0" applyNumberFormat="1" applyBorder="1" applyAlignment="1">
      <alignment horizontal="center"/>
    </xf>
    <xf numFmtId="9" fontId="0" fillId="0" borderId="6" xfId="0" applyNumberFormat="1" applyBorder="1" applyAlignment="1">
      <alignment horizontal="center"/>
    </xf>
    <xf numFmtId="9" fontId="0" fillId="0" borderId="13" xfId="0" applyNumberFormat="1" applyBorder="1" applyAlignment="1">
      <alignment horizontal="center"/>
    </xf>
    <xf numFmtId="9" fontId="0" fillId="5" borderId="14" xfId="0" applyNumberFormat="1" applyFill="1" applyBorder="1" applyAlignment="1">
      <alignment horizontal="center" wrapText="1"/>
    </xf>
    <xf numFmtId="9" fontId="0" fillId="5" borderId="7" xfId="0" applyNumberFormat="1" applyFill="1" applyBorder="1" applyAlignment="1">
      <alignment horizontal="center" wrapText="1"/>
    </xf>
    <xf numFmtId="9" fontId="0" fillId="5" borderId="15" xfId="0" applyNumberFormat="1" applyFill="1" applyBorder="1" applyAlignment="1">
      <alignment horizontal="center" wrapText="1"/>
    </xf>
    <xf numFmtId="0" fontId="0" fillId="5" borderId="5" xfId="0" applyFill="1" applyBorder="1"/>
    <xf numFmtId="0" fontId="11" fillId="5" borderId="5" xfId="0" applyFont="1" applyFill="1" applyBorder="1" applyAlignment="1">
      <alignment horizontal="right" wrapText="1"/>
    </xf>
    <xf numFmtId="0" fontId="11" fillId="0" borderId="9" xfId="0" applyFont="1" applyFill="1" applyBorder="1" applyAlignment="1">
      <alignment horizontal="center" vertical="center"/>
    </xf>
    <xf numFmtId="0" fontId="11" fillId="3" borderId="9" xfId="0" applyFont="1" applyFill="1" applyBorder="1" applyAlignment="1">
      <alignment horizontal="center" vertical="center" wrapText="1"/>
    </xf>
    <xf numFmtId="0" fontId="0" fillId="0" borderId="7" xfId="0" applyFont="1" applyBorder="1" applyAlignment="1">
      <alignment horizontal="left"/>
    </xf>
    <xf numFmtId="9" fontId="1" fillId="0" borderId="7" xfId="245" applyNumberFormat="1" applyFont="1" applyFill="1" applyBorder="1"/>
    <xf numFmtId="9" fontId="0" fillId="0" borderId="7" xfId="0" applyNumberFormat="1" applyFill="1" applyBorder="1"/>
    <xf numFmtId="0" fontId="0" fillId="0" borderId="7" xfId="0" applyFont="1" applyBorder="1" applyAlignment="1">
      <alignment horizontal="left" vertical="center"/>
    </xf>
    <xf numFmtId="9" fontId="1" fillId="0" borderId="7" xfId="245" applyFont="1" applyFill="1" applyBorder="1"/>
    <xf numFmtId="0" fontId="0" fillId="0" borderId="7" xfId="0" applyFill="1" applyBorder="1"/>
    <xf numFmtId="0" fontId="11" fillId="3" borderId="5" xfId="0" applyFont="1" applyFill="1" applyBorder="1" applyAlignment="1">
      <alignment horizontal="center" vertical="center"/>
    </xf>
    <xf numFmtId="177" fontId="2" fillId="0" borderId="9" xfId="0" applyNumberFormat="1" applyFont="1" applyBorder="1" applyAlignment="1">
      <alignment horizontal="left"/>
    </xf>
    <xf numFmtId="9" fontId="0" fillId="0" borderId="9" xfId="0" applyNumberFormat="1" applyBorder="1"/>
    <xf numFmtId="3" fontId="0" fillId="0" borderId="9" xfId="0" applyNumberFormat="1" applyFill="1" applyBorder="1" applyAlignment="1">
      <alignment horizontal="right"/>
    </xf>
    <xf numFmtId="177" fontId="2" fillId="0" borderId="0" xfId="0" applyNumberFormat="1" applyFont="1" applyBorder="1" applyAlignment="1">
      <alignment horizontal="left"/>
    </xf>
    <xf numFmtId="3" fontId="0" fillId="0" borderId="0" xfId="0" applyNumberFormat="1" applyFill="1" applyBorder="1" applyAlignment="1">
      <alignment horizontal="right"/>
    </xf>
    <xf numFmtId="177" fontId="6" fillId="0" borderId="6" xfId="0" applyNumberFormat="1" applyFont="1" applyBorder="1" applyAlignment="1">
      <alignment horizontal="left"/>
    </xf>
    <xf numFmtId="3" fontId="11" fillId="0" borderId="6" xfId="0" applyNumberFormat="1" applyFont="1" applyFill="1" applyBorder="1" applyAlignment="1">
      <alignment horizontal="right"/>
    </xf>
    <xf numFmtId="1" fontId="0" fillId="0" borderId="9" xfId="0" applyNumberFormat="1" applyFill="1" applyBorder="1" applyAlignment="1">
      <alignment horizontal="right"/>
    </xf>
    <xf numFmtId="1" fontId="0" fillId="0" borderId="0" xfId="0" applyNumberFormat="1" applyFill="1" applyBorder="1" applyAlignment="1">
      <alignment horizontal="right"/>
    </xf>
    <xf numFmtId="0" fontId="11" fillId="0" borderId="6" xfId="0" applyFont="1" applyFill="1" applyBorder="1" applyAlignment="1">
      <alignment horizontal="right"/>
    </xf>
    <xf numFmtId="9" fontId="0" fillId="0" borderId="0" xfId="0" applyNumberFormat="1" applyFill="1" applyBorder="1"/>
    <xf numFmtId="0" fontId="11" fillId="3" borderId="9" xfId="0" applyFont="1" applyFill="1" applyBorder="1" applyAlignment="1">
      <alignment horizontal="center" vertical="center"/>
    </xf>
    <xf numFmtId="0" fontId="0" fillId="0" borderId="0" xfId="0" applyFill="1" applyBorder="1" applyAlignment="1">
      <alignment horizontal="right"/>
    </xf>
    <xf numFmtId="3" fontId="11" fillId="0" borderId="0" xfId="0" applyNumberFormat="1" applyFont="1" applyBorder="1"/>
    <xf numFmtId="0" fontId="11" fillId="3" borderId="9" xfId="0" applyFont="1" applyFill="1" applyBorder="1" applyAlignment="1">
      <alignment horizontal="right" vertical="center" wrapText="1"/>
    </xf>
    <xf numFmtId="0" fontId="11" fillId="3" borderId="5" xfId="0" applyFont="1" applyFill="1" applyBorder="1" applyAlignment="1">
      <alignment horizontal="center"/>
    </xf>
    <xf numFmtId="0" fontId="0" fillId="0" borderId="0" xfId="0" applyFont="1" applyBorder="1" applyAlignment="1"/>
    <xf numFmtId="9" fontId="10" fillId="0" borderId="0" xfId="245" applyFont="1" applyFill="1" applyBorder="1"/>
    <xf numFmtId="0" fontId="11" fillId="0" borderId="6" xfId="0" applyFont="1" applyBorder="1"/>
    <xf numFmtId="9" fontId="11" fillId="0" borderId="6" xfId="245" applyFont="1" applyBorder="1"/>
    <xf numFmtId="9" fontId="11" fillId="0" borderId="6" xfId="245" applyFont="1" applyFill="1" applyBorder="1"/>
    <xf numFmtId="0" fontId="0" fillId="0" borderId="0" xfId="0" applyFont="1" applyBorder="1" applyAlignment="1">
      <alignment horizontal="left" vertical="top" wrapText="1"/>
    </xf>
    <xf numFmtId="9" fontId="11" fillId="0" borderId="6" xfId="0" applyNumberFormat="1" applyFont="1" applyBorder="1" applyAlignment="1">
      <alignment horizontal="left" wrapText="1"/>
    </xf>
    <xf numFmtId="9" fontId="11" fillId="0" borderId="6" xfId="0" applyNumberFormat="1" applyFont="1" applyBorder="1" applyAlignment="1">
      <alignment horizontal="right" wrapText="1"/>
    </xf>
    <xf numFmtId="0" fontId="38" fillId="2" borderId="0" xfId="0" applyFont="1" applyFill="1" applyAlignment="1">
      <alignment horizontal="left" vertical="center"/>
    </xf>
    <xf numFmtId="0" fontId="39" fillId="2" borderId="0" xfId="0" applyFont="1" applyFill="1" applyAlignment="1">
      <alignment horizontal="left" vertical="top" wrapText="1"/>
    </xf>
    <xf numFmtId="9" fontId="17" fillId="0" borderId="0" xfId="0" applyNumberFormat="1" applyFont="1"/>
    <xf numFmtId="9" fontId="17" fillId="0" borderId="0" xfId="0" applyNumberFormat="1" applyFont="1" applyAlignment="1">
      <alignment horizontal="right" vertical="center"/>
    </xf>
    <xf numFmtId="0" fontId="10" fillId="3" borderId="6" xfId="100" applyFont="1" applyFill="1" applyBorder="1" applyAlignment="1">
      <alignment horizontal="right"/>
    </xf>
    <xf numFmtId="0" fontId="10" fillId="0" borderId="0" xfId="100" applyFont="1" applyAlignment="1">
      <alignment horizontal="left" wrapText="1"/>
    </xf>
    <xf numFmtId="0" fontId="10" fillId="0" borderId="0" xfId="100" applyFont="1" applyAlignment="1">
      <alignment wrapText="1"/>
    </xf>
    <xf numFmtId="176" fontId="0" fillId="0" borderId="0" xfId="0" applyNumberFormat="1"/>
    <xf numFmtId="9" fontId="2" fillId="0" borderId="0" xfId="99" applyNumberFormat="1" applyFill="1" applyBorder="1" applyAlignment="1">
      <alignment horizontal="right"/>
    </xf>
    <xf numFmtId="165" fontId="2" fillId="0" borderId="0" xfId="99" applyNumberFormat="1"/>
    <xf numFmtId="176" fontId="2" fillId="0" borderId="0" xfId="251" applyNumberFormat="1" applyFont="1" applyFill="1" applyAlignment="1">
      <alignment horizontal="right"/>
    </xf>
    <xf numFmtId="176" fontId="2" fillId="0" borderId="6" xfId="251" applyNumberFormat="1" applyFont="1" applyFill="1" applyBorder="1" applyAlignment="1">
      <alignment horizontal="right"/>
    </xf>
    <xf numFmtId="176" fontId="2" fillId="0" borderId="0" xfId="251" applyNumberFormat="1" applyFont="1" applyAlignment="1">
      <alignment horizontal="right"/>
    </xf>
    <xf numFmtId="165" fontId="2" fillId="0" borderId="0" xfId="99" applyNumberFormat="1" applyFont="1" applyFill="1" applyAlignment="1">
      <alignment horizontal="right"/>
    </xf>
    <xf numFmtId="0" fontId="0" fillId="0" borderId="0" xfId="0" applyAlignment="1">
      <alignment wrapText="1"/>
    </xf>
    <xf numFmtId="0" fontId="68" fillId="0" borderId="0" xfId="0" applyFont="1" applyAlignment="1">
      <alignment vertical="center"/>
    </xf>
    <xf numFmtId="181" fontId="64" fillId="0" borderId="0" xfId="23" applyNumberFormat="1" applyFont="1"/>
    <xf numFmtId="181" fontId="64" fillId="0" borderId="6" xfId="23" applyNumberFormat="1" applyFont="1" applyBorder="1"/>
    <xf numFmtId="0" fontId="69" fillId="0" borderId="0" xfId="0" applyFont="1"/>
    <xf numFmtId="0" fontId="70" fillId="0" borderId="0" xfId="0" applyFont="1" applyAlignment="1">
      <alignment vertical="center"/>
    </xf>
    <xf numFmtId="3" fontId="2" fillId="0" borderId="5" xfId="135" applyNumberFormat="1" applyBorder="1"/>
    <xf numFmtId="9" fontId="32" fillId="0" borderId="6" xfId="271" applyFont="1" applyBorder="1"/>
    <xf numFmtId="0" fontId="2" fillId="0" borderId="0" xfId="135"/>
    <xf numFmtId="0" fontId="70" fillId="0" borderId="0" xfId="0" applyFont="1"/>
    <xf numFmtId="0" fontId="71" fillId="0" borderId="0" xfId="0" applyFont="1"/>
    <xf numFmtId="0" fontId="30" fillId="0" borderId="0" xfId="0" applyFont="1" applyBorder="1" applyAlignment="1">
      <alignment vertical="center" wrapText="1"/>
    </xf>
    <xf numFmtId="0" fontId="0" fillId="0" borderId="6" xfId="0" applyBorder="1" applyAlignment="1">
      <alignment wrapText="1"/>
    </xf>
    <xf numFmtId="0" fontId="72" fillId="0" borderId="0" xfId="0" applyFont="1" applyAlignment="1">
      <alignment vertical="center"/>
    </xf>
    <xf numFmtId="173" fontId="73" fillId="0" borderId="0" xfId="0" applyNumberFormat="1" applyFont="1" applyAlignment="1">
      <alignment wrapText="1"/>
    </xf>
    <xf numFmtId="9" fontId="0" fillId="0" borderId="0" xfId="0" applyNumberFormat="1" applyAlignment="1">
      <alignment wrapText="1"/>
    </xf>
    <xf numFmtId="9" fontId="0" fillId="0" borderId="0" xfId="0" applyNumberFormat="1" applyAlignment="1"/>
    <xf numFmtId="0" fontId="0" fillId="7" borderId="0" xfId="0" applyFill="1" applyAlignment="1"/>
    <xf numFmtId="0" fontId="73" fillId="0" borderId="0" xfId="0" applyFont="1"/>
    <xf numFmtId="173" fontId="73" fillId="0" borderId="0" xfId="0" applyNumberFormat="1" applyFont="1"/>
    <xf numFmtId="165" fontId="2" fillId="0" borderId="0" xfId="0" applyNumberFormat="1" applyFont="1"/>
    <xf numFmtId="0" fontId="74" fillId="0" borderId="0" xfId="0" applyFont="1" applyAlignment="1">
      <alignment vertical="center"/>
    </xf>
    <xf numFmtId="0" fontId="75" fillId="0" borderId="0" xfId="0" applyFont="1" applyAlignment="1">
      <alignment vertical="center"/>
    </xf>
    <xf numFmtId="0" fontId="66" fillId="0" borderId="0" xfId="91"/>
    <xf numFmtId="0" fontId="66" fillId="0" borderId="0" xfId="91" applyAlignment="1">
      <alignment wrapText="1"/>
    </xf>
    <xf numFmtId="173" fontId="66" fillId="0" borderId="0" xfId="91" applyNumberFormat="1"/>
    <xf numFmtId="9" fontId="64" fillId="0" borderId="0" xfId="277" applyFont="1"/>
    <xf numFmtId="0" fontId="76" fillId="0" borderId="0" xfId="0" applyFont="1" applyAlignment="1">
      <alignment vertical="center"/>
    </xf>
    <xf numFmtId="0" fontId="65" fillId="0" borderId="0" xfId="87"/>
    <xf numFmtId="173" fontId="65" fillId="0" borderId="0" xfId="87" applyNumberFormat="1"/>
    <xf numFmtId="9" fontId="64" fillId="0" borderId="0" xfId="277" applyNumberFormat="1" applyFont="1"/>
    <xf numFmtId="0" fontId="66" fillId="0" borderId="0" xfId="91" applyFill="1"/>
    <xf numFmtId="9" fontId="64" fillId="0" borderId="0" xfId="277" applyFont="1" applyFill="1"/>
    <xf numFmtId="0" fontId="44" fillId="0" borderId="0" xfId="85" applyFont="1" applyAlignment="1">
      <alignment horizontal="center"/>
    </xf>
    <xf numFmtId="0" fontId="2" fillId="0" borderId="0" xfId="85"/>
    <xf numFmtId="0" fontId="45" fillId="0" borderId="0" xfId="85" applyFont="1" applyAlignment="1">
      <alignment horizontal="center"/>
    </xf>
    <xf numFmtId="0" fontId="46" fillId="0" borderId="0" xfId="85" applyFont="1" applyAlignment="1">
      <alignment horizontal="center"/>
    </xf>
    <xf numFmtId="0" fontId="2" fillId="0" borderId="0" xfId="85" applyFill="1"/>
    <xf numFmtId="9" fontId="64" fillId="0" borderId="0" xfId="251" applyFont="1"/>
    <xf numFmtId="9" fontId="2" fillId="0" borderId="0" xfId="85" applyNumberFormat="1"/>
    <xf numFmtId="0" fontId="2" fillId="0" borderId="0" xfId="85" applyFont="1"/>
    <xf numFmtId="3" fontId="2" fillId="0" borderId="0" xfId="85" applyNumberFormat="1"/>
    <xf numFmtId="0" fontId="6" fillId="0" borderId="0" xfId="85" applyFont="1" applyAlignment="1">
      <alignment horizontal="center" wrapText="1"/>
    </xf>
    <xf numFmtId="2" fontId="2" fillId="0" borderId="0" xfId="85" applyNumberFormat="1" applyFill="1"/>
    <xf numFmtId="9" fontId="64" fillId="0" borderId="0" xfId="251" applyFont="1" applyFill="1"/>
    <xf numFmtId="0" fontId="48" fillId="0" borderId="0" xfId="85" applyFont="1"/>
    <xf numFmtId="179" fontId="2" fillId="0" borderId="0" xfId="85" applyNumberFormat="1"/>
    <xf numFmtId="0" fontId="77" fillId="0" borderId="0" xfId="85" applyFont="1"/>
    <xf numFmtId="0" fontId="2" fillId="0" borderId="0" xfId="85" applyFont="1" applyFill="1"/>
    <xf numFmtId="0" fontId="69" fillId="0" borderId="0" xfId="85" applyFont="1"/>
    <xf numFmtId="183" fontId="64" fillId="0" borderId="0" xfId="24" applyNumberFormat="1" applyFont="1"/>
    <xf numFmtId="0" fontId="2" fillId="0" borderId="7" xfId="85" applyFont="1" applyBorder="1"/>
    <xf numFmtId="0" fontId="2" fillId="0" borderId="7" xfId="85" applyBorder="1"/>
    <xf numFmtId="0" fontId="2" fillId="0" borderId="7" xfId="85" applyBorder="1" applyAlignment="1">
      <alignment horizontal="center" vertical="center"/>
    </xf>
    <xf numFmtId="172" fontId="64" fillId="0" borderId="7" xfId="1" applyNumberFormat="1" applyFont="1" applyBorder="1" applyAlignment="1">
      <alignment horizontal="center" vertical="center"/>
    </xf>
    <xf numFmtId="0" fontId="6" fillId="0" borderId="0" xfId="85" applyFont="1" applyAlignment="1">
      <alignment vertical="center"/>
    </xf>
    <xf numFmtId="0" fontId="50" fillId="0" borderId="0" xfId="99" applyFont="1"/>
    <xf numFmtId="0" fontId="51" fillId="0" borderId="0" xfId="99" applyFont="1" applyAlignment="1">
      <alignment wrapText="1"/>
    </xf>
    <xf numFmtId="0" fontId="51" fillId="0" borderId="0" xfId="99" applyFont="1"/>
    <xf numFmtId="0" fontId="51" fillId="0" borderId="0" xfId="99" applyFont="1" applyFill="1"/>
    <xf numFmtId="0" fontId="2" fillId="0" borderId="0" xfId="99" applyFont="1" applyFill="1"/>
    <xf numFmtId="9" fontId="2" fillId="0" borderId="0" xfId="0" applyNumberFormat="1" applyFont="1" applyAlignment="1">
      <alignment horizontal="right"/>
    </xf>
    <xf numFmtId="9" fontId="2" fillId="0" borderId="0" xfId="0" applyNumberFormat="1" applyFont="1" applyAlignment="1"/>
    <xf numFmtId="0" fontId="69" fillId="2" borderId="0" xfId="0" applyFont="1" applyFill="1"/>
    <xf numFmtId="0" fontId="7" fillId="0" borderId="0" xfId="120" applyFont="1" applyFill="1"/>
    <xf numFmtId="9" fontId="2" fillId="0" borderId="0" xfId="274" applyFont="1"/>
    <xf numFmtId="0" fontId="4" fillId="0" borderId="0" xfId="120" applyFont="1" applyFill="1"/>
    <xf numFmtId="0" fontId="2" fillId="0" borderId="16" xfId="120" applyFont="1" applyBorder="1" applyAlignment="1">
      <alignment vertical="center"/>
    </xf>
    <xf numFmtId="0" fontId="69" fillId="0" borderId="0" xfId="121" applyFont="1" applyFill="1"/>
    <xf numFmtId="0" fontId="2" fillId="0" borderId="0" xfId="121"/>
    <xf numFmtId="172" fontId="2" fillId="0" borderId="0" xfId="1" applyNumberFormat="1" applyFont="1" applyFill="1" applyAlignment="1"/>
    <xf numFmtId="0" fontId="2" fillId="0" borderId="0" xfId="122" applyFont="1" applyFill="1"/>
    <xf numFmtId="0" fontId="6" fillId="0" borderId="0" xfId="130" applyFont="1" applyFill="1"/>
    <xf numFmtId="0" fontId="2" fillId="0" borderId="0" xfId="130" applyFont="1" applyFill="1"/>
    <xf numFmtId="172" fontId="7" fillId="0" borderId="0" xfId="1" applyNumberFormat="1" applyFont="1" applyFill="1"/>
    <xf numFmtId="0" fontId="7" fillId="0" borderId="0" xfId="122" applyFont="1" applyFill="1"/>
    <xf numFmtId="0" fontId="7" fillId="0" borderId="0" xfId="122" applyFont="1" applyFill="1" applyAlignment="1">
      <alignment horizontal="center"/>
    </xf>
    <xf numFmtId="172" fontId="2" fillId="0" borderId="0" xfId="1" applyNumberFormat="1" applyFont="1" applyFill="1" applyBorder="1" applyAlignment="1">
      <alignment horizontal="center"/>
    </xf>
    <xf numFmtId="0" fontId="52" fillId="0" borderId="0" xfId="129" applyFont="1" applyFill="1"/>
    <xf numFmtId="0" fontId="7" fillId="0" borderId="0" xfId="129" applyFont="1" applyFill="1"/>
    <xf numFmtId="0" fontId="2" fillId="0" borderId="0" xfId="129" applyFont="1" applyFill="1"/>
    <xf numFmtId="0" fontId="65" fillId="0" borderId="0" xfId="0" applyFont="1"/>
    <xf numFmtId="0" fontId="65" fillId="0" borderId="0" xfId="0" applyFont="1" applyFill="1"/>
    <xf numFmtId="0" fontId="4" fillId="0" borderId="0" xfId="129" applyFont="1" applyFill="1"/>
    <xf numFmtId="165" fontId="7" fillId="0" borderId="0" xfId="129" applyNumberFormat="1" applyFont="1" applyFill="1"/>
    <xf numFmtId="0" fontId="24" fillId="0" borderId="0" xfId="145" applyFont="1" applyFill="1" applyBorder="1" applyAlignment="1">
      <alignment horizontal="center"/>
    </xf>
    <xf numFmtId="3" fontId="5" fillId="0" borderId="0" xfId="145" applyNumberFormat="1" applyFont="1" applyFill="1" applyBorder="1" applyAlignment="1">
      <alignment horizontal="right"/>
    </xf>
    <xf numFmtId="0" fontId="24" fillId="0" borderId="0" xfId="149" applyFont="1" applyFill="1" applyBorder="1" applyAlignment="1">
      <alignment horizontal="center"/>
    </xf>
    <xf numFmtId="0" fontId="24" fillId="0" borderId="0" xfId="150" applyFont="1" applyFill="1" applyBorder="1" applyAlignment="1">
      <alignment horizontal="center"/>
    </xf>
    <xf numFmtId="0" fontId="24" fillId="0" borderId="6" xfId="150" applyFont="1" applyFill="1" applyBorder="1" applyAlignment="1">
      <alignment horizontal="center"/>
    </xf>
    <xf numFmtId="0" fontId="2" fillId="0" borderId="0" xfId="158" applyFont="1"/>
    <xf numFmtId="0" fontId="2" fillId="0" borderId="0" xfId="158" applyFont="1" applyFill="1"/>
    <xf numFmtId="3" fontId="4" fillId="0" borderId="0" xfId="158" applyNumberFormat="1" applyFont="1" applyFill="1" applyBorder="1" applyAlignment="1">
      <alignment horizontal="left"/>
    </xf>
    <xf numFmtId="173" fontId="7" fillId="0" borderId="0" xfId="158" applyNumberFormat="1" applyFont="1" applyFill="1" applyBorder="1" applyAlignment="1">
      <alignment horizontal="right"/>
    </xf>
    <xf numFmtId="0" fontId="4" fillId="0" borderId="0" xfId="158" applyFont="1" applyFill="1" applyBorder="1" applyAlignment="1">
      <alignment horizontal="left"/>
    </xf>
    <xf numFmtId="173" fontId="2" fillId="0" borderId="0" xfId="158" applyNumberFormat="1" applyFont="1"/>
    <xf numFmtId="173" fontId="4" fillId="0" borderId="0" xfId="158" applyNumberFormat="1" applyFont="1" applyFill="1" applyBorder="1" applyAlignment="1">
      <alignment horizontal="right"/>
    </xf>
    <xf numFmtId="9" fontId="7" fillId="0" borderId="0" xfId="251" applyFont="1" applyFill="1" applyBorder="1" applyAlignment="1">
      <alignment horizontal="center"/>
    </xf>
    <xf numFmtId="9" fontId="7" fillId="0" borderId="0" xfId="251" applyFont="1" applyFill="1" applyBorder="1" applyAlignment="1">
      <alignment horizontal="right"/>
    </xf>
    <xf numFmtId="9" fontId="4" fillId="0" borderId="0" xfId="251" applyFont="1" applyFill="1" applyBorder="1" applyAlignment="1">
      <alignment horizontal="right"/>
    </xf>
    <xf numFmtId="3" fontId="7" fillId="0" borderId="0" xfId="158" applyNumberFormat="1" applyFont="1" applyFill="1" applyBorder="1" applyAlignment="1">
      <alignment horizontal="center"/>
    </xf>
    <xf numFmtId="14" fontId="4" fillId="0" borderId="0" xfId="158" applyNumberFormat="1" applyFont="1" applyFill="1" applyBorder="1" applyAlignment="1">
      <alignment horizontal="center"/>
    </xf>
    <xf numFmtId="173" fontId="7" fillId="0" borderId="0" xfId="158" applyNumberFormat="1" applyFont="1" applyFill="1" applyAlignment="1">
      <alignment horizontal="right"/>
    </xf>
    <xf numFmtId="180" fontId="7" fillId="0" borderId="0" xfId="158" applyNumberFormat="1" applyFont="1" applyFill="1" applyBorder="1" applyAlignment="1">
      <alignment horizontal="right"/>
    </xf>
    <xf numFmtId="3" fontId="4" fillId="0" borderId="4" xfId="158" applyNumberFormat="1" applyFont="1" applyFill="1" applyBorder="1" applyAlignment="1">
      <alignment horizontal="left"/>
    </xf>
    <xf numFmtId="9" fontId="4" fillId="0" borderId="4" xfId="251" applyFont="1" applyFill="1" applyBorder="1" applyAlignment="1">
      <alignment horizontal="right"/>
    </xf>
    <xf numFmtId="9" fontId="7" fillId="0" borderId="4" xfId="251" applyFont="1" applyFill="1" applyBorder="1" applyAlignment="1">
      <alignment horizontal="right"/>
    </xf>
    <xf numFmtId="0" fontId="2" fillId="0" borderId="0" xfId="120" applyFont="1"/>
    <xf numFmtId="0" fontId="2" fillId="0" borderId="0" xfId="120" applyFont="1" applyFill="1"/>
    <xf numFmtId="3" fontId="2" fillId="0" borderId="0" xfId="120" applyNumberFormat="1" applyFont="1" applyFill="1" applyAlignment="1">
      <alignment horizontal="right"/>
    </xf>
    <xf numFmtId="3" fontId="2" fillId="0" borderId="0" xfId="120" applyNumberFormat="1" applyFont="1" applyFill="1" applyBorder="1" applyAlignment="1">
      <alignment horizontal="right"/>
    </xf>
    <xf numFmtId="3" fontId="4" fillId="0" borderId="0" xfId="121" applyNumberFormat="1" applyFont="1" applyFill="1" applyBorder="1" applyAlignment="1">
      <alignment horizontal="center"/>
    </xf>
    <xf numFmtId="3" fontId="4" fillId="0" borderId="0" xfId="121" applyNumberFormat="1" applyFont="1" applyFill="1" applyBorder="1" applyAlignment="1">
      <alignment horizontal="right"/>
    </xf>
    <xf numFmtId="3" fontId="4" fillId="0" borderId="0" xfId="121" quotePrefix="1" applyNumberFormat="1" applyFont="1" applyFill="1" applyBorder="1" applyAlignment="1">
      <alignment horizontal="right"/>
    </xf>
    <xf numFmtId="0" fontId="7" fillId="0" borderId="2" xfId="121" applyFont="1" applyFill="1" applyBorder="1"/>
    <xf numFmtId="3" fontId="7" fillId="0" borderId="0" xfId="121" applyNumberFormat="1" applyFont="1" applyFill="1" applyBorder="1" applyAlignment="1">
      <alignment horizontal="right"/>
    </xf>
    <xf numFmtId="173" fontId="7" fillId="0" borderId="0" xfId="121" applyNumberFormat="1" applyFont="1" applyFill="1" applyBorder="1" applyAlignment="1">
      <alignment horizontal="right"/>
    </xf>
    <xf numFmtId="173" fontId="7" fillId="0" borderId="0" xfId="1" applyNumberFormat="1" applyFont="1" applyFill="1" applyAlignment="1">
      <alignment horizontal="center" vertical="center"/>
    </xf>
    <xf numFmtId="1" fontId="7" fillId="0" borderId="0" xfId="1" applyNumberFormat="1" applyFont="1" applyFill="1" applyAlignment="1">
      <alignment horizontal="right"/>
    </xf>
    <xf numFmtId="173" fontId="7" fillId="0" borderId="4" xfId="1" applyNumberFormat="1" applyFont="1" applyFill="1" applyBorder="1" applyAlignment="1">
      <alignment horizontal="center" vertical="center"/>
    </xf>
    <xf numFmtId="0" fontId="78" fillId="0" borderId="2" xfId="122" applyFont="1" applyBorder="1"/>
    <xf numFmtId="3" fontId="4" fillId="0" borderId="0" xfId="122" applyNumberFormat="1" applyFont="1" applyFill="1" applyBorder="1" applyAlignment="1">
      <alignment horizontal="center"/>
    </xf>
    <xf numFmtId="3" fontId="4" fillId="0" borderId="0" xfId="122" applyNumberFormat="1" applyFont="1" applyFill="1" applyBorder="1" applyAlignment="1">
      <alignment horizontal="right"/>
    </xf>
    <xf numFmtId="3" fontId="4" fillId="0" borderId="0" xfId="122" quotePrefix="1" applyNumberFormat="1" applyFont="1" applyFill="1" applyBorder="1" applyAlignment="1">
      <alignment horizontal="right"/>
    </xf>
    <xf numFmtId="3" fontId="4" fillId="0" borderId="0" xfId="122" quotePrefix="1" applyNumberFormat="1" applyFont="1" applyFill="1" applyBorder="1" applyAlignment="1">
      <alignment horizontal="center"/>
    </xf>
    <xf numFmtId="0" fontId="7" fillId="0" borderId="2" xfId="122" applyFont="1" applyFill="1" applyBorder="1"/>
    <xf numFmtId="3" fontId="7" fillId="0" borderId="0" xfId="122" applyNumberFormat="1" applyFont="1" applyFill="1" applyBorder="1" applyAlignment="1">
      <alignment horizontal="right"/>
    </xf>
    <xf numFmtId="172" fontId="79" fillId="0" borderId="0" xfId="1" applyNumberFormat="1" applyFont="1" applyFill="1" applyBorder="1"/>
    <xf numFmtId="173" fontId="7" fillId="0" borderId="0" xfId="122" applyNumberFormat="1" applyFont="1" applyFill="1" applyBorder="1" applyAlignment="1">
      <alignment horizontal="right"/>
    </xf>
    <xf numFmtId="3" fontId="7" fillId="0" borderId="0" xfId="122" applyNumberFormat="1" applyFont="1" applyFill="1" applyBorder="1"/>
    <xf numFmtId="3" fontId="7" fillId="0" borderId="0" xfId="122" applyNumberFormat="1" applyFont="1"/>
    <xf numFmtId="3" fontId="7" fillId="0" borderId="4" xfId="122" applyNumberFormat="1" applyFont="1" applyFill="1" applyBorder="1" applyAlignment="1">
      <alignment horizontal="right"/>
    </xf>
    <xf numFmtId="0" fontId="78" fillId="0" borderId="2" xfId="124" applyFont="1" applyBorder="1"/>
    <xf numFmtId="3" fontId="4" fillId="0" borderId="0" xfId="124" applyNumberFormat="1" applyFont="1" applyFill="1" applyBorder="1" applyAlignment="1">
      <alignment horizontal="center"/>
    </xf>
    <xf numFmtId="3" fontId="4" fillId="0" borderId="0" xfId="124" applyNumberFormat="1" applyFont="1" applyFill="1" applyBorder="1" applyAlignment="1">
      <alignment horizontal="right"/>
    </xf>
    <xf numFmtId="3" fontId="4" fillId="0" borderId="0" xfId="124" quotePrefix="1" applyNumberFormat="1" applyFont="1" applyFill="1" applyBorder="1" applyAlignment="1">
      <alignment horizontal="right"/>
    </xf>
    <xf numFmtId="0" fontId="7" fillId="0" borderId="2" xfId="124" applyFont="1" applyFill="1" applyBorder="1"/>
    <xf numFmtId="3" fontId="7" fillId="0" borderId="0" xfId="124" applyNumberFormat="1" applyFont="1" applyFill="1" applyBorder="1" applyAlignment="1">
      <alignment horizontal="right"/>
    </xf>
    <xf numFmtId="173" fontId="7" fillId="0" borderId="0" xfId="124" applyNumberFormat="1" applyFont="1" applyFill="1" applyBorder="1" applyAlignment="1">
      <alignment horizontal="right"/>
    </xf>
    <xf numFmtId="3" fontId="7" fillId="0" borderId="0" xfId="244" applyNumberFormat="1" applyFont="1" applyFill="1"/>
    <xf numFmtId="173" fontId="7" fillId="0" borderId="0" xfId="244" applyNumberFormat="1" applyFont="1" applyFill="1"/>
    <xf numFmtId="180" fontId="7" fillId="0" borderId="0" xfId="124" applyNumberFormat="1" applyFont="1" applyFill="1" applyBorder="1" applyAlignment="1">
      <alignment horizontal="right"/>
    </xf>
    <xf numFmtId="0" fontId="7" fillId="0" borderId="0" xfId="124" applyFont="1" applyFill="1" applyBorder="1" applyAlignment="1">
      <alignment horizontal="center" vertical="center"/>
    </xf>
    <xf numFmtId="174" fontId="7" fillId="0" borderId="0" xfId="124" applyNumberFormat="1" applyFont="1" applyFill="1" applyBorder="1" applyAlignment="1">
      <alignment horizontal="center" vertical="center"/>
    </xf>
    <xf numFmtId="173" fontId="7" fillId="0" borderId="0" xfId="124" applyNumberFormat="1" applyFont="1" applyFill="1" applyBorder="1" applyAlignment="1">
      <alignment horizontal="center" vertical="center"/>
    </xf>
    <xf numFmtId="0" fontId="7" fillId="0" borderId="4" xfId="124" applyFont="1" applyFill="1" applyBorder="1" applyAlignment="1">
      <alignment horizontal="center" vertical="center"/>
    </xf>
    <xf numFmtId="174" fontId="7" fillId="0" borderId="4" xfId="124" applyNumberFormat="1" applyFont="1" applyFill="1" applyBorder="1" applyAlignment="1">
      <alignment horizontal="center" vertical="center"/>
    </xf>
    <xf numFmtId="0" fontId="80" fillId="0" borderId="0" xfId="121" applyFont="1"/>
    <xf numFmtId="0" fontId="7" fillId="0" borderId="0" xfId="123" applyFont="1" applyFill="1" applyBorder="1" applyAlignment="1">
      <alignment horizontal="center"/>
    </xf>
    <xf numFmtId="0" fontId="7" fillId="0" borderId="0" xfId="123" applyFont="1" applyFill="1" applyBorder="1"/>
    <xf numFmtId="0" fontId="2" fillId="0" borderId="0" xfId="123"/>
    <xf numFmtId="0" fontId="7" fillId="0" borderId="0" xfId="123" applyFont="1" applyBorder="1"/>
    <xf numFmtId="0" fontId="6" fillId="0" borderId="0" xfId="123" applyFont="1" applyFill="1" applyBorder="1" applyAlignment="1">
      <alignment horizontal="center"/>
    </xf>
    <xf numFmtId="173" fontId="6" fillId="0" borderId="0" xfId="123" applyNumberFormat="1" applyFont="1" applyFill="1" applyBorder="1" applyAlignment="1">
      <alignment horizontal="center"/>
    </xf>
    <xf numFmtId="0" fontId="2" fillId="0" borderId="0" xfId="98" applyFont="1" applyFill="1" applyBorder="1" applyAlignment="1">
      <alignment horizontal="center"/>
    </xf>
    <xf numFmtId="0" fontId="2" fillId="8" borderId="9" xfId="123" applyFont="1" applyFill="1" applyBorder="1"/>
    <xf numFmtId="0" fontId="2" fillId="8" borderId="0" xfId="123" applyFont="1" applyFill="1" applyBorder="1"/>
    <xf numFmtId="0" fontId="6" fillId="8" borderId="6" xfId="123" applyFont="1" applyFill="1" applyBorder="1" applyAlignment="1">
      <alignment horizontal="center"/>
    </xf>
    <xf numFmtId="0" fontId="2" fillId="8" borderId="15" xfId="123" applyFont="1" applyFill="1" applyBorder="1" applyAlignment="1">
      <alignment horizontal="center"/>
    </xf>
    <xf numFmtId="173" fontId="2" fillId="8" borderId="14" xfId="123" applyNumberFormat="1" applyFont="1" applyFill="1" applyBorder="1" applyAlignment="1">
      <alignment horizontal="center"/>
    </xf>
    <xf numFmtId="0" fontId="2" fillId="8" borderId="12" xfId="123" applyFont="1" applyFill="1" applyBorder="1" applyAlignment="1">
      <alignment horizontal="center"/>
    </xf>
    <xf numFmtId="0" fontId="2" fillId="8" borderId="13" xfId="123" applyFont="1" applyFill="1" applyBorder="1" applyAlignment="1">
      <alignment horizontal="center"/>
    </xf>
    <xf numFmtId="172" fontId="2" fillId="8" borderId="12" xfId="1" applyNumberFormat="1" applyFont="1" applyFill="1" applyBorder="1" applyAlignment="1">
      <alignment horizontal="center"/>
    </xf>
    <xf numFmtId="173" fontId="2" fillId="0" borderId="1" xfId="123" applyNumberFormat="1" applyFont="1" applyFill="1" applyBorder="1" applyAlignment="1">
      <alignment horizontal="right"/>
    </xf>
    <xf numFmtId="173" fontId="2" fillId="0" borderId="0" xfId="123" applyNumberFormat="1" applyFont="1" applyFill="1" applyBorder="1" applyAlignment="1">
      <alignment horizontal="right"/>
    </xf>
    <xf numFmtId="173" fontId="2" fillId="0" borderId="1" xfId="1" applyNumberFormat="1" applyFont="1" applyFill="1" applyBorder="1" applyAlignment="1">
      <alignment horizontal="center"/>
    </xf>
    <xf numFmtId="173" fontId="2" fillId="0" borderId="1" xfId="1" applyNumberFormat="1" applyFont="1" applyFill="1" applyBorder="1" applyAlignment="1">
      <alignment horizontal="right"/>
    </xf>
    <xf numFmtId="3" fontId="2" fillId="0" borderId="1" xfId="1" applyNumberFormat="1" applyFont="1" applyFill="1" applyBorder="1" applyAlignment="1">
      <alignment horizontal="center"/>
    </xf>
    <xf numFmtId="182" fontId="2" fillId="0" borderId="11" xfId="1" applyNumberFormat="1" applyFont="1" applyFill="1" applyBorder="1" applyAlignment="1">
      <alignment horizontal="center"/>
    </xf>
    <xf numFmtId="0" fontId="0" fillId="0" borderId="0" xfId="0" applyFont="1"/>
    <xf numFmtId="0" fontId="0" fillId="0" borderId="0" xfId="0" applyFont="1" applyFill="1"/>
    <xf numFmtId="0" fontId="2" fillId="0" borderId="0" xfId="120" applyFont="1" applyAlignment="1">
      <alignment horizontal="right"/>
    </xf>
    <xf numFmtId="0" fontId="2" fillId="0" borderId="0" xfId="120" applyFont="1" applyFill="1" applyAlignment="1">
      <alignment horizontal="right"/>
    </xf>
    <xf numFmtId="0" fontId="0" fillId="0" borderId="0" xfId="0" applyFont="1" applyAlignment="1">
      <alignment horizontal="right"/>
    </xf>
    <xf numFmtId="0" fontId="7" fillId="2" borderId="0" xfId="158" applyFont="1" applyFill="1" applyBorder="1" applyAlignment="1">
      <alignment horizontal="right"/>
    </xf>
    <xf numFmtId="0" fontId="7" fillId="2" borderId="0" xfId="158" quotePrefix="1" applyFont="1" applyFill="1" applyBorder="1" applyAlignment="1">
      <alignment horizontal="right"/>
    </xf>
    <xf numFmtId="0" fontId="4" fillId="2" borderId="0" xfId="158" quotePrefix="1" applyFont="1" applyFill="1" applyBorder="1" applyAlignment="1">
      <alignment horizontal="right"/>
    </xf>
    <xf numFmtId="0" fontId="8" fillId="2" borderId="0" xfId="158" applyFont="1" applyFill="1" applyBorder="1" applyAlignment="1">
      <alignment horizontal="right"/>
    </xf>
    <xf numFmtId="0" fontId="2" fillId="0" borderId="0" xfId="158" applyFont="1" applyAlignment="1">
      <alignment horizontal="right"/>
    </xf>
    <xf numFmtId="3" fontId="4" fillId="0" borderId="0" xfId="158" applyNumberFormat="1" applyFont="1" applyFill="1" applyBorder="1" applyAlignment="1">
      <alignment horizontal="right"/>
    </xf>
    <xf numFmtId="3" fontId="7" fillId="0" borderId="0" xfId="158" applyNumberFormat="1" applyFont="1" applyFill="1" applyBorder="1" applyAlignment="1">
      <alignment horizontal="right"/>
    </xf>
    <xf numFmtId="0" fontId="4" fillId="0" borderId="0" xfId="158" applyFont="1" applyFill="1" applyBorder="1" applyAlignment="1">
      <alignment horizontal="right"/>
    </xf>
    <xf numFmtId="14" fontId="4" fillId="0" borderId="0" xfId="158" applyNumberFormat="1" applyFont="1" applyFill="1" applyBorder="1" applyAlignment="1">
      <alignment horizontal="right"/>
    </xf>
    <xf numFmtId="0" fontId="7" fillId="0" borderId="0" xfId="158" applyFont="1" applyFill="1" applyBorder="1" applyAlignment="1">
      <alignment horizontal="right"/>
    </xf>
    <xf numFmtId="0" fontId="2" fillId="0" borderId="4" xfId="158" applyFont="1" applyBorder="1" applyAlignment="1">
      <alignment horizontal="right"/>
    </xf>
    <xf numFmtId="0" fontId="65" fillId="0" borderId="0" xfId="0" applyFont="1" applyAlignment="1">
      <alignment horizontal="right"/>
    </xf>
    <xf numFmtId="164" fontId="2" fillId="0" borderId="0" xfId="85" applyNumberFormat="1"/>
    <xf numFmtId="0" fontId="6" fillId="0" borderId="0" xfId="123" applyFont="1" applyFill="1" applyBorder="1" applyAlignment="1">
      <alignment vertical="center"/>
    </xf>
    <xf numFmtId="0" fontId="66" fillId="0" borderId="0" xfId="91"/>
    <xf numFmtId="0" fontId="6" fillId="0" borderId="0" xfId="120" applyFont="1" applyFill="1"/>
    <xf numFmtId="0" fontId="2" fillId="0" borderId="17" xfId="120" applyFont="1" applyBorder="1" applyAlignment="1">
      <alignment vertical="center" wrapText="1"/>
    </xf>
    <xf numFmtId="0" fontId="2" fillId="0" borderId="18" xfId="120" applyFont="1" applyBorder="1" applyAlignment="1">
      <alignment vertical="center"/>
    </xf>
    <xf numFmtId="9" fontId="2" fillId="0" borderId="19" xfId="120" applyNumberFormat="1" applyFont="1" applyBorder="1" applyAlignment="1">
      <alignment horizontal="right" vertical="center"/>
    </xf>
    <xf numFmtId="165" fontId="2" fillId="0" borderId="19" xfId="120" applyNumberFormat="1" applyFont="1" applyBorder="1" applyAlignment="1">
      <alignment horizontal="right" vertical="center"/>
    </xf>
    <xf numFmtId="0" fontId="2" fillId="0" borderId="0" xfId="120" applyFont="1" applyFill="1" applyBorder="1" applyAlignment="1">
      <alignment vertical="center"/>
    </xf>
    <xf numFmtId="0" fontId="7" fillId="0" borderId="0" xfId="120" applyFont="1"/>
    <xf numFmtId="9" fontId="7" fillId="0" borderId="0" xfId="274" applyFont="1"/>
    <xf numFmtId="0" fontId="4" fillId="0" borderId="0" xfId="120" applyFont="1" applyFill="1" applyBorder="1"/>
    <xf numFmtId="165" fontId="7" fillId="0" borderId="0" xfId="120" applyNumberFormat="1" applyFont="1"/>
    <xf numFmtId="0" fontId="81" fillId="0" borderId="0" xfId="120" applyFont="1" applyFill="1"/>
    <xf numFmtId="0" fontId="54" fillId="0" borderId="0" xfId="120" applyFont="1" applyFill="1" applyBorder="1"/>
    <xf numFmtId="9" fontId="7" fillId="0" borderId="0" xfId="120" applyNumberFormat="1" applyFont="1" applyFill="1" applyAlignment="1">
      <alignment horizontal="left"/>
    </xf>
    <xf numFmtId="165" fontId="7" fillId="0" borderId="0" xfId="120" applyNumberFormat="1" applyFont="1" applyFill="1"/>
    <xf numFmtId="0" fontId="4" fillId="0" borderId="0" xfId="120" applyFont="1" applyFill="1" applyAlignment="1"/>
    <xf numFmtId="165" fontId="4" fillId="0" borderId="0" xfId="120" applyNumberFormat="1" applyFont="1"/>
    <xf numFmtId="0" fontId="55" fillId="0" borderId="0" xfId="120" applyFont="1" applyFill="1"/>
    <xf numFmtId="0" fontId="4" fillId="0" borderId="4" xfId="120" applyFont="1" applyFill="1" applyBorder="1"/>
    <xf numFmtId="0" fontId="7" fillId="0" borderId="4" xfId="120" applyFont="1" applyFill="1" applyBorder="1"/>
    <xf numFmtId="165" fontId="4" fillId="0" borderId="4" xfId="120" applyNumberFormat="1" applyFont="1" applyBorder="1"/>
    <xf numFmtId="0" fontId="4" fillId="0" borderId="0" xfId="120" quotePrefix="1" applyFont="1" applyFill="1"/>
    <xf numFmtId="0" fontId="82" fillId="0" borderId="0" xfId="0" applyFont="1"/>
    <xf numFmtId="0" fontId="83" fillId="0" borderId="0" xfId="0" applyFont="1"/>
    <xf numFmtId="0" fontId="6" fillId="0" borderId="0" xfId="120" applyFont="1" applyFill="1" applyAlignment="1">
      <alignment vertical="center"/>
    </xf>
    <xf numFmtId="0" fontId="6" fillId="0" borderId="0" xfId="121" applyFont="1" applyFill="1" applyAlignment="1">
      <alignment vertical="center"/>
    </xf>
    <xf numFmtId="0" fontId="4" fillId="0" borderId="0" xfId="121" applyFont="1" applyFill="1" applyBorder="1"/>
    <xf numFmtId="0" fontId="84" fillId="0" borderId="0" xfId="121" applyFont="1" applyFill="1" applyBorder="1"/>
    <xf numFmtId="172" fontId="4" fillId="0" borderId="0" xfId="1" applyNumberFormat="1" applyFont="1" applyFill="1" applyBorder="1" applyAlignment="1">
      <alignment horizontal="center"/>
    </xf>
    <xf numFmtId="0" fontId="4" fillId="0" borderId="0" xfId="121" applyFont="1" applyFill="1" applyBorder="1" applyAlignment="1">
      <alignment horizontal="center"/>
    </xf>
    <xf numFmtId="0" fontId="4" fillId="0" borderId="0" xfId="121" quotePrefix="1" applyFont="1" applyFill="1" applyBorder="1" applyAlignment="1">
      <alignment horizontal="center"/>
    </xf>
    <xf numFmtId="0" fontId="7" fillId="0" borderId="0" xfId="121" applyFont="1" applyFill="1"/>
    <xf numFmtId="173" fontId="7" fillId="0" borderId="0" xfId="121" applyNumberFormat="1" applyFont="1" applyFill="1"/>
    <xf numFmtId="0" fontId="4" fillId="0" borderId="0" xfId="121" applyFont="1" applyFill="1"/>
    <xf numFmtId="0" fontId="4" fillId="0" borderId="0" xfId="121" applyFont="1" applyFill="1" applyAlignment="1"/>
    <xf numFmtId="173" fontId="4" fillId="0" borderId="0" xfId="121" applyNumberFormat="1" applyFont="1" applyFill="1"/>
    <xf numFmtId="173" fontId="4" fillId="0" borderId="4" xfId="121" applyNumberFormat="1" applyFont="1" applyFill="1" applyBorder="1"/>
    <xf numFmtId="0" fontId="4" fillId="0" borderId="0" xfId="122" applyFont="1" applyFill="1" applyBorder="1"/>
    <xf numFmtId="172" fontId="7" fillId="0" borderId="0" xfId="1" applyNumberFormat="1" applyFont="1" applyFill="1" applyAlignment="1"/>
    <xf numFmtId="173" fontId="7" fillId="0" borderId="0" xfId="1" applyNumberFormat="1" applyFont="1" applyFill="1" applyAlignment="1"/>
    <xf numFmtId="0" fontId="4" fillId="0" borderId="0" xfId="122" applyFont="1" applyFill="1"/>
    <xf numFmtId="164" fontId="7" fillId="0" borderId="0" xfId="1" applyNumberFormat="1" applyFont="1" applyFill="1" applyAlignment="1"/>
    <xf numFmtId="184" fontId="7" fillId="0" borderId="0" xfId="1" applyNumberFormat="1" applyFont="1" applyFill="1" applyAlignment="1"/>
    <xf numFmtId="173" fontId="7" fillId="0" borderId="0" xfId="122" applyNumberFormat="1" applyFont="1" applyFill="1" applyAlignment="1"/>
    <xf numFmtId="0" fontId="4" fillId="0" borderId="0" xfId="122" applyFont="1" applyFill="1" applyAlignment="1"/>
    <xf numFmtId="173" fontId="4" fillId="0" borderId="0" xfId="1" applyNumberFormat="1" applyFont="1" applyFill="1" applyAlignment="1"/>
    <xf numFmtId="0" fontId="7" fillId="0" borderId="0" xfId="122" applyFont="1" applyFill="1" applyBorder="1"/>
    <xf numFmtId="184" fontId="7" fillId="0" borderId="0" xfId="1" applyNumberFormat="1" applyFont="1" applyFill="1" applyBorder="1" applyAlignment="1"/>
    <xf numFmtId="0" fontId="4" fillId="0" borderId="4" xfId="122" applyFont="1" applyFill="1" applyBorder="1"/>
    <xf numFmtId="0" fontId="7" fillId="0" borderId="4" xfId="122" applyFont="1" applyFill="1" applyBorder="1"/>
    <xf numFmtId="173" fontId="4" fillId="0" borderId="4" xfId="1" applyNumberFormat="1" applyFont="1" applyFill="1" applyBorder="1" applyAlignment="1"/>
    <xf numFmtId="0" fontId="6" fillId="0" borderId="0" xfId="130" applyFont="1" applyAlignment="1">
      <alignment vertical="center"/>
    </xf>
    <xf numFmtId="0" fontId="85" fillId="0" borderId="0" xfId="130" applyFont="1"/>
    <xf numFmtId="0" fontId="4" fillId="0" borderId="0" xfId="130" applyFont="1" applyFill="1" applyBorder="1"/>
    <xf numFmtId="0" fontId="84" fillId="0" borderId="0" xfId="130" applyFont="1" applyFill="1" applyBorder="1"/>
    <xf numFmtId="0" fontId="4" fillId="0" borderId="0" xfId="130" applyFont="1" applyFill="1" applyBorder="1" applyAlignment="1">
      <alignment horizontal="center"/>
    </xf>
    <xf numFmtId="0" fontId="4" fillId="0" borderId="0" xfId="130" quotePrefix="1" applyFont="1" applyFill="1" applyBorder="1" applyAlignment="1">
      <alignment horizontal="center"/>
    </xf>
    <xf numFmtId="0" fontId="82" fillId="0" borderId="0" xfId="130" applyFont="1"/>
    <xf numFmtId="0" fontId="7" fillId="0" borderId="0" xfId="130" applyFont="1" applyFill="1"/>
    <xf numFmtId="0" fontId="7" fillId="0" borderId="0" xfId="130" applyFont="1" applyFill="1" applyAlignment="1">
      <alignment horizontal="left" indent="2"/>
    </xf>
    <xf numFmtId="173" fontId="82" fillId="0" borderId="0" xfId="130" applyNumberFormat="1" applyFont="1"/>
    <xf numFmtId="0" fontId="4" fillId="0" borderId="0" xfId="130" applyFont="1" applyFill="1"/>
    <xf numFmtId="0" fontId="54" fillId="0" borderId="0" xfId="130" applyFont="1" applyFill="1" applyBorder="1"/>
    <xf numFmtId="0" fontId="4" fillId="0" borderId="0" xfId="130" applyFont="1" applyFill="1" applyAlignment="1"/>
    <xf numFmtId="173" fontId="4" fillId="0" borderId="0" xfId="130" applyNumberFormat="1" applyFont="1"/>
    <xf numFmtId="173" fontId="4" fillId="0" borderId="4" xfId="130" applyNumberFormat="1" applyFont="1" applyBorder="1"/>
    <xf numFmtId="0" fontId="84" fillId="0" borderId="0" xfId="122" applyFont="1" applyFill="1" applyBorder="1"/>
    <xf numFmtId="172" fontId="7" fillId="0" borderId="0" xfId="1" applyNumberFormat="1" applyFont="1" applyFill="1" applyBorder="1" applyAlignment="1">
      <alignment horizontal="center"/>
    </xf>
    <xf numFmtId="0" fontId="7" fillId="0" borderId="0" xfId="122" applyFont="1" applyFill="1" applyBorder="1" applyAlignment="1">
      <alignment horizontal="center"/>
    </xf>
    <xf numFmtId="0" fontId="7" fillId="0" borderId="0" xfId="122" quotePrefix="1" applyFont="1" applyFill="1" applyBorder="1" applyAlignment="1">
      <alignment horizontal="center"/>
    </xf>
    <xf numFmtId="0" fontId="54" fillId="0" borderId="0" xfId="122" applyFont="1" applyFill="1" applyBorder="1"/>
    <xf numFmtId="0" fontId="7" fillId="0" borderId="0" xfId="122" applyFont="1" applyFill="1" applyAlignment="1">
      <alignment horizontal="left" indent="2"/>
    </xf>
    <xf numFmtId="0" fontId="6" fillId="0" borderId="0" xfId="129" applyFont="1" applyFill="1" applyAlignment="1">
      <alignment vertical="center"/>
    </xf>
    <xf numFmtId="0" fontId="86" fillId="0" borderId="0" xfId="0" applyFont="1"/>
    <xf numFmtId="0" fontId="86" fillId="0" borderId="0" xfId="0" applyFont="1" applyFill="1"/>
    <xf numFmtId="0" fontId="4" fillId="0" borderId="0" xfId="129" quotePrefix="1" applyFont="1" applyFill="1"/>
    <xf numFmtId="0" fontId="4" fillId="0" borderId="0" xfId="129" applyFont="1" applyFill="1" applyBorder="1"/>
    <xf numFmtId="0" fontId="7" fillId="0" borderId="0" xfId="129" applyFont="1" applyFill="1" applyBorder="1"/>
    <xf numFmtId="0" fontId="7" fillId="0" borderId="0" xfId="129" applyFont="1" applyFill="1" applyAlignment="1">
      <alignment horizontal="left" indent="2"/>
    </xf>
    <xf numFmtId="173" fontId="7" fillId="0" borderId="0" xfId="1" applyNumberFormat="1" applyFont="1" applyFill="1" applyBorder="1" applyAlignment="1"/>
    <xf numFmtId="173" fontId="7" fillId="0" borderId="0" xfId="129" applyNumberFormat="1" applyFont="1" applyFill="1" applyBorder="1"/>
    <xf numFmtId="173" fontId="7" fillId="0" borderId="0" xfId="129" applyNumberFormat="1" applyFont="1" applyFill="1"/>
    <xf numFmtId="9" fontId="7" fillId="0" borderId="0" xfId="129" applyNumberFormat="1" applyFont="1" applyFill="1" applyAlignment="1">
      <alignment horizontal="left"/>
    </xf>
    <xf numFmtId="9" fontId="7" fillId="0" borderId="0" xfId="129" applyNumberFormat="1" applyFont="1" applyFill="1" applyAlignment="1">
      <alignment horizontal="left" indent="2"/>
    </xf>
    <xf numFmtId="0" fontId="4" fillId="0" borderId="0" xfId="129" applyFont="1" applyFill="1" applyAlignment="1"/>
    <xf numFmtId="173" fontId="7" fillId="0" borderId="0" xfId="129" applyNumberFormat="1" applyFont="1" applyFill="1" applyBorder="1" applyAlignment="1">
      <alignment horizontal="center" vertical="center"/>
    </xf>
    <xf numFmtId="173" fontId="7" fillId="0" borderId="0" xfId="115" applyNumberFormat="1" applyFont="1" applyFill="1" applyBorder="1"/>
    <xf numFmtId="173" fontId="7" fillId="0" borderId="0" xfId="251" applyNumberFormat="1" applyFont="1" applyFill="1" applyBorder="1"/>
    <xf numFmtId="173" fontId="7" fillId="0" borderId="0" xfId="268" applyNumberFormat="1" applyFont="1" applyFill="1" applyBorder="1"/>
    <xf numFmtId="0" fontId="0" fillId="0" borderId="0" xfId="0" applyFont="1" applyFill="1" applyBorder="1"/>
    <xf numFmtId="3" fontId="6" fillId="0" borderId="0" xfId="0" applyNumberFormat="1" applyFont="1" applyFill="1" applyBorder="1" applyAlignment="1">
      <alignment horizontal="center" wrapText="1"/>
    </xf>
    <xf numFmtId="180" fontId="2" fillId="0" borderId="0" xfId="0" applyNumberFormat="1" applyFont="1" applyFill="1" applyBorder="1" applyAlignment="1">
      <alignment horizontal="center"/>
    </xf>
    <xf numFmtId="173" fontId="2" fillId="0" borderId="0" xfId="0" applyNumberFormat="1" applyFont="1" applyFill="1" applyBorder="1" applyAlignment="1">
      <alignment horizontal="center"/>
    </xf>
    <xf numFmtId="3" fontId="2" fillId="0" borderId="0" xfId="0" applyNumberFormat="1" applyFont="1" applyFill="1" applyBorder="1" applyAlignment="1">
      <alignment horizontal="center"/>
    </xf>
    <xf numFmtId="9" fontId="2" fillId="0" borderId="0" xfId="0" applyNumberFormat="1" applyFont="1" applyFill="1" applyBorder="1" applyAlignment="1">
      <alignment horizontal="center"/>
    </xf>
    <xf numFmtId="3" fontId="0" fillId="0" borderId="0" xfId="0" applyNumberFormat="1" applyFont="1" applyFill="1" applyBorder="1" applyAlignment="1">
      <alignment horizontal="right"/>
    </xf>
    <xf numFmtId="0" fontId="76" fillId="0" borderId="0" xfId="0" applyFont="1" applyFill="1" applyBorder="1" applyAlignment="1">
      <alignment vertical="center"/>
    </xf>
    <xf numFmtId="173" fontId="5" fillId="0" borderId="0" xfId="1" applyNumberFormat="1" applyFont="1" applyFill="1" applyBorder="1" applyAlignment="1">
      <alignment horizontal="right"/>
    </xf>
    <xf numFmtId="173" fontId="5" fillId="0" borderId="0" xfId="145" applyNumberFormat="1" applyFont="1" applyFill="1" applyBorder="1" applyAlignment="1">
      <alignment horizontal="right"/>
    </xf>
    <xf numFmtId="3" fontId="5" fillId="0" borderId="0" xfId="149" applyNumberFormat="1" applyFont="1" applyFill="1" applyBorder="1" applyAlignment="1">
      <alignment horizontal="center"/>
    </xf>
    <xf numFmtId="3" fontId="5" fillId="0" borderId="0" xfId="149" applyNumberFormat="1" applyFont="1" applyFill="1" applyBorder="1" applyAlignment="1">
      <alignment horizontal="right"/>
    </xf>
    <xf numFmtId="173" fontId="5" fillId="0" borderId="0" xfId="149" applyNumberFormat="1" applyFont="1" applyFill="1" applyBorder="1" applyAlignment="1">
      <alignment horizontal="right"/>
    </xf>
    <xf numFmtId="173" fontId="5" fillId="0" borderId="0" xfId="149" quotePrefix="1" applyNumberFormat="1" applyFont="1" applyFill="1" applyBorder="1" applyAlignment="1">
      <alignment horizontal="right"/>
    </xf>
    <xf numFmtId="3" fontId="5" fillId="0" borderId="6" xfId="149" applyNumberFormat="1" applyFont="1" applyFill="1" applyBorder="1" applyAlignment="1">
      <alignment horizontal="center"/>
    </xf>
    <xf numFmtId="173" fontId="5" fillId="0" borderId="0" xfId="150" applyNumberFormat="1" applyFont="1" applyFill="1" applyBorder="1" applyAlignment="1">
      <alignment horizontal="right"/>
    </xf>
    <xf numFmtId="173" fontId="5" fillId="0" borderId="0" xfId="150" quotePrefix="1" applyNumberFormat="1" applyFont="1" applyFill="1" applyBorder="1" applyAlignment="1">
      <alignment horizontal="right"/>
    </xf>
    <xf numFmtId="173" fontId="5" fillId="0" borderId="6" xfId="150" applyNumberFormat="1" applyFont="1" applyFill="1" applyBorder="1" applyAlignment="1">
      <alignment horizontal="right"/>
    </xf>
    <xf numFmtId="0" fontId="78" fillId="8" borderId="5" xfId="145" applyFont="1" applyFill="1" applyBorder="1" applyAlignment="1">
      <alignment wrapText="1"/>
    </xf>
    <xf numFmtId="3" fontId="5" fillId="8" borderId="5" xfId="155" applyNumberFormat="1" applyFont="1" applyFill="1" applyBorder="1" applyAlignment="1">
      <alignment horizontal="center" wrapText="1"/>
    </xf>
    <xf numFmtId="173" fontId="5" fillId="8" borderId="5" xfId="155" applyNumberFormat="1" applyFont="1" applyFill="1" applyBorder="1" applyAlignment="1">
      <alignment horizontal="center" wrapText="1"/>
    </xf>
    <xf numFmtId="0" fontId="78" fillId="8" borderId="5" xfId="149" applyFont="1" applyFill="1" applyBorder="1" applyAlignment="1">
      <alignment wrapText="1"/>
    </xf>
    <xf numFmtId="3" fontId="5" fillId="8" borderId="5" xfId="156" applyNumberFormat="1" applyFont="1" applyFill="1" applyBorder="1" applyAlignment="1">
      <alignment horizontal="center" wrapText="1"/>
    </xf>
    <xf numFmtId="173" fontId="5" fillId="8" borderId="5" xfId="156" applyNumberFormat="1" applyFont="1" applyFill="1" applyBorder="1" applyAlignment="1">
      <alignment horizontal="center" wrapText="1"/>
    </xf>
    <xf numFmtId="0" fontId="78" fillId="8" borderId="5" xfId="150" applyFont="1" applyFill="1" applyBorder="1" applyAlignment="1">
      <alignment wrapText="1"/>
    </xf>
    <xf numFmtId="3" fontId="5" fillId="8" borderId="5" xfId="157" applyNumberFormat="1" applyFont="1" applyFill="1" applyBorder="1" applyAlignment="1">
      <alignment horizontal="center" wrapText="1"/>
    </xf>
    <xf numFmtId="173" fontId="5" fillId="8" borderId="5" xfId="157" applyNumberFormat="1" applyFont="1" applyFill="1" applyBorder="1" applyAlignment="1">
      <alignment horizontal="center" wrapText="1"/>
    </xf>
    <xf numFmtId="173" fontId="5" fillId="9" borderId="0" xfId="145" applyNumberFormat="1" applyFont="1" applyFill="1" applyBorder="1" applyAlignment="1">
      <alignment horizontal="right"/>
    </xf>
    <xf numFmtId="185" fontId="5" fillId="9" borderId="0" xfId="145" applyNumberFormat="1" applyFont="1" applyFill="1" applyBorder="1" applyAlignment="1">
      <alignment horizontal="right"/>
    </xf>
    <xf numFmtId="173" fontId="5" fillId="9" borderId="0" xfId="149" applyNumberFormat="1" applyFont="1" applyFill="1" applyBorder="1" applyAlignment="1">
      <alignment horizontal="right"/>
    </xf>
    <xf numFmtId="173" fontId="5" fillId="9" borderId="0" xfId="150" applyNumberFormat="1" applyFont="1" applyFill="1" applyBorder="1" applyAlignment="1">
      <alignment horizontal="right"/>
    </xf>
    <xf numFmtId="173" fontId="5" fillId="9" borderId="6" xfId="150" applyNumberFormat="1" applyFont="1" applyFill="1" applyBorder="1" applyAlignment="1">
      <alignment horizontal="right"/>
    </xf>
    <xf numFmtId="173" fontId="5" fillId="9" borderId="0" xfId="1" applyNumberFormat="1" applyFont="1" applyFill="1" applyBorder="1" applyAlignment="1">
      <alignment horizontal="right"/>
    </xf>
    <xf numFmtId="173" fontId="5" fillId="9" borderId="6" xfId="1" applyNumberFormat="1" applyFont="1" applyFill="1" applyBorder="1" applyAlignment="1">
      <alignment horizontal="right"/>
    </xf>
    <xf numFmtId="0" fontId="4" fillId="8" borderId="5" xfId="158" applyFont="1" applyFill="1" applyBorder="1" applyAlignment="1">
      <alignment horizontal="left" wrapText="1"/>
    </xf>
    <xf numFmtId="0" fontId="4" fillId="8" borderId="5" xfId="190" applyFont="1" applyFill="1" applyBorder="1" applyAlignment="1">
      <alignment wrapText="1"/>
    </xf>
    <xf numFmtId="0" fontId="4" fillId="8" borderId="5" xfId="213" applyFont="1" applyFill="1" applyBorder="1" applyAlignment="1">
      <alignment wrapText="1"/>
    </xf>
    <xf numFmtId="0" fontId="4" fillId="8" borderId="5" xfId="214" applyFont="1" applyFill="1" applyBorder="1" applyAlignment="1">
      <alignment wrapText="1"/>
    </xf>
    <xf numFmtId="0" fontId="4" fillId="8" borderId="5" xfId="215" applyFont="1" applyFill="1" applyBorder="1" applyAlignment="1">
      <alignment wrapText="1"/>
    </xf>
    <xf numFmtId="0" fontId="4" fillId="8" borderId="5" xfId="216" applyFont="1" applyFill="1" applyBorder="1" applyAlignment="1">
      <alignment wrapText="1"/>
    </xf>
    <xf numFmtId="0" fontId="4" fillId="8" borderId="5" xfId="217" applyFont="1" applyFill="1" applyBorder="1" applyAlignment="1">
      <alignment wrapText="1"/>
    </xf>
    <xf numFmtId="0" fontId="6" fillId="0" borderId="0" xfId="158" applyFont="1" applyAlignment="1">
      <alignment vertical="center"/>
    </xf>
    <xf numFmtId="3" fontId="7" fillId="0" borderId="0" xfId="158" applyNumberFormat="1" applyFont="1" applyFill="1" applyBorder="1" applyAlignment="1">
      <alignment horizontal="left"/>
    </xf>
    <xf numFmtId="0" fontId="7" fillId="0" borderId="0" xfId="158" applyFont="1" applyFill="1" applyBorder="1" applyAlignment="1">
      <alignment horizontal="left"/>
    </xf>
    <xf numFmtId="0" fontId="6" fillId="0" borderId="0" xfId="120" applyFont="1" applyAlignment="1">
      <alignment vertical="center"/>
    </xf>
    <xf numFmtId="0" fontId="82" fillId="0" borderId="0" xfId="0" applyFont="1" applyFill="1"/>
    <xf numFmtId="3" fontId="7" fillId="0" borderId="0" xfId="21" applyNumberFormat="1" applyFont="1" applyFill="1" applyBorder="1" applyAlignment="1">
      <alignment horizontal="right"/>
    </xf>
    <xf numFmtId="173" fontId="7" fillId="0" borderId="0" xfId="21" applyNumberFormat="1" applyFont="1" applyFill="1" applyAlignment="1">
      <alignment horizontal="right"/>
    </xf>
    <xf numFmtId="165" fontId="7" fillId="0" borderId="0" xfId="120" applyNumberFormat="1" applyFont="1" applyFill="1" applyAlignment="1">
      <alignment horizontal="right"/>
    </xf>
    <xf numFmtId="173" fontId="82" fillId="0" borderId="0" xfId="0" applyNumberFormat="1" applyFont="1" applyFill="1"/>
    <xf numFmtId="3" fontId="7" fillId="0" borderId="0" xfId="120" applyNumberFormat="1" applyFont="1" applyFill="1" applyBorder="1" applyAlignment="1">
      <alignment horizontal="right"/>
    </xf>
    <xf numFmtId="3" fontId="7" fillId="0" borderId="0" xfId="120" applyNumberFormat="1" applyFont="1" applyFill="1" applyAlignment="1">
      <alignment horizontal="right"/>
    </xf>
    <xf numFmtId="173" fontId="7" fillId="0" borderId="0" xfId="120" applyNumberFormat="1" applyFont="1" applyFill="1" applyBorder="1" applyAlignment="1">
      <alignment horizontal="right"/>
    </xf>
    <xf numFmtId="173" fontId="7" fillId="0" borderId="0" xfId="120" applyNumberFormat="1" applyFont="1" applyFill="1" applyAlignment="1">
      <alignment horizontal="right"/>
    </xf>
    <xf numFmtId="1" fontId="7" fillId="0" borderId="0" xfId="21" applyNumberFormat="1" applyFont="1" applyFill="1" applyAlignment="1">
      <alignment horizontal="right"/>
    </xf>
    <xf numFmtId="0" fontId="7" fillId="0" borderId="0" xfId="120" applyFont="1" applyFill="1" applyAlignment="1">
      <alignment horizontal="right"/>
    </xf>
    <xf numFmtId="1" fontId="7" fillId="0" borderId="0" xfId="120" applyNumberFormat="1" applyFont="1" applyFill="1" applyAlignment="1">
      <alignment horizontal="right"/>
    </xf>
    <xf numFmtId="173" fontId="7" fillId="0" borderId="0" xfId="96" applyNumberFormat="1" applyFont="1" applyFill="1" applyAlignment="1">
      <alignment horizontal="right"/>
    </xf>
    <xf numFmtId="173" fontId="82" fillId="0" borderId="0" xfId="118" applyNumberFormat="1" applyFont="1" applyFill="1" applyAlignment="1">
      <alignment horizontal="right"/>
    </xf>
    <xf numFmtId="173" fontId="7" fillId="0" borderId="0" xfId="21" applyNumberFormat="1" applyFont="1" applyFill="1" applyBorder="1" applyAlignment="1">
      <alignment horizontal="right"/>
    </xf>
    <xf numFmtId="165" fontId="7" fillId="0" borderId="0" xfId="120" applyNumberFormat="1" applyFont="1" applyFill="1" applyBorder="1" applyAlignment="1">
      <alignment horizontal="right"/>
    </xf>
    <xf numFmtId="174" fontId="7" fillId="0" borderId="0" xfId="120" applyNumberFormat="1" applyFont="1" applyFill="1" applyAlignment="1">
      <alignment horizontal="right"/>
    </xf>
    <xf numFmtId="0" fontId="0" fillId="0" borderId="0" xfId="0" applyFont="1" applyFill="1" applyAlignment="1">
      <alignment horizontal="right"/>
    </xf>
    <xf numFmtId="169" fontId="7" fillId="0" borderId="0" xfId="120" applyNumberFormat="1" applyFont="1" applyFill="1" applyAlignment="1">
      <alignment horizontal="right"/>
    </xf>
    <xf numFmtId="169" fontId="7" fillId="0" borderId="0" xfId="120" applyNumberFormat="1" applyFont="1" applyFill="1" applyAlignment="1"/>
    <xf numFmtId="169" fontId="7" fillId="0" borderId="0" xfId="120" applyNumberFormat="1" applyFont="1" applyFill="1" applyAlignment="1">
      <alignment vertical="center"/>
    </xf>
    <xf numFmtId="0" fontId="4" fillId="8" borderId="5" xfId="120" applyFont="1" applyFill="1" applyBorder="1"/>
    <xf numFmtId="3" fontId="4" fillId="3" borderId="5" xfId="21" quotePrefix="1" applyNumberFormat="1" applyFont="1" applyFill="1" applyBorder="1" applyAlignment="1">
      <alignment horizontal="right"/>
    </xf>
    <xf numFmtId="3" fontId="4" fillId="3" borderId="5" xfId="21" applyNumberFormat="1" applyFont="1" applyFill="1" applyBorder="1" applyAlignment="1">
      <alignment horizontal="right"/>
    </xf>
    <xf numFmtId="3" fontId="4" fillId="3" borderId="5" xfId="120" applyNumberFormat="1" applyFont="1" applyFill="1" applyBorder="1" applyAlignment="1">
      <alignment horizontal="right"/>
    </xf>
    <xf numFmtId="3" fontId="4" fillId="3" borderId="5" xfId="120" quotePrefix="1" applyNumberFormat="1" applyFont="1" applyFill="1" applyBorder="1" applyAlignment="1">
      <alignment horizontal="right"/>
    </xf>
    <xf numFmtId="0" fontId="4" fillId="8" borderId="5" xfId="120" applyFont="1" applyFill="1" applyBorder="1" applyAlignment="1">
      <alignment wrapText="1"/>
    </xf>
    <xf numFmtId="0" fontId="7" fillId="0" borderId="0" xfId="120" applyFont="1" applyFill="1" applyBorder="1"/>
    <xf numFmtId="169" fontId="7" fillId="0" borderId="0" xfId="120" applyNumberFormat="1" applyFont="1" applyFill="1" applyBorder="1" applyAlignment="1">
      <alignment horizontal="right"/>
    </xf>
    <xf numFmtId="0" fontId="7" fillId="0" borderId="6" xfId="120" applyFont="1" applyFill="1" applyBorder="1"/>
    <xf numFmtId="169" fontId="7" fillId="0" borderId="6" xfId="120" applyNumberFormat="1" applyFont="1" applyFill="1" applyBorder="1" applyAlignment="1">
      <alignment horizontal="right"/>
    </xf>
    <xf numFmtId="165" fontId="7" fillId="0" borderId="6" xfId="120" applyNumberFormat="1" applyFont="1" applyFill="1" applyBorder="1" applyAlignment="1">
      <alignment horizontal="right"/>
    </xf>
    <xf numFmtId="173" fontId="7" fillId="0" borderId="6" xfId="21" applyNumberFormat="1" applyFont="1" applyFill="1" applyBorder="1" applyAlignment="1">
      <alignment horizontal="right"/>
    </xf>
    <xf numFmtId="0" fontId="6" fillId="0" borderId="0" xfId="121" applyFont="1" applyFill="1" applyBorder="1" applyAlignment="1">
      <alignment horizontal="left" vertical="center"/>
    </xf>
    <xf numFmtId="0" fontId="2" fillId="0" borderId="0" xfId="121" applyFont="1" applyFill="1" applyBorder="1" applyAlignment="1">
      <alignment horizontal="left" vertical="center"/>
    </xf>
    <xf numFmtId="3" fontId="2" fillId="0" borderId="0" xfId="121" applyNumberFormat="1" applyFont="1" applyFill="1" applyBorder="1" applyAlignment="1">
      <alignment horizontal="left" vertical="center"/>
    </xf>
    <xf numFmtId="0" fontId="78" fillId="0" borderId="2" xfId="121" applyFont="1" applyFill="1" applyBorder="1" applyAlignment="1">
      <alignment horizontal="left"/>
    </xf>
    <xf numFmtId="0" fontId="2" fillId="0" borderId="6" xfId="123" applyFont="1" applyFill="1" applyBorder="1" applyAlignment="1">
      <alignment horizontal="center"/>
    </xf>
    <xf numFmtId="168" fontId="2" fillId="0" borderId="12" xfId="123" applyNumberFormat="1" applyFont="1" applyFill="1" applyBorder="1" applyAlignment="1">
      <alignment horizontal="center"/>
    </xf>
    <xf numFmtId="173" fontId="2" fillId="0" borderId="6" xfId="123" applyNumberFormat="1" applyFont="1" applyFill="1" applyBorder="1" applyAlignment="1">
      <alignment horizontal="right"/>
    </xf>
    <xf numFmtId="173" fontId="2" fillId="0" borderId="12" xfId="1" applyNumberFormat="1" applyFont="1" applyFill="1" applyBorder="1" applyAlignment="1">
      <alignment horizontal="center"/>
    </xf>
    <xf numFmtId="173" fontId="2" fillId="0" borderId="12" xfId="1" applyNumberFormat="1" applyFont="1" applyFill="1" applyBorder="1" applyAlignment="1">
      <alignment horizontal="right"/>
    </xf>
    <xf numFmtId="3" fontId="2" fillId="0" borderId="12" xfId="123" applyNumberFormat="1" applyFont="1" applyFill="1" applyBorder="1" applyAlignment="1">
      <alignment horizontal="center"/>
    </xf>
    <xf numFmtId="3" fontId="2" fillId="0" borderId="13" xfId="1" quotePrefix="1" applyNumberFormat="1" applyFont="1" applyFill="1" applyBorder="1" applyAlignment="1">
      <alignment horizontal="center"/>
    </xf>
    <xf numFmtId="176" fontId="0" fillId="0" borderId="0" xfId="0" applyNumberFormat="1" applyFill="1" applyBorder="1"/>
    <xf numFmtId="0" fontId="0" fillId="0" borderId="6" xfId="0" applyFill="1" applyBorder="1"/>
    <xf numFmtId="9" fontId="0" fillId="0" borderId="6" xfId="0" applyNumberFormat="1" applyFill="1" applyBorder="1"/>
    <xf numFmtId="0" fontId="2" fillId="0" borderId="9" xfId="0" applyFont="1" applyFill="1" applyBorder="1"/>
    <xf numFmtId="176" fontId="0" fillId="0" borderId="9" xfId="0" applyNumberFormat="1" applyFill="1" applyBorder="1"/>
    <xf numFmtId="176" fontId="2" fillId="0" borderId="9" xfId="0" applyNumberFormat="1" applyFont="1" applyFill="1" applyBorder="1"/>
    <xf numFmtId="9" fontId="2" fillId="0" borderId="6" xfId="0" applyNumberFormat="1" applyFont="1" applyFill="1" applyBorder="1" applyAlignment="1">
      <alignment horizontal="right"/>
    </xf>
    <xf numFmtId="176" fontId="2" fillId="0" borderId="9" xfId="0" applyNumberFormat="1" applyFont="1" applyFill="1" applyBorder="1" applyAlignment="1">
      <alignment horizontal="right"/>
    </xf>
    <xf numFmtId="176" fontId="2" fillId="0" borderId="0" xfId="0" applyNumberFormat="1" applyFont="1" applyFill="1" applyBorder="1" applyAlignment="1">
      <alignment horizontal="right"/>
    </xf>
    <xf numFmtId="0" fontId="2" fillId="0" borderId="0" xfId="0" applyFont="1" applyFill="1" applyBorder="1" applyAlignment="1">
      <alignment horizontal="right"/>
    </xf>
    <xf numFmtId="9" fontId="2" fillId="0" borderId="0" xfId="0" applyNumberFormat="1" applyFont="1" applyFill="1" applyBorder="1" applyAlignment="1">
      <alignment horizontal="right"/>
    </xf>
    <xf numFmtId="164" fontId="64" fillId="0" borderId="0" xfId="24" applyNumberFormat="1" applyFont="1" applyFill="1" applyBorder="1"/>
    <xf numFmtId="164" fontId="64" fillId="0" borderId="6" xfId="24" applyNumberFormat="1" applyFont="1" applyFill="1" applyBorder="1"/>
    <xf numFmtId="164" fontId="64" fillId="0" borderId="11" xfId="24" applyNumberFormat="1" applyFont="1" applyFill="1" applyBorder="1"/>
    <xf numFmtId="164" fontId="64" fillId="0" borderId="0" xfId="24" applyNumberFormat="1" applyFont="1" applyFill="1"/>
    <xf numFmtId="0" fontId="2" fillId="0" borderId="6" xfId="85" applyFill="1" applyBorder="1"/>
    <xf numFmtId="164" fontId="64" fillId="0" borderId="13" xfId="24" applyNumberFormat="1" applyFont="1" applyFill="1" applyBorder="1"/>
    <xf numFmtId="0" fontId="87" fillId="10" borderId="0" xfId="0" applyFont="1" applyFill="1" applyBorder="1" applyAlignment="1">
      <alignment horizontal="left" vertical="top" wrapText="1"/>
    </xf>
    <xf numFmtId="0" fontId="2" fillId="10" borderId="0" xfId="0" applyFont="1" applyFill="1" applyBorder="1" applyAlignment="1">
      <alignment horizontal="left" vertical="top" wrapText="1"/>
    </xf>
    <xf numFmtId="186" fontId="87" fillId="10" borderId="0" xfId="0" applyNumberFormat="1" applyFont="1" applyFill="1" applyBorder="1" applyAlignment="1">
      <alignment horizontal="right" vertical="top" wrapText="1"/>
    </xf>
    <xf numFmtId="187" fontId="87" fillId="10" borderId="0" xfId="0" applyNumberFormat="1" applyFont="1" applyFill="1" applyBorder="1" applyAlignment="1">
      <alignment horizontal="right" vertical="top" wrapText="1"/>
    </xf>
    <xf numFmtId="0" fontId="0" fillId="11" borderId="0" xfId="0" applyFont="1" applyFill="1" applyBorder="1" applyAlignment="1">
      <alignment vertical="center" wrapText="1"/>
    </xf>
    <xf numFmtId="0" fontId="2" fillId="10" borderId="0" xfId="0" applyFont="1" applyFill="1" applyBorder="1" applyAlignment="1">
      <alignment horizontal="left" vertical="center" wrapText="1"/>
    </xf>
    <xf numFmtId="0" fontId="2" fillId="10" borderId="0" xfId="0" applyFont="1" applyFill="1" applyBorder="1" applyAlignment="1">
      <alignment horizontal="center" vertical="center" wrapText="1"/>
    </xf>
    <xf numFmtId="9" fontId="2" fillId="0" borderId="0" xfId="0" applyNumberFormat="1" applyFont="1" applyBorder="1" applyAlignment="1">
      <alignment horizontal="right"/>
    </xf>
    <xf numFmtId="9" fontId="2" fillId="0" borderId="0" xfId="0" applyNumberFormat="1" applyFont="1" applyFill="1" applyBorder="1"/>
    <xf numFmtId="9" fontId="2" fillId="0" borderId="6" xfId="0" applyNumberFormat="1" applyFont="1" applyBorder="1" applyAlignment="1">
      <alignment horizontal="right"/>
    </xf>
    <xf numFmtId="0" fontId="0" fillId="10" borderId="0" xfId="0" applyFont="1" applyFill="1" applyBorder="1" applyAlignment="1">
      <alignment horizontal="left" vertical="top" wrapText="1"/>
    </xf>
    <xf numFmtId="0" fontId="2" fillId="11" borderId="6" xfId="0" applyFont="1" applyFill="1" applyBorder="1" applyAlignment="1">
      <alignment horizontal="left" vertical="center" wrapText="1"/>
    </xf>
    <xf numFmtId="0" fontId="0" fillId="10" borderId="6" xfId="0" applyFont="1" applyFill="1" applyBorder="1" applyAlignment="1">
      <alignment horizontal="left" vertical="top" wrapText="1"/>
    </xf>
    <xf numFmtId="0" fontId="0" fillId="0" borderId="0" xfId="0" applyAlignment="1">
      <alignment wrapText="1"/>
    </xf>
    <xf numFmtId="9" fontId="2" fillId="0" borderId="6" xfId="0" applyNumberFormat="1" applyFont="1" applyBorder="1" applyAlignment="1"/>
    <xf numFmtId="0" fontId="2" fillId="0" borderId="6" xfId="85" applyBorder="1"/>
    <xf numFmtId="9" fontId="2" fillId="0" borderId="6" xfId="85" applyNumberFormat="1" applyBorder="1"/>
    <xf numFmtId="0" fontId="5" fillId="0" borderId="0" xfId="85" applyFont="1"/>
    <xf numFmtId="0" fontId="2" fillId="0" borderId="0" xfId="85" applyBorder="1"/>
    <xf numFmtId="9" fontId="2" fillId="0" borderId="0" xfId="85" applyNumberFormat="1" applyBorder="1"/>
    <xf numFmtId="17" fontId="88" fillId="0" borderId="0" xfId="91" quotePrefix="1" applyNumberFormat="1" applyFont="1" applyFill="1"/>
    <xf numFmtId="0" fontId="88" fillId="0" borderId="0" xfId="91" applyFont="1" applyFill="1"/>
    <xf numFmtId="16" fontId="88" fillId="0" borderId="0" xfId="91" applyNumberFormat="1" applyFont="1" applyFill="1"/>
    <xf numFmtId="0" fontId="88" fillId="0" borderId="6" xfId="91" applyFont="1" applyFill="1" applyBorder="1"/>
    <xf numFmtId="0" fontId="85" fillId="0" borderId="0" xfId="91" applyFont="1"/>
    <xf numFmtId="0" fontId="83" fillId="0" borderId="0" xfId="91" applyFont="1"/>
    <xf numFmtId="0" fontId="83" fillId="0" borderId="0" xfId="0" applyFont="1" applyAlignment="1"/>
    <xf numFmtId="0" fontId="0" fillId="0" borderId="0" xfId="0" applyFont="1" applyAlignment="1">
      <alignment wrapText="1"/>
    </xf>
    <xf numFmtId="0" fontId="64" fillId="0" borderId="0" xfId="91" applyFont="1"/>
    <xf numFmtId="0" fontId="88" fillId="0" borderId="0" xfId="91" applyFont="1"/>
    <xf numFmtId="0" fontId="88" fillId="0" borderId="0" xfId="91" applyFont="1" applyBorder="1"/>
    <xf numFmtId="9" fontId="64" fillId="0" borderId="0" xfId="277" applyFont="1" applyBorder="1"/>
    <xf numFmtId="0" fontId="88" fillId="0" borderId="6" xfId="91" applyFont="1" applyBorder="1"/>
    <xf numFmtId="9" fontId="64" fillId="0" borderId="6" xfId="277" applyFont="1" applyBorder="1"/>
    <xf numFmtId="0" fontId="2" fillId="10" borderId="26" xfId="0" applyFont="1" applyFill="1" applyBorder="1" applyAlignment="1">
      <alignment horizontal="center" vertical="top" wrapText="1"/>
    </xf>
    <xf numFmtId="0" fontId="76" fillId="12" borderId="6" xfId="0" applyFont="1" applyFill="1" applyBorder="1" applyAlignment="1">
      <alignment horizontal="center" wrapText="1"/>
    </xf>
    <xf numFmtId="0" fontId="2" fillId="10" borderId="6" xfId="0" applyFont="1" applyFill="1" applyBorder="1" applyAlignment="1">
      <alignment horizontal="left" vertical="top" wrapText="1"/>
    </xf>
    <xf numFmtId="0" fontId="6" fillId="12" borderId="6" xfId="0" applyFont="1" applyFill="1" applyBorder="1" applyAlignment="1">
      <alignment horizontal="right" wrapText="1"/>
    </xf>
    <xf numFmtId="0" fontId="2" fillId="10" borderId="0" xfId="0" applyFont="1" applyFill="1" applyBorder="1" applyAlignment="1">
      <alignment horizontal="right" vertical="top" wrapText="1"/>
    </xf>
    <xf numFmtId="0" fontId="2" fillId="10" borderId="6" xfId="0" applyFont="1" applyFill="1" applyBorder="1" applyAlignment="1">
      <alignment horizontal="right" vertical="top" wrapText="1"/>
    </xf>
    <xf numFmtId="0" fontId="64" fillId="0" borderId="0" xfId="91" applyFont="1" applyFill="1"/>
    <xf numFmtId="0" fontId="64" fillId="0" borderId="0" xfId="91" applyFont="1" applyFill="1" applyBorder="1"/>
    <xf numFmtId="9" fontId="64" fillId="0" borderId="0" xfId="277" applyFont="1" applyFill="1" applyBorder="1"/>
    <xf numFmtId="0" fontId="64" fillId="0" borderId="6" xfId="91" applyFont="1" applyFill="1" applyBorder="1"/>
    <xf numFmtId="9" fontId="64" fillId="0" borderId="6" xfId="277" applyFont="1" applyFill="1" applyBorder="1"/>
    <xf numFmtId="0" fontId="83" fillId="0" borderId="0" xfId="91" applyFont="1" applyFill="1"/>
    <xf numFmtId="0" fontId="11" fillId="0" borderId="5" xfId="91" applyFont="1" applyBorder="1" applyAlignment="1">
      <alignment horizontal="left" vertical="center" wrapText="1"/>
    </xf>
    <xf numFmtId="173" fontId="10" fillId="0" borderId="0" xfId="87" applyNumberFormat="1" applyFont="1" applyBorder="1" applyAlignment="1">
      <alignment horizontal="right"/>
    </xf>
    <xf numFmtId="9" fontId="10" fillId="0" borderId="11" xfId="87" applyNumberFormat="1" applyFont="1" applyBorder="1" applyAlignment="1">
      <alignment horizontal="right"/>
    </xf>
    <xf numFmtId="173" fontId="10" fillId="0" borderId="1" xfId="87" applyNumberFormat="1" applyFont="1" applyBorder="1" applyAlignment="1">
      <alignment horizontal="right"/>
    </xf>
    <xf numFmtId="9" fontId="10" fillId="0" borderId="0" xfId="277" applyFont="1" applyBorder="1" applyAlignment="1">
      <alignment horizontal="right"/>
    </xf>
    <xf numFmtId="173" fontId="10" fillId="0" borderId="6" xfId="87" applyNumberFormat="1" applyFont="1" applyBorder="1" applyAlignment="1">
      <alignment horizontal="right"/>
    </xf>
    <xf numFmtId="9" fontId="10" fillId="0" borderId="13" xfId="87" applyNumberFormat="1" applyFont="1" applyBorder="1" applyAlignment="1">
      <alignment horizontal="right"/>
    </xf>
    <xf numFmtId="173" fontId="10" fillId="0" borderId="12" xfId="87" applyNumberFormat="1" applyFont="1" applyBorder="1" applyAlignment="1">
      <alignment horizontal="right"/>
    </xf>
    <xf numFmtId="9" fontId="10" fillId="0" borderId="6" xfId="277" applyFont="1" applyBorder="1" applyAlignment="1">
      <alignment horizontal="right"/>
    </xf>
    <xf numFmtId="188" fontId="87" fillId="10" borderId="0" xfId="0" applyNumberFormat="1" applyFont="1" applyFill="1" applyBorder="1" applyAlignment="1">
      <alignment horizontal="right" vertical="top" wrapText="1"/>
    </xf>
    <xf numFmtId="0" fontId="2" fillId="11" borderId="5" xfId="0" applyFont="1" applyFill="1" applyBorder="1" applyAlignment="1">
      <alignment vertical="top" wrapText="1"/>
    </xf>
    <xf numFmtId="188" fontId="87" fillId="10" borderId="6" xfId="0" applyNumberFormat="1" applyFont="1" applyFill="1" applyBorder="1" applyAlignment="1">
      <alignment horizontal="right" vertical="top" wrapText="1"/>
    </xf>
    <xf numFmtId="0" fontId="2" fillId="10" borderId="0" xfId="0" applyFont="1" applyFill="1" applyBorder="1" applyAlignment="1">
      <alignment horizontal="right" vertical="center" wrapText="1"/>
    </xf>
    <xf numFmtId="188" fontId="87" fillId="10" borderId="0" xfId="0" applyNumberFormat="1" applyFont="1" applyFill="1" applyBorder="1" applyAlignment="1">
      <alignment horizontal="right" vertical="center" wrapText="1"/>
    </xf>
    <xf numFmtId="0" fontId="2" fillId="10" borderId="6" xfId="0" applyFont="1" applyFill="1" applyBorder="1" applyAlignment="1">
      <alignment horizontal="left" vertical="center" wrapText="1"/>
    </xf>
    <xf numFmtId="0" fontId="2" fillId="10" borderId="6" xfId="0" applyFont="1" applyFill="1" applyBorder="1" applyAlignment="1">
      <alignment horizontal="right" vertical="center" wrapText="1"/>
    </xf>
    <xf numFmtId="188" fontId="87" fillId="10" borderId="6" xfId="0" applyNumberFormat="1" applyFont="1" applyFill="1" applyBorder="1" applyAlignment="1">
      <alignment horizontal="right" vertical="center" wrapText="1"/>
    </xf>
    <xf numFmtId="0" fontId="6" fillId="11" borderId="5" xfId="0" applyFont="1" applyFill="1" applyBorder="1" applyAlignment="1">
      <alignment horizontal="right" wrapText="1"/>
    </xf>
    <xf numFmtId="9" fontId="0" fillId="0" borderId="0" xfId="0" applyNumberFormat="1" applyFont="1" applyFill="1" applyBorder="1"/>
    <xf numFmtId="0" fontId="83" fillId="0" borderId="0" xfId="0" applyFont="1" applyFill="1" applyBorder="1"/>
    <xf numFmtId="0" fontId="0" fillId="0" borderId="6" xfId="0" applyFont="1" applyFill="1" applyBorder="1"/>
    <xf numFmtId="0" fontId="83" fillId="0" borderId="0" xfId="0" applyFont="1" applyFill="1" applyBorder="1" applyAlignment="1">
      <alignment vertical="center"/>
    </xf>
    <xf numFmtId="9" fontId="0" fillId="0" borderId="0" xfId="0" applyNumberFormat="1" applyFont="1" applyFill="1" applyAlignment="1">
      <alignment horizontal="right"/>
    </xf>
    <xf numFmtId="9" fontId="0" fillId="0" borderId="0" xfId="0" applyNumberFormat="1" applyFont="1" applyFill="1" applyBorder="1" applyAlignment="1">
      <alignment horizontal="right"/>
    </xf>
    <xf numFmtId="9" fontId="0" fillId="0" borderId="6" xfId="0" applyNumberFormat="1" applyFont="1" applyFill="1" applyBorder="1" applyAlignment="1">
      <alignment horizontal="right"/>
    </xf>
    <xf numFmtId="0" fontId="76" fillId="12" borderId="5" xfId="0" applyFont="1" applyFill="1" applyBorder="1" applyAlignment="1">
      <alignment horizontal="right" wrapText="1"/>
    </xf>
    <xf numFmtId="0" fontId="0" fillId="0" borderId="0" xfId="0" applyFill="1" applyAlignment="1">
      <alignment wrapText="1"/>
    </xf>
    <xf numFmtId="9" fontId="0" fillId="0" borderId="0" xfId="0" applyNumberFormat="1" applyFont="1" applyBorder="1"/>
    <xf numFmtId="0" fontId="0" fillId="0" borderId="6" xfId="0" applyFont="1" applyBorder="1" applyAlignment="1">
      <alignment wrapText="1"/>
    </xf>
    <xf numFmtId="9" fontId="0" fillId="0" borderId="6" xfId="0" applyNumberFormat="1" applyFont="1" applyBorder="1"/>
    <xf numFmtId="0" fontId="5" fillId="0" borderId="0" xfId="0" applyFont="1"/>
    <xf numFmtId="9" fontId="2" fillId="10" borderId="0" xfId="0" applyNumberFormat="1" applyFont="1" applyFill="1" applyBorder="1" applyAlignment="1">
      <alignment horizontal="right" vertical="top" wrapText="1"/>
    </xf>
    <xf numFmtId="0" fontId="6" fillId="12" borderId="5" xfId="0" applyFont="1" applyFill="1" applyBorder="1" applyAlignment="1">
      <alignment horizontal="right" wrapText="1"/>
    </xf>
    <xf numFmtId="0" fontId="67" fillId="0" borderId="0" xfId="0" applyFont="1" applyFill="1"/>
    <xf numFmtId="9" fontId="64" fillId="0" borderId="0" xfId="245" applyFont="1" applyAlignment="1">
      <alignment horizontal="right"/>
    </xf>
    <xf numFmtId="9" fontId="64" fillId="0" borderId="6" xfId="245" applyFont="1" applyBorder="1" applyAlignment="1">
      <alignment horizontal="right"/>
    </xf>
    <xf numFmtId="0" fontId="30" fillId="0" borderId="0" xfId="0" applyFont="1" applyFill="1" applyBorder="1" applyAlignment="1">
      <alignment vertical="center" wrapText="1"/>
    </xf>
    <xf numFmtId="190" fontId="87" fillId="10" borderId="0" xfId="0" applyNumberFormat="1" applyFont="1" applyFill="1" applyBorder="1" applyAlignment="1">
      <alignment horizontal="right" vertical="top" wrapText="1"/>
    </xf>
    <xf numFmtId="190" fontId="87" fillId="10" borderId="6" xfId="0" applyNumberFormat="1" applyFont="1" applyFill="1" applyBorder="1" applyAlignment="1">
      <alignment horizontal="right" vertical="top" wrapText="1"/>
    </xf>
    <xf numFmtId="0" fontId="0" fillId="12" borderId="5" xfId="0" applyFont="1" applyFill="1" applyBorder="1" applyAlignment="1">
      <alignment horizontal="left" wrapText="1"/>
    </xf>
    <xf numFmtId="187" fontId="0" fillId="10" borderId="0" xfId="0" applyNumberFormat="1" applyFont="1" applyFill="1" applyBorder="1" applyAlignment="1">
      <alignment horizontal="left" wrapText="1"/>
    </xf>
    <xf numFmtId="189" fontId="0" fillId="10" borderId="0" xfId="0" applyNumberFormat="1" applyFont="1" applyFill="1" applyBorder="1" applyAlignment="1">
      <alignment horizontal="right" wrapText="1"/>
    </xf>
    <xf numFmtId="190" fontId="0" fillId="10" borderId="0" xfId="0" applyNumberFormat="1" applyFont="1" applyFill="1" applyBorder="1" applyAlignment="1">
      <alignment horizontal="right" wrapText="1"/>
    </xf>
    <xf numFmtId="188" fontId="0" fillId="10" borderId="0" xfId="0" applyNumberFormat="1" applyFont="1" applyFill="1" applyBorder="1" applyAlignment="1">
      <alignment horizontal="right" wrapText="1"/>
    </xf>
    <xf numFmtId="187" fontId="0" fillId="10" borderId="6" xfId="0" applyNumberFormat="1" applyFont="1" applyFill="1" applyBorder="1" applyAlignment="1">
      <alignment horizontal="left" wrapText="1"/>
    </xf>
    <xf numFmtId="188" fontId="0" fillId="10" borderId="6" xfId="0" applyNumberFormat="1" applyFont="1" applyFill="1" applyBorder="1" applyAlignment="1">
      <alignment horizontal="right" wrapText="1"/>
    </xf>
    <xf numFmtId="190" fontId="0" fillId="10" borderId="6" xfId="0" applyNumberFormat="1" applyFont="1" applyFill="1" applyBorder="1" applyAlignment="1">
      <alignment horizontal="right" wrapText="1"/>
    </xf>
    <xf numFmtId="0" fontId="64" fillId="0" borderId="0" xfId="91" applyFont="1" applyAlignment="1">
      <alignment horizontal="left" wrapText="1"/>
    </xf>
    <xf numFmtId="173" fontId="64" fillId="0" borderId="0" xfId="91" applyNumberFormat="1" applyFont="1"/>
    <xf numFmtId="0" fontId="64" fillId="0" borderId="6" xfId="91" applyFont="1" applyBorder="1"/>
    <xf numFmtId="0" fontId="64" fillId="0" borderId="0" xfId="91" applyFont="1" applyBorder="1" applyAlignment="1">
      <alignment horizontal="left" wrapText="1"/>
    </xf>
    <xf numFmtId="173" fontId="64" fillId="0" borderId="0" xfId="91" applyNumberFormat="1" applyFont="1" applyBorder="1"/>
    <xf numFmtId="173" fontId="64" fillId="0" borderId="0" xfId="91" applyNumberFormat="1" applyFont="1"/>
    <xf numFmtId="173" fontId="64" fillId="0" borderId="1" xfId="91" applyNumberFormat="1" applyFont="1" applyBorder="1"/>
    <xf numFmtId="0" fontId="66" fillId="0" borderId="6" xfId="91" applyBorder="1"/>
    <xf numFmtId="0" fontId="76" fillId="0" borderId="6" xfId="0" applyFont="1" applyBorder="1" applyAlignment="1">
      <alignment vertical="center"/>
    </xf>
    <xf numFmtId="0" fontId="0" fillId="11" borderId="6" xfId="0" applyFont="1" applyFill="1" applyBorder="1" applyAlignment="1">
      <alignment vertical="center" wrapText="1"/>
    </xf>
    <xf numFmtId="0" fontId="87" fillId="10" borderId="0" xfId="0" applyFont="1" applyFill="1" applyBorder="1" applyAlignment="1">
      <alignment horizontal="left" vertical="center" wrapText="1"/>
    </xf>
    <xf numFmtId="9" fontId="2" fillId="10" borderId="0" xfId="0" applyNumberFormat="1" applyFont="1" applyFill="1" applyBorder="1" applyAlignment="1">
      <alignment horizontal="right" vertical="center" wrapText="1"/>
    </xf>
    <xf numFmtId="9" fontId="87" fillId="10" borderId="0" xfId="0" applyNumberFormat="1" applyFont="1" applyFill="1" applyBorder="1" applyAlignment="1">
      <alignment horizontal="right" vertical="center" wrapText="1"/>
    </xf>
    <xf numFmtId="9" fontId="87" fillId="10" borderId="6" xfId="0" applyNumberFormat="1" applyFont="1" applyFill="1" applyBorder="1" applyAlignment="1">
      <alignment horizontal="right" vertical="center" wrapText="1"/>
    </xf>
    <xf numFmtId="0" fontId="87" fillId="10" borderId="0" xfId="0" applyFont="1" applyFill="1" applyBorder="1" applyAlignment="1">
      <alignment horizontal="left" vertical="center" wrapText="1" indent="1"/>
    </xf>
    <xf numFmtId="0" fontId="87" fillId="10" borderId="6" xfId="0" applyFont="1" applyFill="1" applyBorder="1" applyAlignment="1">
      <alignment horizontal="left" vertical="center" wrapText="1" indent="1"/>
    </xf>
    <xf numFmtId="173" fontId="0" fillId="0" borderId="0" xfId="0" applyNumberFormat="1" applyFont="1" applyFill="1" applyBorder="1"/>
    <xf numFmtId="0" fontId="89" fillId="0" borderId="0" xfId="0" applyFont="1"/>
    <xf numFmtId="173" fontId="89" fillId="0" borderId="0" xfId="0" applyNumberFormat="1" applyFont="1"/>
    <xf numFmtId="0" fontId="0" fillId="0" borderId="0" xfId="0" applyFont="1" applyAlignment="1">
      <alignment horizontal="left" indent="1"/>
    </xf>
    <xf numFmtId="179" fontId="2" fillId="0" borderId="0" xfId="85" applyNumberFormat="1" applyFont="1"/>
    <xf numFmtId="173" fontId="0" fillId="0" borderId="6" xfId="0" applyNumberFormat="1" applyFont="1" applyBorder="1"/>
    <xf numFmtId="173" fontId="0" fillId="0" borderId="9" xfId="0" applyNumberFormat="1" applyFont="1" applyFill="1" applyBorder="1"/>
    <xf numFmtId="0" fontId="0" fillId="0" borderId="0" xfId="0" applyFont="1" applyFill="1" applyBorder="1" applyAlignment="1">
      <alignment horizontal="left" indent="1"/>
    </xf>
    <xf numFmtId="173" fontId="0" fillId="0" borderId="0" xfId="0" applyNumberFormat="1" applyFont="1" applyFill="1"/>
    <xf numFmtId="0" fontId="0" fillId="0" borderId="0" xfId="0" applyFont="1" applyAlignment="1"/>
    <xf numFmtId="173" fontId="0" fillId="0" borderId="6" xfId="0" applyNumberFormat="1" applyFont="1" applyFill="1" applyBorder="1"/>
    <xf numFmtId="0" fontId="0" fillId="0" borderId="9" xfId="0" applyFont="1" applyFill="1" applyBorder="1"/>
    <xf numFmtId="173" fontId="0" fillId="0" borderId="0" xfId="0" applyNumberFormat="1" applyFont="1"/>
    <xf numFmtId="173" fontId="64" fillId="0" borderId="10" xfId="91" applyNumberFormat="1" applyFont="1" applyBorder="1"/>
    <xf numFmtId="0" fontId="64" fillId="0" borderId="0" xfId="91" applyFont="1" applyBorder="1" applyAlignment="1">
      <alignment horizontal="left" wrapText="1"/>
    </xf>
    <xf numFmtId="173" fontId="64" fillId="0" borderId="0" xfId="91" applyNumberFormat="1" applyFont="1" applyBorder="1"/>
    <xf numFmtId="0" fontId="64" fillId="0" borderId="0" xfId="91" applyFont="1" applyAlignment="1">
      <alignment horizontal="left" wrapText="1"/>
    </xf>
    <xf numFmtId="173" fontId="64" fillId="0" borderId="0" xfId="91" applyNumberFormat="1" applyFont="1"/>
    <xf numFmtId="0" fontId="64" fillId="0" borderId="6" xfId="91" applyFont="1" applyBorder="1" applyAlignment="1">
      <alignment horizontal="left" wrapText="1"/>
    </xf>
    <xf numFmtId="173" fontId="64" fillId="0" borderId="6" xfId="91" applyNumberFormat="1" applyFont="1" applyBorder="1"/>
    <xf numFmtId="173" fontId="64" fillId="0" borderId="1" xfId="91" applyNumberFormat="1" applyFont="1" applyBorder="1"/>
    <xf numFmtId="173" fontId="64" fillId="0" borderId="12" xfId="91" applyNumberFormat="1" applyFont="1" applyBorder="1"/>
    <xf numFmtId="0" fontId="64" fillId="0" borderId="0" xfId="91" applyFont="1" applyFill="1" applyAlignment="1">
      <alignment horizontal="left" wrapText="1"/>
    </xf>
    <xf numFmtId="0" fontId="76" fillId="0" borderId="0" xfId="91" applyFont="1" applyFill="1" applyBorder="1" applyAlignment="1">
      <alignment horizontal="right" wrapText="1"/>
    </xf>
    <xf numFmtId="0" fontId="76" fillId="0" borderId="1" xfId="91" applyFont="1" applyFill="1" applyBorder="1" applyAlignment="1">
      <alignment horizontal="right" wrapText="1"/>
    </xf>
    <xf numFmtId="179" fontId="2" fillId="0" borderId="0" xfId="85" applyNumberFormat="1" applyFont="1" applyFill="1"/>
    <xf numFmtId="9" fontId="2" fillId="0" borderId="0" xfId="1" applyNumberFormat="1" applyFont="1" applyFill="1" applyBorder="1" applyAlignment="1">
      <alignment horizontal="right"/>
    </xf>
    <xf numFmtId="0" fontId="2" fillId="0" borderId="0" xfId="85" applyFont="1" applyFill="1" applyBorder="1" applyAlignment="1">
      <alignment horizontal="left"/>
    </xf>
    <xf numFmtId="0" fontId="2" fillId="0" borderId="0" xfId="85" quotePrefix="1" applyFont="1" applyFill="1" applyBorder="1" applyAlignment="1">
      <alignment horizontal="left"/>
    </xf>
    <xf numFmtId="16" fontId="2" fillId="0" borderId="0" xfId="85" quotePrefix="1" applyNumberFormat="1" applyFont="1" applyFill="1" applyBorder="1" applyAlignment="1">
      <alignment horizontal="left"/>
    </xf>
    <xf numFmtId="179" fontId="2" fillId="0" borderId="0" xfId="85" applyNumberFormat="1" applyFont="1" applyFill="1" applyBorder="1"/>
    <xf numFmtId="179" fontId="2" fillId="0" borderId="0" xfId="85" applyNumberFormat="1" applyFont="1" applyBorder="1"/>
    <xf numFmtId="0" fontId="2" fillId="0" borderId="6" xfId="85" quotePrefix="1" applyFont="1" applyFill="1" applyBorder="1" applyAlignment="1">
      <alignment horizontal="left"/>
    </xf>
    <xf numFmtId="179" fontId="2" fillId="0" borderId="6" xfId="85" applyNumberFormat="1" applyFont="1" applyFill="1" applyBorder="1"/>
    <xf numFmtId="179" fontId="2" fillId="0" borderId="6" xfId="85" applyNumberFormat="1" applyFont="1" applyBorder="1"/>
    <xf numFmtId="9" fontId="2" fillId="0" borderId="6" xfId="1" applyNumberFormat="1" applyFont="1" applyFill="1" applyBorder="1" applyAlignment="1">
      <alignment horizontal="right"/>
    </xf>
    <xf numFmtId="0" fontId="5" fillId="0" borderId="0" xfId="85" applyFont="1" applyBorder="1"/>
    <xf numFmtId="3" fontId="2" fillId="0" borderId="0" xfId="85" applyNumberFormat="1" applyFont="1" applyFill="1" applyBorder="1"/>
    <xf numFmtId="3" fontId="2" fillId="0" borderId="0" xfId="242" applyNumberFormat="1" applyFont="1" applyFill="1" applyBorder="1"/>
    <xf numFmtId="172" fontId="65" fillId="0" borderId="0" xfId="1" applyNumberFormat="1" applyFont="1" applyBorder="1"/>
    <xf numFmtId="3" fontId="64" fillId="0" borderId="0" xfId="242" applyNumberFormat="1" applyFont="1" applyFill="1" applyBorder="1"/>
    <xf numFmtId="3" fontId="47" fillId="6" borderId="0" xfId="85" applyNumberFormat="1" applyFont="1" applyFill="1" applyBorder="1" applyAlignment="1">
      <alignment horizontal="right"/>
    </xf>
    <xf numFmtId="173" fontId="64" fillId="0" borderId="0" xfId="85" applyNumberFormat="1" applyFont="1" applyFill="1" applyBorder="1"/>
    <xf numFmtId="173" fontId="64" fillId="0" borderId="6" xfId="85" applyNumberFormat="1" applyFont="1" applyFill="1" applyBorder="1"/>
    <xf numFmtId="179" fontId="5" fillId="0" borderId="0" xfId="85" applyNumberFormat="1" applyFont="1"/>
    <xf numFmtId="176" fontId="2" fillId="0" borderId="0" xfId="99" applyNumberFormat="1" applyFont="1" applyFill="1"/>
    <xf numFmtId="179" fontId="2" fillId="0" borderId="0" xfId="99" applyNumberFormat="1" applyFont="1" applyFill="1"/>
    <xf numFmtId="0" fontId="6" fillId="0" borderId="0" xfId="99" applyFont="1" applyFill="1" applyBorder="1" applyAlignment="1">
      <alignment horizontal="center"/>
    </xf>
    <xf numFmtId="0" fontId="2" fillId="0" borderId="0" xfId="99" applyFont="1" applyFill="1" applyAlignment="1">
      <alignment horizontal="center"/>
    </xf>
    <xf numFmtId="0" fontId="6" fillId="0" borderId="0" xfId="99" applyFont="1" applyFill="1" applyAlignment="1">
      <alignment horizontal="center" wrapText="1"/>
    </xf>
    <xf numFmtId="0" fontId="2" fillId="0" borderId="0" xfId="99" applyFont="1" applyFill="1" applyAlignment="1">
      <alignment wrapText="1"/>
    </xf>
    <xf numFmtId="9" fontId="64" fillId="0" borderId="0" xfId="251" applyFont="1" applyFill="1"/>
    <xf numFmtId="176" fontId="2" fillId="0" borderId="0" xfId="99" applyNumberFormat="1" applyFont="1" applyFill="1" applyBorder="1"/>
    <xf numFmtId="179" fontId="2" fillId="0" borderId="0" xfId="99" applyNumberFormat="1" applyFont="1" applyFill="1" applyBorder="1"/>
    <xf numFmtId="0" fontId="2" fillId="0" borderId="6" xfId="99" applyFont="1" applyFill="1" applyBorder="1" applyAlignment="1">
      <alignment horizontal="center"/>
    </xf>
    <xf numFmtId="176" fontId="2" fillId="0" borderId="6" xfId="99" applyNumberFormat="1" applyFont="1" applyFill="1" applyBorder="1"/>
    <xf numFmtId="179" fontId="2" fillId="0" borderId="6" xfId="99" applyNumberFormat="1" applyFont="1" applyFill="1" applyBorder="1"/>
    <xf numFmtId="0" fontId="5" fillId="0" borderId="0" xfId="99" applyFont="1" applyFill="1"/>
    <xf numFmtId="0" fontId="90" fillId="12" borderId="5" xfId="0" applyFont="1" applyFill="1" applyBorder="1" applyAlignment="1">
      <alignment wrapText="1"/>
    </xf>
    <xf numFmtId="191" fontId="87" fillId="10" borderId="0" xfId="0" applyNumberFormat="1" applyFont="1" applyFill="1" applyBorder="1" applyAlignment="1">
      <alignment horizontal="right" vertical="top" wrapText="1"/>
    </xf>
    <xf numFmtId="191" fontId="87" fillId="10" borderId="6" xfId="0" applyNumberFormat="1" applyFont="1" applyFill="1" applyBorder="1" applyAlignment="1">
      <alignment horizontal="right" vertical="top" wrapText="1"/>
    </xf>
    <xf numFmtId="0" fontId="6" fillId="0" borderId="0" xfId="99" applyFont="1" applyFill="1" applyAlignment="1">
      <alignment vertical="center"/>
    </xf>
    <xf numFmtId="0" fontId="5" fillId="0" borderId="0" xfId="99" applyFont="1"/>
    <xf numFmtId="0" fontId="90" fillId="11" borderId="6" xfId="0" applyFont="1" applyFill="1" applyBorder="1" applyAlignment="1">
      <alignment horizontal="right" wrapText="1"/>
    </xf>
    <xf numFmtId="0" fontId="91" fillId="11" borderId="6" xfId="0" applyFont="1" applyFill="1" applyBorder="1" applyAlignment="1">
      <alignment horizontal="right" wrapText="1"/>
    </xf>
    <xf numFmtId="0" fontId="2" fillId="0" borderId="6" xfId="0" applyFont="1" applyBorder="1"/>
    <xf numFmtId="0" fontId="65" fillId="0" borderId="0" xfId="87" applyFont="1"/>
    <xf numFmtId="0" fontId="64" fillId="0" borderId="0" xfId="87" applyFont="1"/>
    <xf numFmtId="0" fontId="64" fillId="0" borderId="0" xfId="87" applyFont="1" applyFill="1"/>
    <xf numFmtId="173" fontId="64" fillId="0" borderId="0" xfId="87" applyNumberFormat="1" applyFont="1" applyFill="1"/>
    <xf numFmtId="9" fontId="64" fillId="0" borderId="0" xfId="246" applyFont="1" applyFill="1"/>
    <xf numFmtId="0" fontId="65" fillId="0" borderId="0" xfId="87" applyAlignment="1">
      <alignment vertical="center"/>
    </xf>
    <xf numFmtId="0" fontId="64" fillId="0" borderId="0" xfId="87" quotePrefix="1" applyFont="1" applyFill="1"/>
    <xf numFmtId="0" fontId="64" fillId="0" borderId="0" xfId="87" quotePrefix="1" applyFont="1" applyFill="1" applyBorder="1"/>
    <xf numFmtId="173" fontId="64" fillId="0" borderId="0" xfId="87" applyNumberFormat="1" applyFont="1" applyFill="1" applyBorder="1"/>
    <xf numFmtId="9" fontId="64" fillId="0" borderId="0" xfId="246" applyFont="1" applyFill="1" applyBorder="1"/>
    <xf numFmtId="0" fontId="64" fillId="0" borderId="6" xfId="87" applyFont="1" applyFill="1" applyBorder="1"/>
    <xf numFmtId="173" fontId="64" fillId="0" borderId="6" xfId="87" applyNumberFormat="1" applyFont="1" applyFill="1" applyBorder="1"/>
    <xf numFmtId="9" fontId="64" fillId="0" borderId="6" xfId="246" applyFont="1" applyFill="1" applyBorder="1"/>
    <xf numFmtId="0" fontId="83" fillId="0" borderId="0" xfId="87" applyFont="1"/>
    <xf numFmtId="9" fontId="64" fillId="0" borderId="0" xfId="246" applyFont="1" applyFill="1"/>
    <xf numFmtId="0" fontId="64" fillId="0" borderId="0" xfId="87" applyFont="1"/>
    <xf numFmtId="0" fontId="64" fillId="0" borderId="0" xfId="87" applyFont="1" applyFill="1"/>
    <xf numFmtId="0" fontId="2" fillId="0" borderId="0" xfId="87" applyFont="1" applyFill="1"/>
    <xf numFmtId="9" fontId="2" fillId="0" borderId="0" xfId="246" applyFont="1" applyFill="1"/>
    <xf numFmtId="9" fontId="64" fillId="0" borderId="0" xfId="246" applyNumberFormat="1" applyFont="1" applyFill="1"/>
    <xf numFmtId="9" fontId="2" fillId="0" borderId="0" xfId="246" applyNumberFormat="1" applyFont="1" applyFill="1"/>
    <xf numFmtId="0" fontId="2" fillId="0" borderId="0" xfId="87" applyFont="1" applyFill="1" applyBorder="1"/>
    <xf numFmtId="9" fontId="2" fillId="0" borderId="0" xfId="246" applyFont="1" applyFill="1" applyBorder="1"/>
    <xf numFmtId="0" fontId="2" fillId="0" borderId="6" xfId="87" applyFont="1" applyFill="1" applyBorder="1"/>
    <xf numFmtId="9" fontId="2" fillId="0" borderId="6" xfId="246" applyFont="1" applyFill="1" applyBorder="1"/>
    <xf numFmtId="173" fontId="64" fillId="0" borderId="0" xfId="35" applyNumberFormat="1" applyFont="1"/>
    <xf numFmtId="0" fontId="64" fillId="0" borderId="0" xfId="87" applyFont="1" applyBorder="1"/>
    <xf numFmtId="173" fontId="64" fillId="0" borderId="0" xfId="35" applyNumberFormat="1" applyFont="1" applyBorder="1"/>
    <xf numFmtId="0" fontId="64" fillId="0" borderId="6" xfId="87" applyFont="1" applyBorder="1"/>
    <xf numFmtId="173" fontId="64" fillId="0" borderId="6" xfId="35" applyNumberFormat="1" applyFont="1" applyBorder="1"/>
    <xf numFmtId="0" fontId="2" fillId="0" borderId="0" xfId="87" applyFont="1"/>
    <xf numFmtId="9" fontId="64" fillId="0" borderId="0" xfId="87" applyNumberFormat="1" applyFont="1"/>
    <xf numFmtId="0" fontId="2" fillId="0" borderId="0" xfId="87" applyFont="1" applyBorder="1"/>
    <xf numFmtId="0" fontId="2" fillId="0" borderId="0" xfId="98" applyFont="1" applyFill="1" applyBorder="1"/>
    <xf numFmtId="9" fontId="2" fillId="0" borderId="0" xfId="246" applyNumberFormat="1" applyFont="1" applyFill="1" applyBorder="1"/>
    <xf numFmtId="0" fontId="2" fillId="0" borderId="6" xfId="98" applyFont="1" applyFill="1" applyBorder="1"/>
    <xf numFmtId="9" fontId="2" fillId="0" borderId="6" xfId="246" applyNumberFormat="1" applyFont="1" applyFill="1" applyBorder="1"/>
    <xf numFmtId="0" fontId="5" fillId="0" borderId="0" xfId="87" applyFont="1" applyBorder="1"/>
    <xf numFmtId="9" fontId="2" fillId="10" borderId="0" xfId="0" applyNumberFormat="1" applyFont="1" applyFill="1" applyBorder="1" applyAlignment="1">
      <alignment horizontal="right" wrapText="1"/>
    </xf>
    <xf numFmtId="0" fontId="2" fillId="10" borderId="0" xfId="0" applyFont="1" applyFill="1" applyBorder="1" applyAlignment="1">
      <alignment horizontal="right" wrapText="1"/>
    </xf>
    <xf numFmtId="0" fontId="2" fillId="10" borderId="0" xfId="0" applyFont="1" applyFill="1" applyBorder="1" applyAlignment="1">
      <alignment wrapText="1"/>
    </xf>
    <xf numFmtId="0" fontId="87" fillId="10" borderId="0" xfId="0" applyFont="1" applyFill="1" applyBorder="1" applyAlignment="1">
      <alignment wrapText="1"/>
    </xf>
    <xf numFmtId="0" fontId="0" fillId="11" borderId="5" xfId="0" applyFont="1" applyFill="1" applyBorder="1" applyAlignment="1">
      <alignment horizontal="right" wrapText="1"/>
    </xf>
    <xf numFmtId="0" fontId="2" fillId="10" borderId="6" xfId="0" applyFont="1" applyFill="1" applyBorder="1" applyAlignment="1">
      <alignment wrapText="1"/>
    </xf>
    <xf numFmtId="0" fontId="2" fillId="10" borderId="6" xfId="0" applyFont="1" applyFill="1" applyBorder="1" applyAlignment="1">
      <alignment horizontal="right" wrapText="1"/>
    </xf>
    <xf numFmtId="0" fontId="0" fillId="0" borderId="0" xfId="0" applyFont="1" applyFill="1" applyBorder="1" applyAlignment="1">
      <alignment horizontal="left" vertical="top"/>
    </xf>
    <xf numFmtId="0" fontId="90" fillId="11" borderId="5" xfId="0" applyFont="1" applyFill="1" applyBorder="1" applyAlignment="1">
      <alignment horizontal="right" wrapText="1"/>
    </xf>
    <xf numFmtId="176" fontId="64" fillId="0" borderId="0" xfId="91" applyNumberFormat="1" applyFont="1"/>
    <xf numFmtId="2" fontId="64" fillId="0" borderId="0" xfId="91" applyNumberFormat="1" applyFont="1"/>
    <xf numFmtId="0" fontId="11" fillId="0" borderId="6" xfId="0" applyFont="1" applyBorder="1" applyAlignment="1">
      <alignment horizontal="left" vertical="center"/>
    </xf>
    <xf numFmtId="0" fontId="64" fillId="0" borderId="0" xfId="91" applyFont="1" applyAlignment="1">
      <alignment horizontal="left"/>
    </xf>
    <xf numFmtId="0" fontId="64" fillId="0" borderId="0" xfId="91" applyFont="1" applyBorder="1"/>
    <xf numFmtId="176" fontId="64" fillId="0" borderId="0" xfId="91" applyNumberFormat="1" applyFont="1" applyBorder="1"/>
    <xf numFmtId="176" fontId="64" fillId="0" borderId="6" xfId="91" applyNumberFormat="1" applyFont="1" applyBorder="1"/>
    <xf numFmtId="0" fontId="88" fillId="0" borderId="0" xfId="0" applyFont="1"/>
    <xf numFmtId="0" fontId="0" fillId="0" borderId="6" xfId="0" applyFont="1" applyBorder="1" applyAlignment="1"/>
    <xf numFmtId="0" fontId="0" fillId="0" borderId="6" xfId="0" applyBorder="1" applyAlignment="1">
      <alignment horizontal="center"/>
    </xf>
    <xf numFmtId="188" fontId="87" fillId="10" borderId="26" xfId="0" applyNumberFormat="1" applyFont="1" applyFill="1" applyBorder="1" applyAlignment="1">
      <alignment horizontal="center" vertical="top" wrapText="1"/>
    </xf>
    <xf numFmtId="0" fontId="90" fillId="11" borderId="5" xfId="0" applyFont="1" applyFill="1" applyBorder="1" applyAlignment="1">
      <alignment horizontal="center" wrapText="1"/>
    </xf>
    <xf numFmtId="0" fontId="6" fillId="8" borderId="5" xfId="121" applyFont="1" applyFill="1" applyBorder="1"/>
    <xf numFmtId="0" fontId="78" fillId="8" borderId="5" xfId="121" applyFont="1" applyFill="1" applyBorder="1"/>
    <xf numFmtId="172" fontId="4" fillId="8" borderId="5" xfId="1" applyNumberFormat="1" applyFont="1" applyFill="1" applyBorder="1" applyAlignment="1">
      <alignment horizontal="center"/>
    </xf>
    <xf numFmtId="0" fontId="4" fillId="8" borderId="5" xfId="121" applyFont="1" applyFill="1" applyBorder="1" applyAlignment="1">
      <alignment horizontal="center"/>
    </xf>
    <xf numFmtId="0" fontId="4" fillId="8" borderId="5" xfId="121" quotePrefix="1" applyFont="1" applyFill="1" applyBorder="1" applyAlignment="1">
      <alignment horizontal="center"/>
    </xf>
    <xf numFmtId="0" fontId="4" fillId="8" borderId="5" xfId="121" quotePrefix="1" applyFont="1" applyFill="1" applyBorder="1" applyAlignment="1">
      <alignment horizontal="left"/>
    </xf>
    <xf numFmtId="0" fontId="4" fillId="8" borderId="20" xfId="122" applyFont="1" applyFill="1" applyBorder="1"/>
    <xf numFmtId="0" fontId="78" fillId="8" borderId="20" xfId="122" applyFont="1" applyFill="1" applyBorder="1"/>
    <xf numFmtId="172" fontId="4" fillId="8" borderId="20" xfId="1" applyNumberFormat="1" applyFont="1" applyFill="1" applyBorder="1" applyAlignment="1">
      <alignment horizontal="center"/>
    </xf>
    <xf numFmtId="0" fontId="4" fillId="8" borderId="20" xfId="122" applyFont="1" applyFill="1" applyBorder="1" applyAlignment="1">
      <alignment horizontal="center"/>
    </xf>
    <xf numFmtId="0" fontId="4" fillId="8" borderId="20" xfId="122" quotePrefix="1" applyFont="1" applyFill="1" applyBorder="1" applyAlignment="1">
      <alignment horizontal="center"/>
    </xf>
    <xf numFmtId="0" fontId="6" fillId="8" borderId="5" xfId="120" applyFont="1" applyFill="1" applyBorder="1"/>
    <xf numFmtId="0" fontId="2" fillId="8" borderId="5" xfId="120" applyFont="1" applyFill="1" applyBorder="1"/>
    <xf numFmtId="172" fontId="4" fillId="8" borderId="5" xfId="21" applyNumberFormat="1" applyFont="1" applyFill="1" applyBorder="1" applyAlignment="1">
      <alignment horizontal="center"/>
    </xf>
    <xf numFmtId="0" fontId="4" fillId="8" borderId="5" xfId="120" applyFont="1" applyFill="1" applyBorder="1" applyAlignment="1">
      <alignment horizontal="center"/>
    </xf>
    <xf numFmtId="0" fontId="4" fillId="8" borderId="5" xfId="120" quotePrefix="1" applyFont="1" applyFill="1" applyBorder="1" applyAlignment="1">
      <alignment horizontal="center"/>
    </xf>
    <xf numFmtId="0" fontId="4" fillId="8" borderId="5" xfId="120" quotePrefix="1" applyFont="1" applyFill="1" applyBorder="1" applyAlignment="1">
      <alignment horizontal="left"/>
    </xf>
    <xf numFmtId="0" fontId="6" fillId="8" borderId="5" xfId="130" applyFont="1" applyFill="1" applyBorder="1"/>
    <xf numFmtId="0" fontId="78" fillId="8" borderId="5" xfId="130" applyFont="1" applyFill="1" applyBorder="1"/>
    <xf numFmtId="0" fontId="4" fillId="8" borderId="5" xfId="130" applyFont="1" applyFill="1" applyBorder="1" applyAlignment="1">
      <alignment horizontal="center"/>
    </xf>
    <xf numFmtId="0" fontId="4" fillId="8" borderId="5" xfId="130" quotePrefix="1" applyFont="1" applyFill="1" applyBorder="1" applyAlignment="1">
      <alignment horizontal="center"/>
    </xf>
    <xf numFmtId="0" fontId="4" fillId="8" borderId="5" xfId="129" applyFont="1" applyFill="1" applyBorder="1"/>
    <xf numFmtId="0" fontId="76" fillId="11" borderId="5" xfId="0" applyFont="1" applyFill="1" applyBorder="1" applyAlignment="1">
      <alignment vertical="top" wrapText="1"/>
    </xf>
    <xf numFmtId="187" fontId="87" fillId="10" borderId="6" xfId="0" applyNumberFormat="1" applyFont="1" applyFill="1" applyBorder="1" applyAlignment="1">
      <alignment horizontal="right" vertical="top" wrapText="1"/>
    </xf>
    <xf numFmtId="186" fontId="87" fillId="10" borderId="6" xfId="0" applyNumberFormat="1" applyFont="1" applyFill="1" applyBorder="1" applyAlignment="1">
      <alignment horizontal="right" vertical="top" wrapText="1"/>
    </xf>
    <xf numFmtId="9" fontId="0" fillId="4" borderId="12" xfId="0" applyNumberFormat="1" applyFont="1" applyFill="1" applyBorder="1"/>
    <xf numFmtId="9" fontId="0" fillId="4" borderId="13" xfId="0" applyNumberFormat="1" applyFont="1" applyFill="1" applyBorder="1"/>
    <xf numFmtId="0" fontId="76" fillId="12" borderId="5" xfId="0" applyFont="1" applyFill="1" applyBorder="1" applyAlignment="1">
      <alignment horizontal="left" vertical="top" wrapText="1"/>
    </xf>
    <xf numFmtId="0" fontId="2" fillId="10" borderId="6" xfId="0" applyFont="1" applyFill="1" applyBorder="1" applyAlignment="1">
      <alignment horizontal="center" vertical="center" wrapText="1"/>
    </xf>
    <xf numFmtId="0" fontId="5" fillId="0" borderId="0" xfId="146" applyFont="1"/>
    <xf numFmtId="0" fontId="5" fillId="0" borderId="0" xfId="148" applyFont="1"/>
    <xf numFmtId="0" fontId="62" fillId="0" borderId="0" xfId="0" applyFont="1" applyFill="1"/>
    <xf numFmtId="0" fontId="25" fillId="0" borderId="0" xfId="0" applyFont="1" applyFill="1" applyBorder="1"/>
    <xf numFmtId="0" fontId="2" fillId="0" borderId="0" xfId="0" applyFont="1" applyFill="1" applyAlignment="1">
      <alignment wrapText="1"/>
    </xf>
    <xf numFmtId="179" fontId="2" fillId="0" borderId="0" xfId="0" applyNumberFormat="1" applyFont="1" applyFill="1" applyBorder="1" applyAlignment="1">
      <alignment horizontal="right" indent="2"/>
    </xf>
    <xf numFmtId="179" fontId="2" fillId="0" borderId="0" xfId="1" applyNumberFormat="1" applyFont="1" applyFill="1" applyBorder="1" applyAlignment="1">
      <alignment horizontal="right" indent="2"/>
    </xf>
    <xf numFmtId="0" fontId="2" fillId="0" borderId="0" xfId="0" applyFont="1" applyFill="1" applyAlignment="1">
      <alignment horizontal="left" wrapText="1"/>
    </xf>
    <xf numFmtId="0" fontId="2" fillId="0" borderId="6" xfId="0" applyFont="1" applyFill="1" applyBorder="1" applyAlignment="1">
      <alignment wrapText="1"/>
    </xf>
    <xf numFmtId="179" fontId="2" fillId="0" borderId="6" xfId="0" applyNumberFormat="1" applyFont="1" applyFill="1" applyBorder="1" applyAlignment="1">
      <alignment horizontal="right" indent="2"/>
    </xf>
    <xf numFmtId="0" fontId="78" fillId="0" borderId="0" xfId="0" applyFont="1" applyFill="1" applyBorder="1"/>
    <xf numFmtId="172" fontId="6" fillId="0" borderId="0" xfId="1" applyNumberFormat="1" applyFont="1" applyFill="1" applyBorder="1" applyAlignment="1">
      <alignment horizontal="right"/>
    </xf>
    <xf numFmtId="0" fontId="6" fillId="0" borderId="0" xfId="0" applyFont="1" applyFill="1" applyBorder="1" applyAlignment="1">
      <alignment horizontal="right"/>
    </xf>
    <xf numFmtId="16" fontId="6" fillId="0" borderId="0" xfId="0" quotePrefix="1" applyNumberFormat="1" applyFont="1" applyFill="1" applyBorder="1" applyAlignment="1">
      <alignment horizontal="right"/>
    </xf>
    <xf numFmtId="0" fontId="76" fillId="0" borderId="0" xfId="0" quotePrefix="1" applyFont="1" applyFill="1" applyBorder="1" applyAlignment="1">
      <alignment horizontal="right"/>
    </xf>
    <xf numFmtId="0" fontId="2" fillId="0" borderId="0" xfId="0" quotePrefix="1" applyFont="1" applyFill="1" applyBorder="1"/>
    <xf numFmtId="0" fontId="2" fillId="0" borderId="6" xfId="0" quotePrefix="1" applyFont="1" applyFill="1" applyBorder="1"/>
    <xf numFmtId="0" fontId="78" fillId="0" borderId="0" xfId="0" quotePrefix="1" applyFont="1" applyFill="1" applyBorder="1"/>
    <xf numFmtId="0" fontId="6" fillId="0" borderId="0" xfId="0" applyFont="1" applyFill="1" applyBorder="1" applyAlignment="1">
      <alignment horizontal="center"/>
    </xf>
    <xf numFmtId="173" fontId="0" fillId="0" borderId="0" xfId="0" applyNumberFormat="1" applyFill="1" applyBorder="1" applyAlignment="1">
      <alignment wrapText="1"/>
    </xf>
    <xf numFmtId="173" fontId="2" fillId="0" borderId="11" xfId="0" applyNumberFormat="1" applyFont="1" applyFill="1" applyBorder="1" applyAlignment="1">
      <alignment wrapText="1"/>
    </xf>
    <xf numFmtId="173" fontId="0" fillId="0" borderId="0" xfId="0" applyNumberFormat="1" applyFill="1" applyAlignment="1">
      <alignment wrapText="1"/>
    </xf>
    <xf numFmtId="173" fontId="2" fillId="0" borderId="0" xfId="0" applyNumberFormat="1" applyFont="1" applyFill="1" applyAlignment="1">
      <alignment wrapText="1"/>
    </xf>
    <xf numFmtId="16" fontId="6" fillId="0" borderId="0" xfId="0" quotePrefix="1" applyNumberFormat="1" applyFont="1" applyFill="1" applyBorder="1" applyAlignment="1">
      <alignment horizontal="center"/>
    </xf>
    <xf numFmtId="0" fontId="6" fillId="0" borderId="0" xfId="0" quotePrefix="1" applyFont="1" applyFill="1" applyBorder="1" applyAlignment="1">
      <alignment horizontal="center"/>
    </xf>
    <xf numFmtId="173" fontId="0" fillId="0" borderId="6" xfId="0" applyNumberFormat="1" applyFill="1" applyBorder="1" applyAlignment="1">
      <alignment wrapText="1"/>
    </xf>
    <xf numFmtId="173" fontId="2" fillId="0" borderId="13" xfId="0" applyNumberFormat="1" applyFont="1" applyFill="1" applyBorder="1" applyAlignment="1">
      <alignment wrapText="1"/>
    </xf>
    <xf numFmtId="164" fontId="64" fillId="0" borderId="0" xfId="24" applyNumberFormat="1" applyFont="1" applyFill="1" applyAlignment="1">
      <alignment horizontal="right"/>
    </xf>
    <xf numFmtId="0" fontId="2" fillId="0" borderId="0" xfId="85" applyFill="1" applyAlignment="1">
      <alignment horizontal="right"/>
    </xf>
    <xf numFmtId="164" fontId="64" fillId="0" borderId="6" xfId="24" applyNumberFormat="1" applyFont="1" applyFill="1" applyBorder="1" applyAlignment="1">
      <alignment horizontal="right"/>
    </xf>
    <xf numFmtId="0" fontId="2" fillId="0" borderId="0" xfId="85" applyFill="1" applyBorder="1"/>
    <xf numFmtId="164" fontId="64" fillId="0" borderId="0" xfId="24" applyNumberFormat="1" applyFont="1" applyFill="1" applyBorder="1" applyAlignment="1">
      <alignment horizontal="right"/>
    </xf>
    <xf numFmtId="0" fontId="2" fillId="0" borderId="9" xfId="85" applyFill="1" applyBorder="1"/>
    <xf numFmtId="164" fontId="64" fillId="0" borderId="9" xfId="24" applyNumberFormat="1" applyFont="1" applyFill="1" applyBorder="1" applyAlignment="1">
      <alignment horizontal="right"/>
    </xf>
    <xf numFmtId="0" fontId="76" fillId="11" borderId="5" xfId="0" applyFont="1" applyFill="1" applyBorder="1" applyAlignment="1">
      <alignment horizontal="right" vertical="center" wrapText="1"/>
    </xf>
    <xf numFmtId="0" fontId="90" fillId="11" borderId="5" xfId="0" applyFont="1" applyFill="1" applyBorder="1" applyAlignment="1">
      <alignment horizontal="right" vertical="center" wrapText="1"/>
    </xf>
    <xf numFmtId="0" fontId="6" fillId="11" borderId="5" xfId="0" applyFont="1" applyFill="1" applyBorder="1" applyAlignment="1">
      <alignment horizontal="right" vertical="center" wrapText="1"/>
    </xf>
    <xf numFmtId="0" fontId="6" fillId="11" borderId="5" xfId="0" applyFont="1" applyFill="1" applyBorder="1" applyAlignment="1">
      <alignment horizontal="center" wrapText="1"/>
    </xf>
    <xf numFmtId="0" fontId="0" fillId="10" borderId="0" xfId="0" applyFont="1" applyFill="1" applyBorder="1" applyAlignment="1">
      <alignment horizontal="left" vertical="center" wrapText="1"/>
    </xf>
    <xf numFmtId="9" fontId="0" fillId="10" borderId="0" xfId="0" applyNumberFormat="1"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10" borderId="6" xfId="0" applyFont="1" applyFill="1" applyBorder="1" applyAlignment="1">
      <alignment horizontal="left" vertical="center" wrapText="1"/>
    </xf>
    <xf numFmtId="0" fontId="0" fillId="10" borderId="6" xfId="0" applyFont="1" applyFill="1" applyBorder="1" applyAlignment="1">
      <alignment horizontal="center" vertical="center" wrapText="1"/>
    </xf>
    <xf numFmtId="0" fontId="2" fillId="11" borderId="0" xfId="0" applyFont="1" applyFill="1" applyBorder="1" applyAlignment="1">
      <alignment horizontal="left" vertical="center" wrapText="1"/>
    </xf>
    <xf numFmtId="0" fontId="76" fillId="11" borderId="5" xfId="0" applyFont="1" applyFill="1" applyBorder="1" applyAlignment="1">
      <alignment horizontal="center" vertical="center" wrapText="1"/>
    </xf>
    <xf numFmtId="0" fontId="76" fillId="11" borderId="14" xfId="0" applyFont="1" applyFill="1" applyBorder="1" applyAlignment="1">
      <alignment horizontal="center" vertical="center" wrapText="1"/>
    </xf>
    <xf numFmtId="9" fontId="0" fillId="10" borderId="11" xfId="0" applyNumberFormat="1" applyFont="1" applyFill="1" applyBorder="1" applyAlignment="1">
      <alignment horizontal="center" vertical="center" wrapText="1"/>
    </xf>
    <xf numFmtId="0" fontId="0" fillId="10" borderId="11" xfId="0" applyFont="1" applyFill="1" applyBorder="1" applyAlignment="1">
      <alignment horizontal="center" vertical="center" wrapText="1"/>
    </xf>
    <xf numFmtId="0" fontId="0" fillId="10" borderId="13" xfId="0" applyFont="1" applyFill="1" applyBorder="1" applyAlignment="1">
      <alignment horizontal="center" vertical="center" wrapText="1"/>
    </xf>
    <xf numFmtId="0" fontId="0" fillId="13" borderId="9" xfId="0" applyFill="1" applyBorder="1"/>
    <xf numFmtId="0" fontId="2" fillId="0" borderId="9" xfId="85" applyBorder="1"/>
    <xf numFmtId="9" fontId="2" fillId="0" borderId="9" xfId="85" applyNumberFormat="1" applyBorder="1"/>
    <xf numFmtId="9" fontId="88" fillId="0" borderId="0" xfId="277" applyNumberFormat="1" applyFont="1" applyFill="1" applyAlignment="1">
      <alignment horizontal="right"/>
    </xf>
    <xf numFmtId="9" fontId="88" fillId="0" borderId="6" xfId="277" applyNumberFormat="1" applyFont="1" applyFill="1" applyBorder="1" applyAlignment="1">
      <alignment horizontal="right"/>
    </xf>
    <xf numFmtId="9" fontId="0" fillId="0" borderId="9" xfId="0" applyNumberFormat="1" applyFont="1" applyFill="1" applyBorder="1"/>
    <xf numFmtId="9" fontId="0" fillId="0" borderId="9" xfId="0" applyNumberFormat="1" applyFont="1" applyFill="1" applyBorder="1" applyAlignment="1">
      <alignment horizontal="right"/>
    </xf>
    <xf numFmtId="0" fontId="0" fillId="0" borderId="9" xfId="0" applyBorder="1" applyAlignment="1">
      <alignment wrapText="1"/>
    </xf>
    <xf numFmtId="9" fontId="0" fillId="0" borderId="9" xfId="0" applyNumberFormat="1" applyBorder="1" applyAlignment="1"/>
    <xf numFmtId="9" fontId="0" fillId="0" borderId="6" xfId="0" applyNumberFormat="1" applyBorder="1" applyAlignment="1">
      <alignment wrapText="1"/>
    </xf>
    <xf numFmtId="0" fontId="0" fillId="0" borderId="6" xfId="0" applyFont="1" applyFill="1" applyBorder="1" applyAlignment="1">
      <alignment horizontal="left" indent="1"/>
    </xf>
    <xf numFmtId="0" fontId="0" fillId="0" borderId="0" xfId="0" applyFont="1" applyBorder="1"/>
    <xf numFmtId="0" fontId="0" fillId="0" borderId="9" xfId="0" applyFont="1" applyBorder="1"/>
    <xf numFmtId="0" fontId="0" fillId="0" borderId="0" xfId="0" applyFont="1" applyBorder="1" applyAlignment="1">
      <alignment horizontal="left" indent="1"/>
    </xf>
    <xf numFmtId="0" fontId="0" fillId="0" borderId="6" xfId="0" applyFont="1" applyBorder="1" applyAlignment="1">
      <alignment horizontal="left" indent="1"/>
    </xf>
    <xf numFmtId="0" fontId="91" fillId="11" borderId="14" xfId="0" applyFont="1" applyFill="1" applyBorder="1" applyAlignment="1">
      <alignment horizontal="right" wrapText="1"/>
    </xf>
    <xf numFmtId="9" fontId="2" fillId="10" borderId="11" xfId="0" applyNumberFormat="1" applyFont="1" applyFill="1" applyBorder="1" applyAlignment="1">
      <alignment horizontal="right" vertical="top" wrapText="1"/>
    </xf>
    <xf numFmtId="0" fontId="2" fillId="10" borderId="11" xfId="0" applyFont="1" applyFill="1" applyBorder="1" applyAlignment="1">
      <alignment horizontal="right" vertical="top" wrapText="1"/>
    </xf>
    <xf numFmtId="0" fontId="2" fillId="10" borderId="13" xfId="0" applyFont="1" applyFill="1" applyBorder="1" applyAlignment="1">
      <alignment horizontal="right" vertical="top" wrapText="1"/>
    </xf>
    <xf numFmtId="49" fontId="62" fillId="0" borderId="0" xfId="152" applyNumberFormat="1" applyFont="1" applyFill="1" applyAlignment="1">
      <alignment horizontal="left"/>
    </xf>
    <xf numFmtId="49" fontId="62" fillId="0" borderId="0" xfId="152" applyNumberFormat="1" applyFont="1" applyFill="1" applyBorder="1" applyAlignment="1">
      <alignment horizontal="left"/>
    </xf>
    <xf numFmtId="164" fontId="64" fillId="0" borderId="11" xfId="24" applyNumberFormat="1" applyFont="1" applyFill="1" applyBorder="1" applyAlignment="1">
      <alignment horizontal="right"/>
    </xf>
    <xf numFmtId="164" fontId="64" fillId="0" borderId="13" xfId="24" applyNumberFormat="1" applyFont="1" applyFill="1" applyBorder="1" applyAlignment="1">
      <alignment horizontal="right"/>
    </xf>
    <xf numFmtId="9" fontId="64" fillId="0" borderId="9" xfId="251" applyFont="1" applyBorder="1"/>
    <xf numFmtId="9" fontId="0" fillId="0" borderId="0" xfId="0" applyNumberFormat="1" applyFont="1" applyAlignment="1">
      <alignment horizontal="center"/>
    </xf>
    <xf numFmtId="9" fontId="0" fillId="0" borderId="6" xfId="0" applyNumberFormat="1" applyFont="1" applyBorder="1" applyAlignment="1">
      <alignment horizontal="center"/>
    </xf>
    <xf numFmtId="0" fontId="6" fillId="8" borderId="6" xfId="90" applyFont="1" applyFill="1" applyBorder="1" applyAlignment="1">
      <alignment horizontal="left" vertical="center" wrapText="1"/>
    </xf>
    <xf numFmtId="0" fontId="0" fillId="8" borderId="5" xfId="0" applyFill="1" applyBorder="1"/>
    <xf numFmtId="0" fontId="0" fillId="8" borderId="5" xfId="0" applyFill="1" applyBorder="1" applyAlignment="1">
      <alignment horizontal="right" wrapText="1"/>
    </xf>
    <xf numFmtId="0" fontId="0" fillId="8" borderId="14" xfId="0" applyFill="1" applyBorder="1" applyAlignment="1">
      <alignment horizontal="right" wrapText="1"/>
    </xf>
    <xf numFmtId="0" fontId="76" fillId="8" borderId="5" xfId="0" applyFont="1" applyFill="1" applyBorder="1" applyAlignment="1">
      <alignment vertical="center"/>
    </xf>
    <xf numFmtId="0" fontId="76" fillId="8" borderId="5" xfId="0" applyFont="1" applyFill="1" applyBorder="1" applyAlignment="1">
      <alignment horizontal="right" vertical="center"/>
    </xf>
    <xf numFmtId="0" fontId="6" fillId="8" borderId="5" xfId="0" applyFont="1" applyFill="1" applyBorder="1" applyAlignment="1">
      <alignment vertical="center"/>
    </xf>
    <xf numFmtId="0" fontId="6" fillId="8" borderId="5" xfId="0" applyFont="1" applyFill="1" applyBorder="1" applyAlignment="1">
      <alignment horizontal="right" vertical="center"/>
    </xf>
    <xf numFmtId="0" fontId="0" fillId="8" borderId="6" xfId="0" applyFill="1" applyBorder="1"/>
    <xf numFmtId="172" fontId="6" fillId="8" borderId="6" xfId="1" applyNumberFormat="1" applyFont="1" applyFill="1" applyBorder="1" applyAlignment="1">
      <alignment horizontal="right"/>
    </xf>
    <xf numFmtId="0" fontId="6" fillId="8" borderId="6" xfId="0" applyFont="1" applyFill="1" applyBorder="1" applyAlignment="1">
      <alignment horizontal="right"/>
    </xf>
    <xf numFmtId="16" fontId="6" fillId="8" borderId="6" xfId="0" quotePrefix="1" applyNumberFormat="1" applyFont="1" applyFill="1" applyBorder="1" applyAlignment="1">
      <alignment horizontal="right"/>
    </xf>
    <xf numFmtId="0" fontId="76" fillId="8" borderId="6" xfId="0" quotePrefix="1" applyFont="1" applyFill="1" applyBorder="1" applyAlignment="1">
      <alignment horizontal="right"/>
    </xf>
    <xf numFmtId="0" fontId="0" fillId="8" borderId="0" xfId="0" applyFill="1" applyBorder="1"/>
    <xf numFmtId="0" fontId="6" fillId="8" borderId="0" xfId="0" applyFont="1" applyFill="1" applyBorder="1" applyAlignment="1">
      <alignment horizontal="right"/>
    </xf>
    <xf numFmtId="0" fontId="0" fillId="8" borderId="6" xfId="0" applyFont="1" applyFill="1" applyBorder="1" applyAlignment="1">
      <alignment wrapText="1"/>
    </xf>
    <xf numFmtId="3" fontId="2" fillId="8" borderId="6" xfId="0" applyNumberFormat="1" applyFont="1" applyFill="1" applyBorder="1" applyAlignment="1">
      <alignment horizontal="center" wrapText="1"/>
    </xf>
    <xf numFmtId="0" fontId="2" fillId="8" borderId="0" xfId="85" applyFill="1"/>
    <xf numFmtId="0" fontId="2" fillId="8" borderId="6" xfId="85" applyFill="1" applyBorder="1"/>
    <xf numFmtId="183" fontId="76" fillId="8" borderId="6" xfId="24" applyNumberFormat="1" applyFont="1" applyFill="1" applyBorder="1" applyAlignment="1">
      <alignment horizontal="right"/>
    </xf>
    <xf numFmtId="183" fontId="76" fillId="8" borderId="13" xfId="24" applyNumberFormat="1" applyFont="1" applyFill="1" applyBorder="1" applyAlignment="1">
      <alignment horizontal="right"/>
    </xf>
    <xf numFmtId="0" fontId="6" fillId="8" borderId="9" xfId="85" applyFont="1" applyFill="1" applyBorder="1"/>
    <xf numFmtId="0" fontId="6" fillId="8" borderId="9" xfId="85" applyFont="1" applyFill="1" applyBorder="1" applyAlignment="1">
      <alignment horizontal="right"/>
    </xf>
    <xf numFmtId="0" fontId="6" fillId="8" borderId="5" xfId="0" applyFont="1" applyFill="1" applyBorder="1" applyAlignment="1">
      <alignment horizontal="right"/>
    </xf>
    <xf numFmtId="0" fontId="76" fillId="8" borderId="5" xfId="0" applyFont="1" applyFill="1" applyBorder="1" applyAlignment="1">
      <alignment horizontal="right" wrapText="1"/>
    </xf>
    <xf numFmtId="0" fontId="6" fillId="8" borderId="6" xfId="0" applyFont="1" applyFill="1" applyBorder="1"/>
    <xf numFmtId="0" fontId="6" fillId="8" borderId="6" xfId="0" quotePrefix="1" applyFont="1" applyFill="1" applyBorder="1" applyAlignment="1">
      <alignment horizontal="right"/>
    </xf>
    <xf numFmtId="0" fontId="6" fillId="8" borderId="6" xfId="85" applyFont="1" applyFill="1" applyBorder="1" applyAlignment="1">
      <alignment horizontal="center" wrapText="1"/>
    </xf>
    <xf numFmtId="0" fontId="6" fillId="8" borderId="6" xfId="85" applyFont="1" applyFill="1" applyBorder="1"/>
    <xf numFmtId="0" fontId="64" fillId="8" borderId="6" xfId="91" applyFont="1" applyFill="1" applyBorder="1" applyAlignment="1">
      <alignment wrapText="1"/>
    </xf>
    <xf numFmtId="0" fontId="76" fillId="8" borderId="6" xfId="91" applyFont="1" applyFill="1" applyBorder="1" applyAlignment="1">
      <alignment horizontal="right" wrapText="1"/>
    </xf>
    <xf numFmtId="0" fontId="0" fillId="8" borderId="5" xfId="0" applyFont="1" applyFill="1" applyBorder="1" applyAlignment="1">
      <alignment wrapText="1"/>
    </xf>
    <xf numFmtId="3" fontId="6" fillId="8" borderId="5" xfId="0" applyNumberFormat="1" applyFont="1" applyFill="1" applyBorder="1" applyAlignment="1">
      <alignment horizontal="right" wrapText="1"/>
    </xf>
    <xf numFmtId="0" fontId="64" fillId="8" borderId="6" xfId="91" applyFont="1" applyFill="1" applyBorder="1"/>
    <xf numFmtId="0" fontId="11" fillId="8" borderId="6" xfId="91" applyFont="1" applyFill="1" applyBorder="1" applyAlignment="1">
      <alignment horizontal="center" vertical="center" wrapText="1"/>
    </xf>
    <xf numFmtId="0" fontId="11" fillId="8" borderId="6" xfId="91" applyFont="1" applyFill="1" applyBorder="1" applyAlignment="1">
      <alignment horizontal="right" vertical="center" wrapText="1"/>
    </xf>
    <xf numFmtId="0" fontId="11" fillId="8" borderId="13" xfId="91" applyFont="1" applyFill="1" applyBorder="1" applyAlignment="1">
      <alignment horizontal="right" vertical="center" wrapText="1"/>
    </xf>
    <xf numFmtId="0" fontId="11" fillId="8" borderId="15" xfId="91" applyFont="1" applyFill="1" applyBorder="1" applyAlignment="1">
      <alignment horizontal="right" vertical="center" wrapText="1"/>
    </xf>
    <xf numFmtId="0" fontId="11" fillId="8" borderId="5" xfId="91" applyFont="1" applyFill="1" applyBorder="1" applyAlignment="1">
      <alignment horizontal="right" vertical="center" wrapText="1"/>
    </xf>
    <xf numFmtId="0" fontId="76" fillId="8" borderId="5" xfId="0" applyFont="1" applyFill="1" applyBorder="1" applyAlignment="1">
      <alignment horizontal="left"/>
    </xf>
    <xf numFmtId="0" fontId="76" fillId="8" borderId="9" xfId="0" applyFont="1" applyFill="1" applyBorder="1"/>
    <xf numFmtId="0" fontId="76" fillId="8" borderId="9" xfId="0" applyFont="1" applyFill="1" applyBorder="1" applyAlignment="1">
      <alignment horizontal="right" wrapText="1"/>
    </xf>
    <xf numFmtId="0" fontId="76" fillId="8" borderId="9" xfId="0" applyFont="1" applyFill="1" applyBorder="1" applyAlignment="1">
      <alignment wrapText="1"/>
    </xf>
    <xf numFmtId="0" fontId="76" fillId="8" borderId="5" xfId="0" applyFont="1" applyFill="1" applyBorder="1"/>
    <xf numFmtId="0" fontId="76" fillId="8" borderId="5" xfId="0" applyFont="1" applyFill="1" applyBorder="1" applyAlignment="1">
      <alignment wrapText="1"/>
    </xf>
    <xf numFmtId="0" fontId="76" fillId="8" borderId="5" xfId="0" applyFont="1" applyFill="1" applyBorder="1" applyAlignment="1"/>
    <xf numFmtId="0" fontId="76" fillId="8" borderId="5" xfId="0" applyFont="1" applyFill="1" applyBorder="1" applyAlignment="1">
      <alignment horizontal="right"/>
    </xf>
    <xf numFmtId="0" fontId="32" fillId="8" borderId="5" xfId="69" applyFont="1" applyFill="1" applyBorder="1"/>
    <xf numFmtId="0" fontId="11" fillId="8" borderId="5" xfId="69" applyFont="1" applyFill="1" applyBorder="1" applyAlignment="1">
      <alignment horizontal="right" wrapText="1"/>
    </xf>
    <xf numFmtId="0" fontId="64" fillId="8" borderId="5" xfId="91" applyFont="1" applyFill="1" applyBorder="1"/>
    <xf numFmtId="0" fontId="76" fillId="8" borderId="5" xfId="91" applyFont="1" applyFill="1" applyBorder="1" applyAlignment="1">
      <alignment horizontal="right" wrapText="1"/>
    </xf>
    <xf numFmtId="0" fontId="76" fillId="8" borderId="15" xfId="91" applyFont="1" applyFill="1" applyBorder="1" applyAlignment="1">
      <alignment horizontal="right" wrapText="1"/>
    </xf>
    <xf numFmtId="0" fontId="76" fillId="8" borderId="0" xfId="0" applyFont="1" applyFill="1" applyBorder="1"/>
    <xf numFmtId="0" fontId="76" fillId="8" borderId="0" xfId="0" applyFont="1" applyFill="1" applyBorder="1" applyAlignment="1">
      <alignment horizontal="right" wrapText="1"/>
    </xf>
    <xf numFmtId="173" fontId="76" fillId="8" borderId="5" xfId="0" applyNumberFormat="1" applyFont="1" applyFill="1" applyBorder="1" applyAlignment="1">
      <alignment horizontal="right" wrapText="1"/>
    </xf>
    <xf numFmtId="173" fontId="76" fillId="8" borderId="9" xfId="0" applyNumberFormat="1" applyFont="1" applyFill="1" applyBorder="1" applyAlignment="1">
      <alignment wrapText="1"/>
    </xf>
    <xf numFmtId="0" fontId="76" fillId="8" borderId="0" xfId="0" applyFont="1" applyFill="1" applyBorder="1" applyAlignment="1">
      <alignment wrapText="1"/>
    </xf>
    <xf numFmtId="173" fontId="76" fillId="8" borderId="0" xfId="0" applyNumberFormat="1" applyFont="1" applyFill="1" applyBorder="1" applyAlignment="1">
      <alignment wrapText="1"/>
    </xf>
    <xf numFmtId="0" fontId="2" fillId="8" borderId="5" xfId="85" applyFont="1" applyFill="1" applyBorder="1"/>
    <xf numFmtId="0" fontId="6" fillId="8" borderId="5" xfId="99" applyFont="1" applyFill="1" applyBorder="1" applyAlignment="1">
      <alignment horizontal="right" wrapText="1"/>
    </xf>
    <xf numFmtId="0" fontId="6" fillId="8" borderId="5" xfId="85" applyFont="1" applyFill="1" applyBorder="1" applyAlignment="1">
      <alignment horizontal="center" wrapText="1"/>
    </xf>
    <xf numFmtId="0" fontId="2" fillId="8" borderId="5" xfId="99" applyFont="1" applyFill="1" applyBorder="1" applyAlignment="1">
      <alignment horizontal="center"/>
    </xf>
    <xf numFmtId="0" fontId="6" fillId="8" borderId="5" xfId="99" applyFont="1" applyFill="1" applyBorder="1" applyAlignment="1">
      <alignment horizontal="center" wrapText="1"/>
    </xf>
    <xf numFmtId="0" fontId="6" fillId="8" borderId="6" xfId="99" applyFont="1" applyFill="1" applyBorder="1" applyAlignment="1">
      <alignment horizontal="left" wrapText="1"/>
    </xf>
    <xf numFmtId="3" fontId="6" fillId="8" borderId="6" xfId="251" applyNumberFormat="1" applyFont="1" applyFill="1" applyBorder="1" applyAlignment="1">
      <alignment horizontal="right" wrapText="1"/>
    </xf>
    <xf numFmtId="3" fontId="76" fillId="8" borderId="6" xfId="251" applyNumberFormat="1" applyFont="1" applyFill="1" applyBorder="1" applyAlignment="1">
      <alignment horizontal="right" wrapText="1"/>
    </xf>
    <xf numFmtId="0" fontId="37" fillId="8" borderId="5" xfId="0" applyFont="1" applyFill="1" applyBorder="1" applyAlignment="1">
      <alignment horizontal="left" vertical="center" wrapText="1"/>
    </xf>
    <xf numFmtId="0" fontId="6" fillId="8" borderId="5" xfId="0" applyFont="1" applyFill="1" applyBorder="1" applyAlignment="1">
      <alignment horizontal="right" wrapText="1"/>
    </xf>
    <xf numFmtId="170" fontId="6" fillId="8" borderId="5" xfId="32" applyFont="1" applyFill="1" applyBorder="1" applyAlignment="1">
      <alignment horizontal="right" wrapText="1"/>
    </xf>
    <xf numFmtId="0" fontId="6" fillId="8" borderId="5" xfId="219" applyFont="1" applyFill="1" applyBorder="1" applyAlignment="1">
      <alignment horizontal="right" wrapText="1"/>
    </xf>
    <xf numFmtId="0" fontId="11" fillId="8" borderId="5" xfId="71" applyFont="1" applyFill="1" applyBorder="1" applyAlignment="1">
      <alignment horizontal="right" wrapText="1"/>
    </xf>
    <xf numFmtId="9" fontId="64" fillId="8" borderId="5" xfId="246" applyFont="1" applyFill="1" applyBorder="1"/>
    <xf numFmtId="9" fontId="76" fillId="8" borderId="5" xfId="246" applyFont="1" applyFill="1" applyBorder="1" applyAlignment="1">
      <alignment horizontal="right" wrapText="1"/>
    </xf>
    <xf numFmtId="0" fontId="76" fillId="8" borderId="5" xfId="87" applyFont="1" applyFill="1" applyBorder="1"/>
    <xf numFmtId="0" fontId="76" fillId="8" borderId="5" xfId="87" applyFont="1" applyFill="1" applyBorder="1" applyAlignment="1">
      <alignment horizontal="right" wrapText="1"/>
    </xf>
    <xf numFmtId="0" fontId="6" fillId="8" borderId="5" xfId="87" applyFont="1" applyFill="1" applyBorder="1" applyAlignment="1">
      <alignment wrapText="1"/>
    </xf>
    <xf numFmtId="177" fontId="6" fillId="8" borderId="5" xfId="21" applyNumberFormat="1" applyFont="1" applyFill="1" applyBorder="1" applyAlignment="1">
      <alignment horizontal="right" wrapText="1"/>
    </xf>
    <xf numFmtId="0" fontId="6" fillId="8" borderId="9" xfId="85" applyFont="1" applyFill="1" applyBorder="1" applyAlignment="1"/>
    <xf numFmtId="0" fontId="6" fillId="8" borderId="6" xfId="85" applyFont="1" applyFill="1" applyBorder="1" applyAlignment="1"/>
    <xf numFmtId="0" fontId="6" fillId="8" borderId="6" xfId="85" applyFont="1" applyFill="1" applyBorder="1" applyAlignment="1">
      <alignment horizontal="right"/>
    </xf>
    <xf numFmtId="0" fontId="6" fillId="8" borderId="13" xfId="85" applyFont="1" applyFill="1" applyBorder="1" applyAlignment="1">
      <alignment horizontal="right"/>
    </xf>
    <xf numFmtId="0" fontId="76" fillId="8" borderId="5" xfId="91" applyFont="1" applyFill="1" applyBorder="1"/>
    <xf numFmtId="0" fontId="0" fillId="8" borderId="9" xfId="0" applyFont="1" applyFill="1" applyBorder="1"/>
    <xf numFmtId="3" fontId="2" fillId="8" borderId="9" xfId="0" applyNumberFormat="1" applyFont="1" applyFill="1" applyBorder="1" applyAlignment="1">
      <alignment horizontal="right" wrapText="1"/>
    </xf>
    <xf numFmtId="0" fontId="76" fillId="8" borderId="5" xfId="0" applyFont="1" applyFill="1" applyBorder="1" applyAlignment="1">
      <alignment horizontal="center"/>
    </xf>
    <xf numFmtId="0" fontId="76" fillId="8" borderId="5" xfId="0" applyFont="1" applyFill="1" applyBorder="1" applyAlignment="1">
      <alignment horizontal="center" wrapText="1"/>
    </xf>
    <xf numFmtId="0" fontId="11" fillId="8" borderId="0" xfId="100" applyFont="1" applyFill="1" applyBorder="1" applyAlignment="1">
      <alignment horizontal="center"/>
    </xf>
    <xf numFmtId="0" fontId="11" fillId="8" borderId="6" xfId="100" applyFont="1" applyFill="1" applyBorder="1" applyAlignment="1">
      <alignment horizontal="center"/>
    </xf>
    <xf numFmtId="0" fontId="11" fillId="8" borderId="6" xfId="100" applyFont="1" applyFill="1" applyBorder="1" applyAlignment="1">
      <alignment horizontal="right" wrapText="1"/>
    </xf>
    <xf numFmtId="9" fontId="17" fillId="0" borderId="0" xfId="0" applyNumberFormat="1" applyFont="1" applyFill="1" applyAlignment="1">
      <alignment horizontal="right" vertical="center"/>
    </xf>
    <xf numFmtId="3" fontId="4" fillId="8" borderId="21" xfId="121" applyNumberFormat="1" applyFont="1" applyFill="1" applyBorder="1" applyAlignment="1">
      <alignment horizontal="center"/>
    </xf>
    <xf numFmtId="3" fontId="4" fillId="8" borderId="5" xfId="121" applyNumberFormat="1" applyFont="1" applyFill="1" applyBorder="1" applyAlignment="1">
      <alignment horizontal="center"/>
    </xf>
    <xf numFmtId="3" fontId="9" fillId="8" borderId="5" xfId="121" applyNumberFormat="1" applyFont="1" applyFill="1" applyBorder="1" applyAlignment="1">
      <alignment horizontal="center"/>
    </xf>
    <xf numFmtId="0" fontId="4" fillId="8" borderId="21" xfId="121" applyFont="1" applyFill="1" applyBorder="1"/>
    <xf numFmtId="0" fontId="4" fillId="8" borderId="5" xfId="121" applyFont="1" applyFill="1" applyBorder="1"/>
    <xf numFmtId="3" fontId="4" fillId="8" borderId="5" xfId="121" applyNumberFormat="1" applyFont="1" applyFill="1" applyBorder="1" applyAlignment="1">
      <alignment horizontal="right"/>
    </xf>
    <xf numFmtId="3" fontId="4" fillId="8" borderId="5" xfId="121" quotePrefix="1" applyNumberFormat="1" applyFont="1" applyFill="1" applyBorder="1" applyAlignment="1">
      <alignment horizontal="right"/>
    </xf>
    <xf numFmtId="3" fontId="4" fillId="8" borderId="5" xfId="1" applyNumberFormat="1" applyFont="1" applyFill="1" applyBorder="1" applyAlignment="1">
      <alignment horizontal="right"/>
    </xf>
    <xf numFmtId="0" fontId="4" fillId="8" borderId="21" xfId="122" applyFont="1" applyFill="1" applyBorder="1"/>
    <xf numFmtId="3" fontId="4" fillId="8" borderId="5" xfId="122" applyNumberFormat="1" applyFont="1" applyFill="1" applyBorder="1" applyAlignment="1">
      <alignment horizontal="center"/>
    </xf>
    <xf numFmtId="3" fontId="4" fillId="8" borderId="5" xfId="122" applyNumberFormat="1" applyFont="1" applyFill="1" applyBorder="1" applyAlignment="1">
      <alignment horizontal="right"/>
    </xf>
    <xf numFmtId="3" fontId="4" fillId="8" borderId="5" xfId="122" quotePrefix="1" applyNumberFormat="1" applyFont="1" applyFill="1" applyBorder="1" applyAlignment="1">
      <alignment horizontal="right"/>
    </xf>
    <xf numFmtId="3" fontId="7" fillId="8" borderId="5" xfId="122" quotePrefix="1" applyNumberFormat="1" applyFont="1" applyFill="1" applyBorder="1" applyAlignment="1">
      <alignment horizontal="right"/>
    </xf>
    <xf numFmtId="0" fontId="4" fillId="8" borderId="21" xfId="124" applyFont="1" applyFill="1" applyBorder="1"/>
    <xf numFmtId="3" fontId="4" fillId="8" borderId="5" xfId="124" applyNumberFormat="1" applyFont="1" applyFill="1" applyBorder="1" applyAlignment="1">
      <alignment horizontal="center"/>
    </xf>
    <xf numFmtId="3" fontId="4" fillId="8" borderId="5" xfId="124" applyNumberFormat="1" applyFont="1" applyFill="1" applyBorder="1" applyAlignment="1">
      <alignment horizontal="right"/>
    </xf>
    <xf numFmtId="3" fontId="4" fillId="8" borderId="5" xfId="124" quotePrefix="1" applyNumberFormat="1" applyFont="1" applyFill="1" applyBorder="1" applyAlignment="1">
      <alignment horizontal="right"/>
    </xf>
    <xf numFmtId="0" fontId="53" fillId="8" borderId="5" xfId="124" applyFont="1" applyFill="1" applyBorder="1" applyAlignment="1">
      <alignment horizontal="center" wrapText="1"/>
    </xf>
    <xf numFmtId="0" fontId="53" fillId="8" borderId="5" xfId="124" applyFont="1" applyFill="1" applyBorder="1" applyAlignment="1">
      <alignment horizontal="center"/>
    </xf>
    <xf numFmtId="0" fontId="4" fillId="8" borderId="0" xfId="0" applyFont="1" applyFill="1"/>
    <xf numFmtId="9" fontId="19" fillId="8" borderId="4" xfId="0" applyNumberFormat="1" applyFont="1" applyFill="1" applyBorder="1" applyAlignment="1">
      <alignment vertical="center"/>
    </xf>
    <xf numFmtId="9" fontId="19" fillId="8" borderId="4" xfId="0" applyNumberFormat="1" applyFont="1" applyFill="1" applyBorder="1" applyAlignment="1">
      <alignment horizontal="center" vertical="center"/>
    </xf>
    <xf numFmtId="0" fontId="23" fillId="8" borderId="4" xfId="0" applyFont="1" applyFill="1" applyBorder="1" applyAlignment="1">
      <alignment vertical="center"/>
    </xf>
    <xf numFmtId="0" fontId="2" fillId="0" borderId="0" xfId="0" applyFont="1" applyFill="1" applyBorder="1" applyAlignment="1"/>
    <xf numFmtId="3" fontId="4" fillId="3" borderId="5" xfId="21" quotePrefix="1" applyNumberFormat="1" applyFont="1" applyFill="1" applyBorder="1" applyAlignment="1">
      <alignment horizontal="right" wrapText="1"/>
    </xf>
    <xf numFmtId="0" fontId="2" fillId="0" borderId="9" xfId="0" applyFont="1" applyFill="1" applyBorder="1" applyAlignment="1">
      <alignment horizontal="center"/>
    </xf>
    <xf numFmtId="177" fontId="2" fillId="0" borderId="9" xfId="0" applyNumberFormat="1" applyFont="1" applyFill="1" applyBorder="1" applyAlignment="1">
      <alignment horizontal="right" indent="1"/>
    </xf>
    <xf numFmtId="175" fontId="2" fillId="0" borderId="9" xfId="0" applyNumberFormat="1" applyFont="1" applyFill="1" applyBorder="1" applyAlignment="1">
      <alignment horizontal="right" indent="1"/>
    </xf>
    <xf numFmtId="0" fontId="2" fillId="0" borderId="0" xfId="0" applyFont="1" applyFill="1" applyBorder="1" applyAlignment="1">
      <alignment horizontal="center"/>
    </xf>
    <xf numFmtId="177" fontId="2" fillId="0" borderId="0" xfId="0" applyNumberFormat="1" applyFont="1" applyFill="1" applyBorder="1" applyAlignment="1">
      <alignment horizontal="right" indent="1"/>
    </xf>
    <xf numFmtId="175" fontId="2" fillId="0" borderId="0" xfId="0" applyNumberFormat="1" applyFont="1" applyFill="1" applyBorder="1" applyAlignment="1">
      <alignment horizontal="right" indent="1"/>
    </xf>
    <xf numFmtId="0" fontId="2" fillId="0" borderId="6" xfId="0" applyFont="1" applyFill="1" applyBorder="1" applyAlignment="1">
      <alignment horizontal="center"/>
    </xf>
    <xf numFmtId="177" fontId="2" fillId="0" borderId="6" xfId="0" applyNumberFormat="1" applyFont="1" applyFill="1" applyBorder="1" applyAlignment="1">
      <alignment horizontal="right" indent="1"/>
    </xf>
    <xf numFmtId="175" fontId="2" fillId="0" borderId="6" xfId="0" applyNumberFormat="1" applyFont="1" applyFill="1" applyBorder="1" applyAlignment="1">
      <alignment horizontal="right" indent="1"/>
    </xf>
    <xf numFmtId="0" fontId="2" fillId="0" borderId="0" xfId="99" applyFont="1" applyFill="1" applyBorder="1"/>
    <xf numFmtId="173" fontId="2" fillId="0" borderId="0" xfId="99" applyNumberFormat="1" applyFont="1" applyFill="1" applyBorder="1"/>
    <xf numFmtId="0" fontId="2" fillId="0" borderId="6" xfId="99" applyFont="1" applyFill="1" applyBorder="1"/>
    <xf numFmtId="173" fontId="2" fillId="0" borderId="6" xfId="99" applyNumberFormat="1" applyFont="1" applyFill="1" applyBorder="1"/>
    <xf numFmtId="9" fontId="63" fillId="0" borderId="0" xfId="0" applyNumberFormat="1" applyFont="1"/>
    <xf numFmtId="9" fontId="2" fillId="0" borderId="0" xfId="0" applyNumberFormat="1" applyFont="1" applyFill="1" applyAlignment="1"/>
    <xf numFmtId="0" fontId="78" fillId="0" borderId="0" xfId="122" applyFont="1" applyFill="1" applyBorder="1"/>
    <xf numFmtId="0" fontId="4" fillId="0" borderId="0" xfId="122" applyFont="1" applyFill="1" applyBorder="1" applyAlignment="1">
      <alignment horizontal="center"/>
    </xf>
    <xf numFmtId="0" fontId="4" fillId="0" borderId="0" xfId="122" quotePrefix="1" applyFont="1" applyFill="1" applyBorder="1" applyAlignment="1">
      <alignment horizontal="center"/>
    </xf>
    <xf numFmtId="0" fontId="7" fillId="0" borderId="0" xfId="121" applyFont="1" applyFill="1" applyAlignment="1">
      <alignment horizontal="left" indent="2"/>
    </xf>
    <xf numFmtId="0" fontId="62" fillId="0" borderId="22" xfId="0" applyFont="1" applyBorder="1" applyAlignment="1">
      <alignment vertical="center"/>
    </xf>
    <xf numFmtId="0" fontId="5" fillId="0" borderId="0" xfId="0" applyFont="1" applyFill="1" applyAlignment="1">
      <alignment horizontal="left"/>
    </xf>
    <xf numFmtId="3" fontId="5" fillId="0" borderId="0" xfId="0" applyNumberFormat="1" applyFont="1" applyFill="1" applyAlignment="1">
      <alignment horizontal="right"/>
    </xf>
    <xf numFmtId="0" fontId="5" fillId="0" borderId="0" xfId="0" applyFont="1" applyFill="1" applyAlignment="1">
      <alignment horizontal="left" wrapText="1"/>
    </xf>
    <xf numFmtId="0" fontId="5" fillId="0" borderId="0" xfId="120" applyFont="1" applyFill="1"/>
    <xf numFmtId="0" fontId="7" fillId="0" borderId="0" xfId="0" applyFont="1" applyFill="1" applyAlignment="1"/>
    <xf numFmtId="0" fontId="5" fillId="0" borderId="0" xfId="0" applyFont="1" applyFill="1" applyBorder="1"/>
    <xf numFmtId="0" fontId="83" fillId="0" borderId="0" xfId="0" applyFont="1" applyFill="1"/>
    <xf numFmtId="0" fontId="62" fillId="0" borderId="0" xfId="0" applyFont="1" applyBorder="1" applyAlignment="1">
      <alignment vertical="center"/>
    </xf>
    <xf numFmtId="0" fontId="5" fillId="0" borderId="0" xfId="98" applyFont="1" applyFill="1" applyBorder="1"/>
    <xf numFmtId="173" fontId="82" fillId="0" borderId="0" xfId="0" applyNumberFormat="1" applyFont="1" applyBorder="1"/>
    <xf numFmtId="173" fontId="92" fillId="0" borderId="0" xfId="129" applyNumberFormat="1" applyFont="1" applyFill="1" applyBorder="1"/>
    <xf numFmtId="173" fontId="7" fillId="0" borderId="0" xfId="243" applyNumberFormat="1" applyFont="1" applyFill="1" applyBorder="1"/>
    <xf numFmtId="173" fontId="82" fillId="0" borderId="0" xfId="117" applyNumberFormat="1" applyFont="1" applyFill="1" applyBorder="1"/>
    <xf numFmtId="173" fontId="2" fillId="0" borderId="0" xfId="129" applyNumberFormat="1" applyFont="1" applyFill="1"/>
    <xf numFmtId="173" fontId="4" fillId="8" borderId="5" xfId="1" applyNumberFormat="1" applyFont="1" applyFill="1" applyBorder="1" applyAlignment="1">
      <alignment horizontal="center"/>
    </xf>
    <xf numFmtId="173" fontId="4" fillId="8" borderId="5" xfId="129" applyNumberFormat="1" applyFont="1" applyFill="1" applyBorder="1" applyAlignment="1">
      <alignment horizontal="center"/>
    </xf>
    <xf numFmtId="173" fontId="4" fillId="8" borderId="5" xfId="129" quotePrefix="1" applyNumberFormat="1" applyFont="1" applyFill="1" applyBorder="1" applyAlignment="1">
      <alignment horizontal="center"/>
    </xf>
    <xf numFmtId="173" fontId="7" fillId="0" borderId="0" xfId="97" applyNumberFormat="1" applyFont="1" applyFill="1" applyBorder="1"/>
    <xf numFmtId="173" fontId="4" fillId="0" borderId="0" xfId="129" applyNumberFormat="1" applyFont="1" applyFill="1" applyBorder="1"/>
    <xf numFmtId="173" fontId="4" fillId="0" borderId="4" xfId="129" applyNumberFormat="1" applyFont="1" applyFill="1" applyBorder="1"/>
    <xf numFmtId="173" fontId="0" fillId="0" borderId="0" xfId="0" applyNumberFormat="1" applyFont="1"/>
    <xf numFmtId="173" fontId="93" fillId="0" borderId="0" xfId="0" applyNumberFormat="1" applyFont="1"/>
    <xf numFmtId="173" fontId="93" fillId="0" borderId="0" xfId="0" applyNumberFormat="1" applyFont="1" applyFill="1"/>
    <xf numFmtId="0" fontId="76" fillId="8" borderId="5" xfId="130" applyFont="1" applyFill="1" applyBorder="1" applyAlignment="1">
      <alignment horizontal="right"/>
    </xf>
    <xf numFmtId="172" fontId="7" fillId="0" borderId="0" xfId="1" applyNumberFormat="1" applyFont="1" applyFill="1" applyAlignment="1">
      <alignment horizontal="right"/>
    </xf>
    <xf numFmtId="0" fontId="7" fillId="0" borderId="0" xfId="122" applyFont="1" applyFill="1" applyAlignment="1">
      <alignment horizontal="right"/>
    </xf>
    <xf numFmtId="0" fontId="2" fillId="0" borderId="0" xfId="122" applyFont="1" applyFill="1" applyAlignment="1">
      <alignment horizontal="right"/>
    </xf>
    <xf numFmtId="0" fontId="78" fillId="8" borderId="5" xfId="130" applyFont="1" applyFill="1" applyBorder="1" applyAlignment="1">
      <alignment horizontal="left"/>
    </xf>
    <xf numFmtId="172" fontId="7" fillId="0" borderId="0" xfId="1" applyNumberFormat="1" applyFont="1" applyFill="1" applyBorder="1" applyAlignment="1">
      <alignment horizontal="right"/>
    </xf>
    <xf numFmtId="0" fontId="55" fillId="0" borderId="0" xfId="122" applyFont="1" applyFill="1" applyBorder="1" applyAlignment="1">
      <alignment horizontal="right"/>
    </xf>
    <xf numFmtId="164" fontId="64" fillId="0" borderId="0" xfId="24" applyNumberFormat="1" applyFont="1"/>
    <xf numFmtId="0" fontId="6" fillId="8" borderId="0" xfId="0" quotePrefix="1" applyFont="1" applyFill="1" applyBorder="1" applyAlignment="1">
      <alignment horizontal="right"/>
    </xf>
    <xf numFmtId="0" fontId="4" fillId="0" borderId="0" xfId="120" applyFont="1" applyFill="1" applyAlignment="1">
      <alignment horizontal="left" vertical="center" wrapText="1"/>
    </xf>
    <xf numFmtId="0" fontId="4" fillId="0" borderId="0" xfId="121" applyFont="1" applyFill="1" applyAlignment="1">
      <alignment horizontal="left" vertical="center" wrapText="1"/>
    </xf>
    <xf numFmtId="0" fontId="4" fillId="0" borderId="0" xfId="122" applyFont="1" applyFill="1" applyAlignment="1">
      <alignment horizontal="left" wrapText="1"/>
    </xf>
    <xf numFmtId="0" fontId="4" fillId="0" borderId="4" xfId="122" applyFont="1" applyFill="1" applyBorder="1" applyAlignment="1">
      <alignment horizontal="left" wrapText="1"/>
    </xf>
    <xf numFmtId="0" fontId="4" fillId="0" borderId="4" xfId="121" applyFont="1" applyFill="1" applyBorder="1" applyAlignment="1">
      <alignment horizontal="left" wrapText="1"/>
    </xf>
    <xf numFmtId="0" fontId="7" fillId="0" borderId="22" xfId="120" applyFont="1" applyFill="1" applyBorder="1" applyAlignment="1">
      <alignment horizontal="left" wrapText="1"/>
    </xf>
    <xf numFmtId="0" fontId="4" fillId="0" borderId="4" xfId="130" applyFont="1" applyFill="1" applyBorder="1" applyAlignment="1">
      <alignment horizontal="left" wrapText="1"/>
    </xf>
    <xf numFmtId="0" fontId="4" fillId="0" borderId="0" xfId="129" applyFont="1" applyFill="1" applyAlignment="1">
      <alignment horizontal="left" vertical="center" wrapText="1"/>
    </xf>
    <xf numFmtId="0" fontId="4" fillId="0" borderId="4" xfId="129" applyFont="1" applyFill="1" applyBorder="1" applyAlignment="1">
      <alignment horizontal="left" wrapText="1"/>
    </xf>
    <xf numFmtId="0" fontId="7" fillId="0" borderId="22" xfId="120" applyFont="1" applyFill="1" applyBorder="1" applyAlignment="1">
      <alignment horizontal="left"/>
    </xf>
    <xf numFmtId="0" fontId="5" fillId="0" borderId="0" xfId="0" applyFont="1" applyFill="1" applyAlignment="1">
      <alignment horizontal="left" wrapText="1"/>
    </xf>
    <xf numFmtId="0" fontId="23" fillId="8" borderId="4" xfId="0" applyFont="1" applyFill="1" applyBorder="1" applyAlignment="1">
      <alignment vertical="center"/>
    </xf>
    <xf numFmtId="0" fontId="62" fillId="0" borderId="0" xfId="0" applyFont="1" applyAlignment="1">
      <alignment vertical="center"/>
    </xf>
    <xf numFmtId="0" fontId="11" fillId="0" borderId="0" xfId="0" applyFont="1" applyAlignment="1">
      <alignment vertical="center"/>
    </xf>
    <xf numFmtId="0" fontId="23" fillId="8" borderId="23" xfId="0" applyFont="1" applyFill="1" applyBorder="1" applyAlignment="1">
      <alignment vertical="center"/>
    </xf>
    <xf numFmtId="0" fontId="23" fillId="8" borderId="4" xfId="0" applyFont="1" applyFill="1" applyBorder="1" applyAlignment="1">
      <alignment vertical="center" wrapText="1"/>
    </xf>
    <xf numFmtId="0" fontId="6" fillId="8" borderId="8" xfId="123" applyFont="1" applyFill="1" applyBorder="1" applyAlignment="1">
      <alignment horizontal="center" wrapText="1"/>
    </xf>
    <xf numFmtId="0" fontId="6" fillId="8" borderId="1" xfId="123" applyFont="1" applyFill="1" applyBorder="1" applyAlignment="1">
      <alignment horizontal="center" wrapText="1"/>
    </xf>
    <xf numFmtId="0" fontId="6" fillId="8" borderId="12" xfId="123" applyFont="1" applyFill="1" applyBorder="1" applyAlignment="1">
      <alignment horizontal="center" wrapText="1"/>
    </xf>
    <xf numFmtId="0" fontId="6" fillId="8" borderId="10" xfId="98" applyFont="1" applyFill="1" applyBorder="1" applyAlignment="1">
      <alignment horizontal="center" wrapText="1"/>
    </xf>
    <xf numFmtId="0" fontId="6" fillId="8" borderId="11" xfId="98" applyFont="1" applyFill="1" applyBorder="1" applyAlignment="1">
      <alignment horizontal="center" wrapText="1"/>
    </xf>
    <xf numFmtId="0" fontId="6" fillId="8" borderId="13" xfId="98" applyFont="1" applyFill="1" applyBorder="1" applyAlignment="1">
      <alignment horizontal="center" wrapText="1"/>
    </xf>
    <xf numFmtId="0" fontId="6" fillId="8" borderId="10" xfId="123" applyFont="1" applyFill="1" applyBorder="1" applyAlignment="1">
      <alignment horizontal="center" wrapText="1"/>
    </xf>
    <xf numFmtId="0" fontId="6" fillId="8" borderId="13" xfId="123" applyFont="1" applyFill="1" applyBorder="1" applyAlignment="1">
      <alignment horizontal="center" wrapText="1"/>
    </xf>
    <xf numFmtId="0" fontId="6" fillId="2" borderId="0"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2" fillId="2" borderId="0" xfId="0" applyFont="1" applyFill="1" applyBorder="1" applyAlignment="1">
      <alignment horizontal="left" wrapText="1"/>
    </xf>
    <xf numFmtId="0" fontId="2" fillId="2" borderId="0" xfId="0" applyFont="1" applyFill="1" applyAlignment="1">
      <alignment horizontal="left"/>
    </xf>
    <xf numFmtId="0" fontId="6" fillId="8" borderId="5" xfId="90" applyFont="1" applyFill="1" applyBorder="1" applyAlignment="1">
      <alignment horizontal="center" vertical="center" wrapText="1"/>
    </xf>
    <xf numFmtId="0" fontId="6" fillId="8" borderId="14" xfId="90" applyFont="1" applyFill="1" applyBorder="1" applyAlignment="1">
      <alignment horizontal="center" vertical="center" wrapText="1"/>
    </xf>
    <xf numFmtId="0" fontId="5" fillId="0" borderId="0" xfId="147" applyFont="1" applyAlignment="1">
      <alignment horizontal="left" wrapText="1"/>
    </xf>
    <xf numFmtId="0" fontId="6" fillId="0" borderId="6" xfId="90" applyFont="1" applyBorder="1" applyAlignment="1">
      <alignment horizontal="left" vertical="center" wrapText="1"/>
    </xf>
    <xf numFmtId="0" fontId="5" fillId="0" borderId="9" xfId="147" applyFont="1" applyBorder="1" applyAlignment="1">
      <alignment horizontal="left" wrapText="1"/>
    </xf>
    <xf numFmtId="0" fontId="6" fillId="0" borderId="6" xfId="0" applyFont="1" applyBorder="1" applyAlignment="1">
      <alignment horizontal="left" vertical="center" wrapText="1"/>
    </xf>
    <xf numFmtId="0" fontId="5" fillId="0" borderId="9" xfId="148" applyFont="1" applyBorder="1" applyAlignment="1">
      <alignment horizontal="left" wrapText="1"/>
    </xf>
    <xf numFmtId="0" fontId="5" fillId="0" borderId="0" xfId="148" applyFont="1" applyAlignment="1">
      <alignment horizontal="left" wrapText="1"/>
    </xf>
    <xf numFmtId="0" fontId="6" fillId="0" borderId="6" xfId="0" quotePrefix="1" applyFont="1" applyBorder="1" applyAlignment="1">
      <alignment horizontal="left" vertical="center"/>
    </xf>
    <xf numFmtId="0" fontId="83" fillId="0" borderId="0" xfId="0" applyFont="1" applyAlignment="1">
      <alignment horizontal="left" wrapText="1"/>
    </xf>
    <xf numFmtId="0" fontId="11" fillId="0" borderId="6" xfId="0" applyFont="1" applyFill="1" applyBorder="1" applyAlignment="1">
      <alignment horizontal="left" vertical="center"/>
    </xf>
    <xf numFmtId="0" fontId="30" fillId="0" borderId="6" xfId="0" applyFont="1" applyFill="1" applyBorder="1" applyAlignment="1">
      <alignment horizontal="left" vertical="center"/>
    </xf>
    <xf numFmtId="0" fontId="11" fillId="0" borderId="6" xfId="0" applyFont="1" applyBorder="1" applyAlignment="1">
      <alignment horizontal="left" vertical="center" wrapText="1"/>
    </xf>
    <xf numFmtId="0" fontId="30" fillId="0" borderId="6" xfId="0" applyFont="1" applyBorder="1" applyAlignment="1">
      <alignment horizontal="left" vertical="center" wrapText="1"/>
    </xf>
    <xf numFmtId="0" fontId="83" fillId="0" borderId="9" xfId="0" applyFont="1" applyBorder="1" applyAlignment="1">
      <alignment horizontal="left" wrapText="1"/>
    </xf>
    <xf numFmtId="0" fontId="5" fillId="0" borderId="9" xfId="0" applyFont="1" applyBorder="1" applyAlignment="1">
      <alignment horizontal="left" wrapText="1"/>
    </xf>
    <xf numFmtId="0" fontId="6" fillId="8" borderId="5" xfId="85" applyFont="1" applyFill="1" applyBorder="1" applyAlignment="1">
      <alignment horizontal="center"/>
    </xf>
    <xf numFmtId="0" fontId="6" fillId="8" borderId="14" xfId="85" applyFont="1" applyFill="1" applyBorder="1" applyAlignment="1">
      <alignment horizontal="center"/>
    </xf>
    <xf numFmtId="0" fontId="6" fillId="0" borderId="6" xfId="85" applyFont="1" applyBorder="1" applyAlignment="1">
      <alignment horizontal="left" vertical="center" wrapText="1"/>
    </xf>
    <xf numFmtId="0" fontId="76" fillId="13" borderId="5" xfId="0" applyFont="1" applyFill="1" applyBorder="1" applyAlignment="1">
      <alignment horizontal="center"/>
    </xf>
    <xf numFmtId="0" fontId="76" fillId="13" borderId="14" xfId="0" applyFont="1" applyFill="1" applyBorder="1" applyAlignment="1">
      <alignment horizontal="center"/>
    </xf>
    <xf numFmtId="0" fontId="76" fillId="0" borderId="0" xfId="0" applyFont="1" applyFill="1" applyBorder="1" applyAlignment="1">
      <alignment horizontal="center"/>
    </xf>
    <xf numFmtId="0" fontId="76" fillId="0" borderId="0" xfId="0" applyFont="1" applyBorder="1" applyAlignment="1">
      <alignment horizontal="left" vertical="center" wrapText="1"/>
    </xf>
    <xf numFmtId="0" fontId="76" fillId="0" borderId="6" xfId="0" applyFont="1" applyBorder="1" applyAlignment="1">
      <alignment horizontal="left" vertical="center" wrapText="1"/>
    </xf>
    <xf numFmtId="0" fontId="5" fillId="0" borderId="0" xfId="85" applyFont="1" applyAlignment="1">
      <alignment horizontal="left" wrapText="1"/>
    </xf>
    <xf numFmtId="0" fontId="83" fillId="0" borderId="0" xfId="91" applyFont="1" applyAlignment="1">
      <alignment horizontal="left" wrapText="1"/>
    </xf>
    <xf numFmtId="0" fontId="76" fillId="0" borderId="6" xfId="91" applyFont="1" applyBorder="1" applyAlignment="1">
      <alignment horizontal="left" vertical="center"/>
    </xf>
    <xf numFmtId="0" fontId="83" fillId="0" borderId="0" xfId="91" applyFont="1" applyFill="1" applyAlignment="1">
      <alignment horizontal="left" wrapText="1"/>
    </xf>
    <xf numFmtId="0" fontId="91" fillId="0" borderId="6" xfId="0" applyFont="1" applyBorder="1" applyAlignment="1">
      <alignment horizontal="left" vertical="center" wrapText="1"/>
    </xf>
    <xf numFmtId="0" fontId="76" fillId="0" borderId="6" xfId="91" applyFont="1" applyBorder="1" applyAlignment="1">
      <alignment horizontal="left" wrapText="1"/>
    </xf>
    <xf numFmtId="0" fontId="66" fillId="0" borderId="9" xfId="91" applyBorder="1" applyAlignment="1">
      <alignment horizontal="left" wrapText="1"/>
    </xf>
    <xf numFmtId="0" fontId="66" fillId="0" borderId="0" xfId="91" applyBorder="1" applyAlignment="1">
      <alignment horizontal="left" wrapText="1"/>
    </xf>
    <xf numFmtId="0" fontId="11" fillId="0" borderId="5" xfId="91" applyFont="1" applyBorder="1" applyAlignment="1">
      <alignment horizontal="center" vertical="center" wrapText="1"/>
    </xf>
    <xf numFmtId="0" fontId="11" fillId="0" borderId="14" xfId="91" applyFont="1" applyBorder="1" applyAlignment="1">
      <alignment horizontal="center" vertical="center" wrapText="1"/>
    </xf>
    <xf numFmtId="0" fontId="11" fillId="0" borderId="15" xfId="91" applyFont="1" applyBorder="1" applyAlignment="1">
      <alignment horizontal="center" vertical="center" wrapText="1"/>
    </xf>
    <xf numFmtId="0" fontId="11" fillId="0" borderId="6" xfId="91" applyFont="1" applyBorder="1" applyAlignment="1">
      <alignment horizontal="left" vertical="center" wrapText="1"/>
    </xf>
    <xf numFmtId="0" fontId="76" fillId="0" borderId="0" xfId="0" applyFont="1" applyFill="1" applyBorder="1" applyAlignment="1">
      <alignment horizontal="left" vertical="center" wrapText="1"/>
    </xf>
    <xf numFmtId="0" fontId="83" fillId="0" borderId="0" xfId="0" applyFont="1" applyFill="1" applyBorder="1" applyAlignment="1">
      <alignment horizontal="left" vertical="center" wrapText="1"/>
    </xf>
    <xf numFmtId="0" fontId="83" fillId="0" borderId="0" xfId="0" applyFont="1" applyAlignment="1">
      <alignment horizontal="left" vertical="center" wrapText="1"/>
    </xf>
    <xf numFmtId="0" fontId="76" fillId="0" borderId="0" xfId="0" applyFont="1" applyAlignment="1">
      <alignment horizontal="left" vertical="center" wrapText="1"/>
    </xf>
    <xf numFmtId="0" fontId="6" fillId="12" borderId="5" xfId="0" applyFont="1" applyFill="1" applyBorder="1" applyAlignment="1">
      <alignment horizontal="right" wrapText="1"/>
    </xf>
    <xf numFmtId="0" fontId="6" fillId="10" borderId="0" xfId="0" applyFont="1" applyFill="1" applyBorder="1" applyAlignment="1">
      <alignment horizontal="left" vertical="top" wrapText="1"/>
    </xf>
    <xf numFmtId="0" fontId="2" fillId="10" borderId="0" xfId="0" applyFont="1" applyFill="1" applyBorder="1" applyAlignment="1">
      <alignment horizontal="left" vertical="top" wrapText="1" indent="1"/>
    </xf>
    <xf numFmtId="0" fontId="2" fillId="10" borderId="6" xfId="0" applyFont="1" applyFill="1" applyBorder="1" applyAlignment="1">
      <alignment horizontal="left" vertical="top" wrapText="1" indent="1"/>
    </xf>
    <xf numFmtId="0" fontId="87" fillId="10" borderId="0" xfId="0" applyFont="1" applyFill="1" applyBorder="1" applyAlignment="1">
      <alignment horizontal="left" vertical="top" wrapText="1" indent="1"/>
    </xf>
    <xf numFmtId="0" fontId="5" fillId="0" borderId="9" xfId="0" applyFont="1" applyBorder="1" applyAlignment="1">
      <alignment horizontal="left" vertical="center" wrapText="1"/>
    </xf>
    <xf numFmtId="0" fontId="5" fillId="0" borderId="0" xfId="0" applyFont="1" applyAlignment="1">
      <alignment horizontal="left" vertical="center" wrapText="1"/>
    </xf>
    <xf numFmtId="0" fontId="0" fillId="0" borderId="6" xfId="0" applyBorder="1" applyAlignment="1">
      <alignment horizontal="left" vertical="center" wrapText="1"/>
    </xf>
    <xf numFmtId="0" fontId="83" fillId="0" borderId="9" xfId="0" applyFont="1" applyBorder="1" applyAlignment="1">
      <alignment horizontal="left" vertical="center" wrapText="1"/>
    </xf>
    <xf numFmtId="0" fontId="94" fillId="0" borderId="0" xfId="0" applyFont="1" applyAlignment="1">
      <alignment horizontal="left" vertical="center" wrapText="1"/>
    </xf>
    <xf numFmtId="0" fontId="76" fillId="0" borderId="6" xfId="0" applyFont="1" applyBorder="1" applyAlignment="1">
      <alignment horizontal="left" vertical="center"/>
    </xf>
    <xf numFmtId="0" fontId="6" fillId="11" borderId="6" xfId="0" applyFont="1" applyFill="1" applyBorder="1" applyAlignment="1">
      <alignment horizontal="center" wrapText="1"/>
    </xf>
    <xf numFmtId="0" fontId="2" fillId="10" borderId="0" xfId="0" applyFont="1" applyFill="1" applyBorder="1" applyAlignment="1">
      <alignment horizontal="left" vertical="center" wrapText="1"/>
    </xf>
    <xf numFmtId="0" fontId="90" fillId="11" borderId="5" xfId="0" applyFont="1" applyFill="1" applyBorder="1" applyAlignment="1">
      <alignment horizontal="center" wrapText="1"/>
    </xf>
    <xf numFmtId="0" fontId="76" fillId="8" borderId="5" xfId="91" applyFont="1" applyFill="1" applyBorder="1" applyAlignment="1">
      <alignment horizontal="center"/>
    </xf>
    <xf numFmtId="0" fontId="83" fillId="0" borderId="0" xfId="0" applyFont="1" applyFill="1" applyBorder="1" applyAlignment="1">
      <alignment horizontal="left"/>
    </xf>
    <xf numFmtId="0" fontId="77" fillId="0" borderId="0" xfId="85" applyFont="1" applyAlignment="1">
      <alignment wrapText="1"/>
    </xf>
    <xf numFmtId="0" fontId="2" fillId="0" borderId="0" xfId="85" applyAlignment="1">
      <alignment wrapText="1"/>
    </xf>
    <xf numFmtId="0" fontId="5" fillId="0" borderId="0" xfId="85" applyFont="1" applyBorder="1" applyAlignment="1">
      <alignment horizontal="left" wrapText="1"/>
    </xf>
    <xf numFmtId="0" fontId="6" fillId="0" borderId="0" xfId="85" applyFont="1" applyFill="1" applyBorder="1" applyAlignment="1">
      <alignment horizontal="left" vertical="center" wrapText="1"/>
    </xf>
    <xf numFmtId="179" fontId="5" fillId="0" borderId="0" xfId="85" applyNumberFormat="1" applyFont="1" applyAlignment="1">
      <alignment wrapText="1"/>
    </xf>
    <xf numFmtId="0" fontId="6" fillId="0" borderId="0" xfId="99" applyFont="1" applyFill="1" applyAlignment="1">
      <alignment horizontal="left" vertical="center" wrapText="1"/>
    </xf>
    <xf numFmtId="0" fontId="5" fillId="0" borderId="0" xfId="99" applyFont="1" applyFill="1" applyAlignment="1">
      <alignment horizontal="left" wrapText="1"/>
    </xf>
    <xf numFmtId="0" fontId="5" fillId="0" borderId="0" xfId="99" applyFont="1" applyAlignment="1">
      <alignment horizontal="left" wrapText="1"/>
    </xf>
    <xf numFmtId="0" fontId="90" fillId="11" borderId="6" xfId="0" applyFont="1" applyFill="1" applyBorder="1" applyAlignment="1">
      <alignment horizontal="center" wrapText="1"/>
    </xf>
    <xf numFmtId="0" fontId="6" fillId="0" borderId="6" xfId="99" applyFont="1" applyBorder="1" applyAlignment="1">
      <alignment horizontal="left" vertical="center" wrapText="1"/>
    </xf>
    <xf numFmtId="0" fontId="37" fillId="0" borderId="6" xfId="0" applyFont="1" applyBorder="1" applyAlignment="1">
      <alignment horizontal="left" vertical="center" wrapText="1"/>
    </xf>
    <xf numFmtId="0" fontId="11" fillId="0" borderId="0" xfId="0" applyFont="1" applyAlignment="1">
      <alignment horizontal="left" vertical="center" wrapText="1"/>
    </xf>
    <xf numFmtId="0" fontId="37" fillId="0" borderId="0" xfId="0" applyFont="1" applyAlignment="1">
      <alignment horizontal="left" vertical="center" wrapText="1"/>
    </xf>
    <xf numFmtId="0" fontId="76" fillId="0" borderId="0" xfId="87" applyFont="1" applyFill="1" applyAlignment="1">
      <alignment horizontal="left" vertical="center" wrapText="1"/>
    </xf>
    <xf numFmtId="0" fontId="83" fillId="0" borderId="0" xfId="87" applyFont="1" applyAlignment="1">
      <alignment horizontal="left" wrapText="1"/>
    </xf>
    <xf numFmtId="0" fontId="91" fillId="0" borderId="0" xfId="87" applyFont="1" applyAlignment="1">
      <alignment horizontal="left" vertical="center" wrapText="1"/>
    </xf>
    <xf numFmtId="0" fontId="5" fillId="0" borderId="0" xfId="87" applyFont="1" applyBorder="1" applyAlignment="1">
      <alignment horizontal="left" wrapText="1"/>
    </xf>
    <xf numFmtId="0" fontId="6" fillId="0" borderId="0" xfId="85" applyFont="1" applyAlignment="1">
      <alignment horizontal="left" vertical="center" wrapText="1"/>
    </xf>
    <xf numFmtId="0" fontId="0" fillId="11" borderId="5" xfId="0" applyFont="1" applyFill="1" applyBorder="1" applyAlignment="1">
      <alignment horizontal="left" vertical="top" wrapText="1"/>
    </xf>
    <xf numFmtId="0" fontId="6" fillId="8" borderId="9" xfId="85" applyFont="1" applyFill="1" applyBorder="1" applyAlignment="1">
      <alignment horizontal="center"/>
    </xf>
    <xf numFmtId="0" fontId="6" fillId="8" borderId="10" xfId="85" applyFont="1" applyFill="1" applyBorder="1" applyAlignment="1">
      <alignment horizontal="center"/>
    </xf>
    <xf numFmtId="0" fontId="83" fillId="0" borderId="9" xfId="91" applyFont="1" applyBorder="1" applyAlignment="1">
      <alignment horizontal="left" wrapText="1"/>
    </xf>
    <xf numFmtId="0" fontId="0" fillId="0" borderId="9" xfId="0" applyFont="1" applyBorder="1" applyAlignment="1">
      <alignment horizontal="left" wrapText="1"/>
    </xf>
    <xf numFmtId="0" fontId="68" fillId="0" borderId="0" xfId="0" applyFont="1" applyAlignment="1">
      <alignment horizontal="left" vertical="center" wrapText="1"/>
    </xf>
    <xf numFmtId="0" fontId="11" fillId="8" borderId="6" xfId="100" applyFont="1" applyFill="1" applyBorder="1" applyAlignment="1">
      <alignment horizontal="center" vertical="center" wrapText="1"/>
    </xf>
    <xf numFmtId="177" fontId="0" fillId="0" borderId="9" xfId="0" applyNumberFormat="1" applyBorder="1" applyAlignment="1">
      <alignment vertical="top"/>
    </xf>
    <xf numFmtId="177" fontId="0" fillId="0" borderId="0" xfId="0" applyNumberFormat="1" applyBorder="1" applyAlignment="1">
      <alignment vertical="top"/>
    </xf>
    <xf numFmtId="177" fontId="0" fillId="0" borderId="6" xfId="0" applyNumberFormat="1" applyBorder="1" applyAlignment="1">
      <alignment vertical="top"/>
    </xf>
    <xf numFmtId="0" fontId="0" fillId="0" borderId="0" xfId="0" applyBorder="1" applyAlignment="1">
      <alignment vertical="top"/>
    </xf>
    <xf numFmtId="0" fontId="0" fillId="0" borderId="6" xfId="0" applyBorder="1" applyAlignment="1">
      <alignment vertical="top"/>
    </xf>
    <xf numFmtId="0" fontId="0" fillId="0" borderId="0" xfId="0" applyAlignment="1">
      <alignment horizontal="left" wrapText="1"/>
    </xf>
    <xf numFmtId="0" fontId="6" fillId="2" borderId="6" xfId="0" applyFont="1" applyFill="1" applyBorder="1" applyAlignment="1">
      <alignment horizontal="left" vertical="center" wrapText="1"/>
    </xf>
    <xf numFmtId="177" fontId="0" fillId="0" borderId="9" xfId="0" applyNumberFormat="1" applyBorder="1" applyAlignment="1">
      <alignment horizontal="left" vertical="top"/>
    </xf>
    <xf numFmtId="177" fontId="0" fillId="0" borderId="0" xfId="0" applyNumberFormat="1" applyBorder="1" applyAlignment="1">
      <alignment horizontal="left" vertical="top"/>
    </xf>
    <xf numFmtId="177" fontId="0" fillId="0" borderId="6" xfId="0" applyNumberFormat="1" applyBorder="1" applyAlignment="1">
      <alignment horizontal="left" vertical="top"/>
    </xf>
    <xf numFmtId="0" fontId="0" fillId="0" borderId="0" xfId="0" applyAlignment="1">
      <alignment wrapText="1"/>
    </xf>
    <xf numFmtId="0" fontId="11" fillId="3" borderId="10"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0" fillId="0" borderId="0" xfId="0" applyFont="1" applyAlignment="1">
      <alignment horizontal="left" vertical="top" wrapText="1"/>
    </xf>
    <xf numFmtId="0" fontId="6" fillId="2" borderId="6" xfId="139" applyFont="1" applyFill="1" applyBorder="1" applyAlignment="1">
      <alignment horizontal="left" vertical="center" wrapText="1"/>
    </xf>
    <xf numFmtId="0" fontId="0" fillId="5" borderId="15"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24" xfId="0" applyFill="1" applyBorder="1" applyAlignment="1">
      <alignment horizontal="left"/>
    </xf>
    <xf numFmtId="0" fontId="0" fillId="5" borderId="25" xfId="0" applyFill="1" applyBorder="1" applyAlignment="1">
      <alignment horizontal="left"/>
    </xf>
    <xf numFmtId="0" fontId="0" fillId="5" borderId="24" xfId="0" applyFill="1" applyBorder="1" applyAlignment="1">
      <alignment horizontal="center" wrapText="1"/>
    </xf>
    <xf numFmtId="0" fontId="0" fillId="5" borderId="25" xfId="0" applyFill="1" applyBorder="1" applyAlignment="1">
      <alignment horizontal="center" wrapText="1"/>
    </xf>
    <xf numFmtId="0" fontId="30" fillId="0" borderId="0" xfId="0" applyFont="1" applyAlignment="1">
      <alignment horizontal="left" vertical="center" wrapText="1"/>
    </xf>
    <xf numFmtId="0" fontId="26" fillId="0" borderId="9" xfId="100" applyFont="1" applyBorder="1" applyAlignment="1">
      <alignment horizontal="left" wrapText="1"/>
    </xf>
    <xf numFmtId="0" fontId="26" fillId="0" borderId="0" xfId="100" applyFont="1" applyAlignment="1">
      <alignment horizontal="left" wrapText="1"/>
    </xf>
  </cellXfs>
  <cellStyles count="279">
    <cellStyle name="Comma 2" xfId="1"/>
    <cellStyle name="Comma 2 2" xfId="2"/>
    <cellStyle name="Comma 2 3" xfId="3"/>
    <cellStyle name="Comma 2 4" xfId="4"/>
    <cellStyle name="Comma 2 5" xfId="5"/>
    <cellStyle name="Comma 2 6" xfId="6"/>
    <cellStyle name="Comma 2 7" xfId="7"/>
    <cellStyle name="Comma 3" xfId="8"/>
    <cellStyle name="Comma 3 2" xfId="9"/>
    <cellStyle name="Comma 3 3" xfId="10"/>
    <cellStyle name="Comma 3 4" xfId="11"/>
    <cellStyle name="Comma 3 5" xfId="12"/>
    <cellStyle name="Comma 3 6" xfId="13"/>
    <cellStyle name="Comma 3 6 2" xfId="14"/>
    <cellStyle name="Comma 3 7" xfId="15"/>
    <cellStyle name="Comma 3 7 2" xfId="16"/>
    <cellStyle name="Comma 4" xfId="17"/>
    <cellStyle name="Comma 5" xfId="18"/>
    <cellStyle name="Comma 5 2" xfId="19"/>
    <cellStyle name="Comma 6" xfId="20"/>
    <cellStyle name="Comma 7" xfId="21"/>
    <cellStyle name="Comma 7 2" xfId="22"/>
    <cellStyle name="Currency" xfId="23" builtinId="4"/>
    <cellStyle name="Currency 2" xfId="24"/>
    <cellStyle name="Currency 2 2" xfId="25"/>
    <cellStyle name="Currency 2 3" xfId="26"/>
    <cellStyle name="Currency 2 4" xfId="27"/>
    <cellStyle name="Currency 2 5" xfId="28"/>
    <cellStyle name="Currency 2 6" xfId="29"/>
    <cellStyle name="Currency 2 7" xfId="30"/>
    <cellStyle name="Currency 2 7 2" xfId="31"/>
    <cellStyle name="Currency 3" xfId="32"/>
    <cellStyle name="Currency 4" xfId="33"/>
    <cellStyle name="Currency 5" xfId="34"/>
    <cellStyle name="Currency 6" xfId="35"/>
    <cellStyle name="Currency 6 2" xfId="36"/>
    <cellStyle name="Currency 7" xfId="37"/>
    <cellStyle name="Currency0" xfId="38"/>
    <cellStyle name="Hyperlink 10" xfId="39"/>
    <cellStyle name="Hyperlink 10 2" xfId="40"/>
    <cellStyle name="Hyperlink 11" xfId="41"/>
    <cellStyle name="Hyperlink 11 2" xfId="42"/>
    <cellStyle name="Hyperlink 12" xfId="43"/>
    <cellStyle name="Hyperlink 12 2" xfId="44"/>
    <cellStyle name="Hyperlink 13" xfId="45"/>
    <cellStyle name="Hyperlink 13 2" xfId="46"/>
    <cellStyle name="Hyperlink 14" xfId="47"/>
    <cellStyle name="Hyperlink 14 2" xfId="48"/>
    <cellStyle name="Hyperlink 15" xfId="49"/>
    <cellStyle name="Hyperlink 15 2" xfId="50"/>
    <cellStyle name="Hyperlink 16" xfId="51"/>
    <cellStyle name="Hyperlink 2" xfId="52"/>
    <cellStyle name="Hyperlink 2 2" xfId="53"/>
    <cellStyle name="Hyperlink 2 2 2" xfId="54"/>
    <cellStyle name="Hyperlink 3" xfId="55"/>
    <cellStyle name="Hyperlink 4" xfId="56"/>
    <cellStyle name="Hyperlink 4 2" xfId="57"/>
    <cellStyle name="Hyperlink 5" xfId="58"/>
    <cellStyle name="Hyperlink 5 2" xfId="59"/>
    <cellStyle name="Hyperlink 6" xfId="60"/>
    <cellStyle name="Hyperlink 6 2" xfId="61"/>
    <cellStyle name="Hyperlink 7" xfId="62"/>
    <cellStyle name="Hyperlink 7 2" xfId="63"/>
    <cellStyle name="Hyperlink 8" xfId="64"/>
    <cellStyle name="Hyperlink 8 2" xfId="65"/>
    <cellStyle name="Hyperlink 9" xfId="66"/>
    <cellStyle name="Hyperlink 9 2" xfId="67"/>
    <cellStyle name="Normal" xfId="0" builtinId="0"/>
    <cellStyle name="Normal 10" xfId="68"/>
    <cellStyle name="Normal 11" xfId="69"/>
    <cellStyle name="Normal 11 2" xfId="70"/>
    <cellStyle name="Normal 11 2 2" xfId="71"/>
    <cellStyle name="Normal 11 3" xfId="72"/>
    <cellStyle name="Normal 11 3 2" xfId="73"/>
    <cellStyle name="Normal 11 4" xfId="74"/>
    <cellStyle name="Normal 11 4 2" xfId="75"/>
    <cellStyle name="Normal 11 5" xfId="76"/>
    <cellStyle name="Normal 11_Table 6a UG" xfId="77"/>
    <cellStyle name="Normal 12" xfId="78"/>
    <cellStyle name="Normal 12 2" xfId="79"/>
    <cellStyle name="Normal 12 2 2" xfId="80"/>
    <cellStyle name="Normal 12 3" xfId="81"/>
    <cellStyle name="Normal 12_Table 6a UG" xfId="82"/>
    <cellStyle name="Normal 13" xfId="83"/>
    <cellStyle name="Normal 13 2" xfId="84"/>
    <cellStyle name="Normal 14" xfId="85"/>
    <cellStyle name="Normal 14 2" xfId="86"/>
    <cellStyle name="Normal 14 2 2" xfId="87"/>
    <cellStyle name="Normal 14 2 2 2" xfId="88"/>
    <cellStyle name="Normal 14 2 3" xfId="89"/>
    <cellStyle name="Normal 15" xfId="90"/>
    <cellStyle name="Normal 15 2" xfId="91"/>
    <cellStyle name="Normal 16" xfId="92"/>
    <cellStyle name="Normal 16 2" xfId="93"/>
    <cellStyle name="Normal 16 2 2" xfId="94"/>
    <cellStyle name="Normal 17" xfId="95"/>
    <cellStyle name="Normal 18" xfId="96"/>
    <cellStyle name="Normal 19" xfId="97"/>
    <cellStyle name="Normal 2" xfId="98"/>
    <cellStyle name="Normal 2 10" xfId="99"/>
    <cellStyle name="Normal 2 11" xfId="100"/>
    <cellStyle name="Normal 2 12" xfId="101"/>
    <cellStyle name="Normal 2 2" xfId="102"/>
    <cellStyle name="Normal 2 2 2" xfId="103"/>
    <cellStyle name="Normal 2 3" xfId="104"/>
    <cellStyle name="Normal 2 4" xfId="105"/>
    <cellStyle name="Normal 2 5" xfId="106"/>
    <cellStyle name="Normal 2 6" xfId="107"/>
    <cellStyle name="Normal 2 7" xfId="108"/>
    <cellStyle name="Normal 2 8" xfId="109"/>
    <cellStyle name="Normal 2 8 2" xfId="110"/>
    <cellStyle name="Normal 2 8 2 2" xfId="111"/>
    <cellStyle name="Normal 2 8 2_Table 2 (Current Dollars)" xfId="112"/>
    <cellStyle name="Normal 2 9" xfId="113"/>
    <cellStyle name="Normal 2_Figure 9A (data)" xfId="114"/>
    <cellStyle name="Normal 20" xfId="115"/>
    <cellStyle name="Normal 21" xfId="116"/>
    <cellStyle name="Normal 22" xfId="117"/>
    <cellStyle name="Normal 23" xfId="118"/>
    <cellStyle name="Normal 24" xfId="119"/>
    <cellStyle name="Normal 25" xfId="120"/>
    <cellStyle name="Normal 26" xfId="121"/>
    <cellStyle name="Normal 27" xfId="122"/>
    <cellStyle name="Normal 28" xfId="123"/>
    <cellStyle name="Normal 29" xfId="124"/>
    <cellStyle name="Normal 3" xfId="125"/>
    <cellStyle name="Normal 3 2" xfId="126"/>
    <cellStyle name="Normal 3 2 2" xfId="127"/>
    <cellStyle name="Normal 3 3" xfId="128"/>
    <cellStyle name="Normal 30" xfId="129"/>
    <cellStyle name="Normal 31" xfId="130"/>
    <cellStyle name="Normal 32" xfId="131"/>
    <cellStyle name="Normal 33" xfId="132"/>
    <cellStyle name="Normal 34" xfId="133"/>
    <cellStyle name="Normal 35" xfId="134"/>
    <cellStyle name="Normal 36" xfId="135"/>
    <cellStyle name="Normal 37" xfId="136"/>
    <cellStyle name="Normal 38" xfId="137"/>
    <cellStyle name="Normal 39" xfId="138"/>
    <cellStyle name="Normal 4" xfId="139"/>
    <cellStyle name="Normal 4 2" xfId="140"/>
    <cellStyle name="Normal 4 3" xfId="141"/>
    <cellStyle name="Normal 4 3 2" xfId="142"/>
    <cellStyle name="Normal 4 4" xfId="143"/>
    <cellStyle name="Normal 40" xfId="144"/>
    <cellStyle name="Normal 41" xfId="145"/>
    <cellStyle name="Normal 42" xfId="146"/>
    <cellStyle name="Normal 43" xfId="147"/>
    <cellStyle name="Normal 45" xfId="148"/>
    <cellStyle name="Normal 46" xfId="149"/>
    <cellStyle name="Normal 49" xfId="150"/>
    <cellStyle name="Normal 5" xfId="151"/>
    <cellStyle name="Normal 5 2" xfId="152"/>
    <cellStyle name="Normal 5_Table 2 (Current Dollars)" xfId="153"/>
    <cellStyle name="Normal 51" xfId="154"/>
    <cellStyle name="Normal 53" xfId="155"/>
    <cellStyle name="Normal 54" xfId="156"/>
    <cellStyle name="Normal 55" xfId="157"/>
    <cellStyle name="Normal 56" xfId="158"/>
    <cellStyle name="Normal 57" xfId="159"/>
    <cellStyle name="Normal 58" xfId="160"/>
    <cellStyle name="Normal 59" xfId="161"/>
    <cellStyle name="Normal 6" xfId="162"/>
    <cellStyle name="Normal 6 2" xfId="163"/>
    <cellStyle name="Normal 6 2 2" xfId="164"/>
    <cellStyle name="Normal 6 2 2 2" xfId="165"/>
    <cellStyle name="Normal 6 2 2 2 2" xfId="166"/>
    <cellStyle name="Normal 6 2 2 3" xfId="167"/>
    <cellStyle name="Normal 6 2 2_Table 6a UG" xfId="168"/>
    <cellStyle name="Normal 6 2 3" xfId="169"/>
    <cellStyle name="Normal 6 2 4" xfId="170"/>
    <cellStyle name="Normal 6 2 4 2" xfId="171"/>
    <cellStyle name="Normal 6 2 5" xfId="172"/>
    <cellStyle name="Normal 6 2_Table 2 (Current Dollars)" xfId="173"/>
    <cellStyle name="Normal 6 3" xfId="174"/>
    <cellStyle name="Normal 6 3 2" xfId="175"/>
    <cellStyle name="Normal 6 3 2 2" xfId="176"/>
    <cellStyle name="Normal 6 3 3" xfId="177"/>
    <cellStyle name="Normal 6 3_Table 6a UG" xfId="178"/>
    <cellStyle name="Normal 6 4" xfId="179"/>
    <cellStyle name="Normal 6 5" xfId="180"/>
    <cellStyle name="Normal 6 5 2" xfId="181"/>
    <cellStyle name="Normal 6 6" xfId="182"/>
    <cellStyle name="Normal 6_Table 2 (Current Dollars)" xfId="183"/>
    <cellStyle name="Normal 60" xfId="184"/>
    <cellStyle name="Normal 61" xfId="185"/>
    <cellStyle name="Normal 62" xfId="186"/>
    <cellStyle name="Normal 63" xfId="187"/>
    <cellStyle name="Normal 65" xfId="188"/>
    <cellStyle name="Normal 67" xfId="189"/>
    <cellStyle name="Normal 69" xfId="190"/>
    <cellStyle name="Normal 7" xfId="191"/>
    <cellStyle name="Normal 7 2" xfId="192"/>
    <cellStyle name="Normal 7 2 2" xfId="193"/>
    <cellStyle name="Normal 7 2 2 2" xfId="194"/>
    <cellStyle name="Normal 7 2 2 2 2" xfId="195"/>
    <cellStyle name="Normal 7 2 2 3" xfId="196"/>
    <cellStyle name="Normal 7 2 2_Table 6a UG" xfId="197"/>
    <cellStyle name="Normal 7 2 3" xfId="198"/>
    <cellStyle name="Normal 7 2 4" xfId="199"/>
    <cellStyle name="Normal 7 2 4 2" xfId="200"/>
    <cellStyle name="Normal 7 2 5" xfId="201"/>
    <cellStyle name="Normal 7 2_Table 2 (Current Dollars)" xfId="202"/>
    <cellStyle name="Normal 7 3" xfId="203"/>
    <cellStyle name="Normal 7 3 2" xfId="204"/>
    <cellStyle name="Normal 7 3 2 2" xfId="205"/>
    <cellStyle name="Normal 7 3 3" xfId="206"/>
    <cellStyle name="Normal 7 3_Table 6a UG" xfId="207"/>
    <cellStyle name="Normal 7 4" xfId="208"/>
    <cellStyle name="Normal 7 5" xfId="209"/>
    <cellStyle name="Normal 7 5 2" xfId="210"/>
    <cellStyle name="Normal 7 6" xfId="211"/>
    <cellStyle name="Normal 7_Table 2 (Current Dollars)" xfId="212"/>
    <cellStyle name="Normal 70" xfId="213"/>
    <cellStyle name="Normal 71" xfId="214"/>
    <cellStyle name="Normal 72" xfId="215"/>
    <cellStyle name="Normal 73" xfId="216"/>
    <cellStyle name="Normal 74" xfId="217"/>
    <cellStyle name="Normal 8" xfId="218"/>
    <cellStyle name="Normal 8 2" xfId="219"/>
    <cellStyle name="Normal 8 3" xfId="220"/>
    <cellStyle name="Normal 8 3 2" xfId="221"/>
    <cellStyle name="Normal 8 3 2 2" xfId="222"/>
    <cellStyle name="Normal 8 3 2 2 2" xfId="223"/>
    <cellStyle name="Normal 8 3 2 3" xfId="224"/>
    <cellStyle name="Normal 8 3 2_Table 6a UG" xfId="225"/>
    <cellStyle name="Normal 8 3 3" xfId="226"/>
    <cellStyle name="Normal 8 3 4" xfId="227"/>
    <cellStyle name="Normal 8 3 4 2" xfId="228"/>
    <cellStyle name="Normal 8 3 5" xfId="229"/>
    <cellStyle name="Normal 8 3_Table 2 (Current Dollars)" xfId="230"/>
    <cellStyle name="Normal 8 4" xfId="231"/>
    <cellStyle name="Normal 8 4 2" xfId="232"/>
    <cellStyle name="Normal 8 4 2 2" xfId="233"/>
    <cellStyle name="Normal 8 4 3" xfId="234"/>
    <cellStyle name="Normal 8 4_Table 6a UG" xfId="235"/>
    <cellStyle name="Normal 8 5" xfId="236"/>
    <cellStyle name="Normal 8 6" xfId="237"/>
    <cellStyle name="Normal 8 6 2" xfId="238"/>
    <cellStyle name="Normal 8 7" xfId="239"/>
    <cellStyle name="Normal 8_Table 2 (Current Dollars)" xfId="240"/>
    <cellStyle name="Normal 9" xfId="241"/>
    <cellStyle name="Normal_Figure 9A (data)" xfId="242"/>
    <cellStyle name="Normal_Table 2 (Current Dollars)_1" xfId="243"/>
    <cellStyle name="Normal_Table 6b Grad" xfId="244"/>
    <cellStyle name="Percent" xfId="245" builtinId="5"/>
    <cellStyle name="Percent 10" xfId="246"/>
    <cellStyle name="Percent 10 2" xfId="247"/>
    <cellStyle name="Percent 11" xfId="248"/>
    <cellStyle name="Percent 2" xfId="249"/>
    <cellStyle name="Percent 2 2" xfId="250"/>
    <cellStyle name="Percent 2 2 2" xfId="251"/>
    <cellStyle name="Percent 2 2 2 2" xfId="252"/>
    <cellStyle name="Percent 2 3" xfId="253"/>
    <cellStyle name="Percent 2 4" xfId="254"/>
    <cellStyle name="Percent 2 5" xfId="255"/>
    <cellStyle name="Percent 2 6" xfId="256"/>
    <cellStyle name="Percent 2 7" xfId="257"/>
    <cellStyle name="Percent 2 8" xfId="258"/>
    <cellStyle name="Percent 2 8 2" xfId="259"/>
    <cellStyle name="Percent 3" xfId="260"/>
    <cellStyle name="Percent 3 2" xfId="261"/>
    <cellStyle name="Percent 3 3" xfId="262"/>
    <cellStyle name="Percent 3 3 2" xfId="263"/>
    <cellStyle name="Percent 4" xfId="264"/>
    <cellStyle name="Percent 4 2" xfId="265"/>
    <cellStyle name="Percent 4 3" xfId="266"/>
    <cellStyle name="Percent 4 3 2" xfId="267"/>
    <cellStyle name="Percent 5" xfId="268"/>
    <cellStyle name="Percent 5 2" xfId="269"/>
    <cellStyle name="Percent 5 2 2" xfId="270"/>
    <cellStyle name="Percent 5 3" xfId="271"/>
    <cellStyle name="Percent 6" xfId="272"/>
    <cellStyle name="Percent 6 2" xfId="273"/>
    <cellStyle name="Percent 7" xfId="274"/>
    <cellStyle name="Percent 8" xfId="275"/>
    <cellStyle name="Percent 8 2" xfId="276"/>
    <cellStyle name="Percent 9" xfId="277"/>
    <cellStyle name="style_col_headings" xfId="278"/>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80" Type="http://schemas.openxmlformats.org/officeDocument/2006/relationships/worksheet" Target="worksheets/sheet80.xml"/><Relationship Id="rId81" Type="http://schemas.openxmlformats.org/officeDocument/2006/relationships/externalLink" Target="externalLinks/externalLink1.xml"/><Relationship Id="rId82" Type="http://schemas.openxmlformats.org/officeDocument/2006/relationships/externalLink" Target="externalLinks/externalLink2.xml"/><Relationship Id="rId83" Type="http://schemas.openxmlformats.org/officeDocument/2006/relationships/externalLink" Target="externalLinks/externalLink3.xml"/><Relationship Id="rId84" Type="http://schemas.openxmlformats.org/officeDocument/2006/relationships/externalLink" Target="externalLinks/externalLink4.xml"/><Relationship Id="rId85" Type="http://schemas.openxmlformats.org/officeDocument/2006/relationships/externalLink" Target="externalLinks/externalLink5.xml"/><Relationship Id="rId86" Type="http://schemas.openxmlformats.org/officeDocument/2006/relationships/theme" Target="theme/theme1.xml"/><Relationship Id="rId87" Type="http://schemas.openxmlformats.org/officeDocument/2006/relationships/styles" Target="styles.xml"/><Relationship Id="rId88" Type="http://schemas.openxmlformats.org/officeDocument/2006/relationships/sharedStrings" Target="sharedStrings.xml"/><Relationship Id="rId8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ma/Documents/Trends%202015/Student%20Aid%202015/ASC%20debt%20results_20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ma/Documents/Trends%202015/Student%20Aid%202015/NPSAS/Grants%20Meeting%20Need_8.13.20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sheetData sheetId="1"/>
      <sheetData sheetId="2"/>
      <sheetData sheetId="3"/>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Graphs"/>
      <sheetName val="over time"/>
      <sheetName val="2015 update"/>
      <sheetName val="From 2014"/>
    </sheetNames>
    <sheetDataSet>
      <sheetData sheetId="0" refreshError="1"/>
      <sheetData sheetId="1">
        <row r="4">
          <cell r="H4">
            <v>0.54030418250950563</v>
          </cell>
          <cell r="K4">
            <v>20800</v>
          </cell>
          <cell r="L4">
            <v>11300</v>
          </cell>
        </row>
        <row r="5">
          <cell r="H5">
            <v>0.52213691421427832</v>
          </cell>
          <cell r="K5">
            <v>20600</v>
          </cell>
          <cell r="L5">
            <v>10800</v>
          </cell>
        </row>
        <row r="6">
          <cell r="H6">
            <v>0.51868221977474283</v>
          </cell>
          <cell r="K6">
            <v>21000</v>
          </cell>
          <cell r="L6">
            <v>10900</v>
          </cell>
        </row>
        <row r="7">
          <cell r="H7">
            <v>0.52655964120618071</v>
          </cell>
          <cell r="K7">
            <v>21200</v>
          </cell>
          <cell r="L7">
            <v>11200</v>
          </cell>
        </row>
        <row r="8">
          <cell r="H8">
            <v>0.54227067369687132</v>
          </cell>
          <cell r="K8">
            <v>21200</v>
          </cell>
          <cell r="L8">
            <v>11500</v>
          </cell>
        </row>
        <row r="9">
          <cell r="H9">
            <v>0.549351978086284</v>
          </cell>
          <cell r="K9">
            <v>21700</v>
          </cell>
          <cell r="L9">
            <v>11900</v>
          </cell>
        </row>
        <row r="10">
          <cell r="H10">
            <v>0.5525031248909702</v>
          </cell>
          <cell r="K10">
            <v>21800</v>
          </cell>
          <cell r="L10">
            <v>12000</v>
          </cell>
        </row>
        <row r="11">
          <cell r="H11">
            <v>0.55113140190323906</v>
          </cell>
          <cell r="K11">
            <v>21900</v>
          </cell>
          <cell r="L11">
            <v>12000</v>
          </cell>
        </row>
        <row r="12">
          <cell r="H12">
            <v>0.55344803628443584</v>
          </cell>
          <cell r="K12">
            <v>21200</v>
          </cell>
          <cell r="L12">
            <v>11700</v>
          </cell>
        </row>
        <row r="13">
          <cell r="H13">
            <v>0.5534392084656935</v>
          </cell>
          <cell r="K13">
            <v>22400</v>
          </cell>
          <cell r="L13">
            <v>12400</v>
          </cell>
        </row>
        <row r="14">
          <cell r="H14">
            <v>0.56123573595716447</v>
          </cell>
          <cell r="K14">
            <v>23800</v>
          </cell>
          <cell r="L14">
            <v>13400</v>
          </cell>
        </row>
        <row r="15">
          <cell r="H15">
            <v>0.57393998549899217</v>
          </cell>
          <cell r="K15">
            <v>24300</v>
          </cell>
          <cell r="L15">
            <v>13900</v>
          </cell>
        </row>
        <row r="16">
          <cell r="H16">
            <v>0.57976031749019907</v>
          </cell>
          <cell r="K16">
            <v>25500</v>
          </cell>
          <cell r="L16">
            <v>14800</v>
          </cell>
        </row>
        <row r="17">
          <cell r="H17">
            <v>0.58809252509319399</v>
          </cell>
          <cell r="K17">
            <v>25500</v>
          </cell>
          <cell r="L17">
            <v>15000</v>
          </cell>
        </row>
        <row r="18">
          <cell r="H18">
            <v>0.59580507091298196</v>
          </cell>
          <cell r="K18">
            <v>25500</v>
          </cell>
          <cell r="L18">
            <v>15200</v>
          </cell>
        </row>
      </sheetData>
      <sheetData sheetId="2" refreshError="1"/>
      <sheetData sheetId="3"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ummary_Public"/>
      <sheetName val="Private Tuition"/>
      <sheetName val="Sheet1"/>
      <sheetName val="Private (7.19)"/>
      <sheetName val="Public (7.19)"/>
      <sheetName val="Summary_Private"/>
      <sheetName val="Public check"/>
      <sheetName val="Percentages"/>
      <sheetName val="Sheet2"/>
    </sheetNames>
    <sheetDataSet>
      <sheetData sheetId="0" refreshError="1"/>
      <sheetData sheetId="1" refreshError="1"/>
      <sheetData sheetId="2" refreshError="1"/>
      <sheetData sheetId="3" refreshError="1">
        <row r="66">
          <cell r="AO66">
            <v>16474.327000000001</v>
          </cell>
        </row>
        <row r="111">
          <cell r="AO111">
            <v>10441.432000000001</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ftp://ftp.bls.gov/pub/special.requests/cpi/cpiai.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J171"/>
  <sheetViews>
    <sheetView tabSelected="1" workbookViewId="0"/>
  </sheetViews>
  <sheetFormatPr baseColWidth="10" defaultColWidth="8.83203125" defaultRowHeight="12" x14ac:dyDescent="0"/>
  <cols>
    <col min="1" max="1" width="21.5" style="108" customWidth="1"/>
    <col min="2" max="2" width="61.5" style="108" customWidth="1"/>
  </cols>
  <sheetData>
    <row r="1" spans="1:10" s="14" customFormat="1" ht="21.75" customHeight="1">
      <c r="A1" s="174" t="s">
        <v>745</v>
      </c>
      <c r="B1" s="175"/>
      <c r="C1" s="251"/>
      <c r="D1" s="112"/>
      <c r="E1" s="112"/>
      <c r="F1" s="112"/>
      <c r="G1" s="112"/>
      <c r="H1" s="251"/>
      <c r="I1" s="112"/>
      <c r="J1" s="112"/>
    </row>
    <row r="2" spans="1:10" s="14" customFormat="1" ht="19.5" customHeight="1">
      <c r="A2" s="174" t="s">
        <v>500</v>
      </c>
      <c r="B2" s="175"/>
      <c r="C2" s="251"/>
      <c r="D2" s="112"/>
      <c r="E2" s="112"/>
      <c r="F2" s="112"/>
      <c r="G2" s="112"/>
      <c r="H2" s="251"/>
      <c r="I2" s="112"/>
      <c r="J2" s="112"/>
    </row>
    <row r="3" spans="1:10" s="111" customFormat="1" ht="27" customHeight="1">
      <c r="A3" s="111" t="s">
        <v>425</v>
      </c>
      <c r="B3" s="111" t="s">
        <v>746</v>
      </c>
    </row>
    <row r="4" spans="1:10" s="111" customFormat="1" ht="15" customHeight="1">
      <c r="A4" s="110" t="s">
        <v>429</v>
      </c>
      <c r="B4" s="111" t="s">
        <v>747</v>
      </c>
    </row>
    <row r="5" spans="1:10" s="111" customFormat="1" ht="15" customHeight="1">
      <c r="A5" s="110" t="s">
        <v>431</v>
      </c>
      <c r="B5" s="111" t="s">
        <v>748</v>
      </c>
    </row>
    <row r="6" spans="1:10" s="111" customFormat="1" ht="15" customHeight="1">
      <c r="A6" s="110" t="s">
        <v>426</v>
      </c>
      <c r="B6" s="111" t="s">
        <v>749</v>
      </c>
    </row>
    <row r="7" spans="1:10" s="111" customFormat="1" ht="15" customHeight="1">
      <c r="A7" s="110" t="s">
        <v>427</v>
      </c>
      <c r="B7" s="111" t="s">
        <v>750</v>
      </c>
    </row>
    <row r="8" spans="1:10" s="111" customFormat="1" ht="15" customHeight="1">
      <c r="A8" s="110" t="s">
        <v>432</v>
      </c>
      <c r="B8" s="111" t="s">
        <v>433</v>
      </c>
    </row>
    <row r="9" spans="1:10" s="111" customFormat="1" ht="15" customHeight="1">
      <c r="A9" s="110" t="s">
        <v>438</v>
      </c>
      <c r="B9" s="111" t="s">
        <v>1269</v>
      </c>
    </row>
    <row r="10" spans="1:10" s="111" customFormat="1" ht="15" customHeight="1">
      <c r="A10" s="110" t="s">
        <v>441</v>
      </c>
      <c r="B10" s="111" t="s">
        <v>751</v>
      </c>
    </row>
    <row r="11" spans="1:10" s="111" customFormat="1" ht="15" customHeight="1">
      <c r="A11" s="110" t="s">
        <v>444</v>
      </c>
      <c r="B11" s="1022" t="s">
        <v>445</v>
      </c>
    </row>
    <row r="12" spans="1:10" s="111" customFormat="1" ht="15" customHeight="1">
      <c r="A12" s="110" t="s">
        <v>483</v>
      </c>
      <c r="B12" s="111" t="s">
        <v>752</v>
      </c>
    </row>
    <row r="13" spans="1:10" s="111" customFormat="1" ht="15" customHeight="1">
      <c r="A13" s="110" t="s">
        <v>497</v>
      </c>
      <c r="B13" s="111" t="s">
        <v>498</v>
      </c>
    </row>
    <row r="14" spans="1:10" s="111" customFormat="1" ht="52.5" customHeight="1">
      <c r="A14" s="111" t="s">
        <v>1193</v>
      </c>
      <c r="B14" s="111" t="s">
        <v>1194</v>
      </c>
    </row>
    <row r="15" spans="1:10" s="111" customFormat="1" ht="15" customHeight="1">
      <c r="A15" s="111" t="s">
        <v>428</v>
      </c>
      <c r="B15" s="111" t="s">
        <v>1195</v>
      </c>
    </row>
    <row r="16" spans="1:10" s="111" customFormat="1" ht="15" customHeight="1">
      <c r="A16" s="111" t="s">
        <v>430</v>
      </c>
      <c r="B16" s="111" t="s">
        <v>1196</v>
      </c>
    </row>
    <row r="17" spans="1:2" s="111" customFormat="1" ht="15" customHeight="1">
      <c r="A17" s="111" t="s">
        <v>1197</v>
      </c>
      <c r="B17" s="111" t="s">
        <v>1198</v>
      </c>
    </row>
    <row r="18" spans="1:2" s="111" customFormat="1" ht="15" customHeight="1">
      <c r="A18" s="111" t="s">
        <v>434</v>
      </c>
      <c r="B18" s="111" t="s">
        <v>1199</v>
      </c>
    </row>
    <row r="19" spans="1:2" s="111" customFormat="1" ht="15" customHeight="1">
      <c r="A19" s="111" t="s">
        <v>435</v>
      </c>
      <c r="B19" s="111" t="s">
        <v>1200</v>
      </c>
    </row>
    <row r="20" spans="1:2" s="111" customFormat="1" ht="15" customHeight="1">
      <c r="A20" s="111" t="s">
        <v>436</v>
      </c>
      <c r="B20" s="111" t="s">
        <v>1201</v>
      </c>
    </row>
    <row r="21" spans="1:2" s="111" customFormat="1" ht="15" customHeight="1">
      <c r="A21" s="111" t="s">
        <v>437</v>
      </c>
      <c r="B21" s="111" t="s">
        <v>1202</v>
      </c>
    </row>
    <row r="22" spans="1:2" s="111" customFormat="1" ht="15" customHeight="1">
      <c r="A22" s="111" t="s">
        <v>439</v>
      </c>
      <c r="B22" s="111" t="s">
        <v>1203</v>
      </c>
    </row>
    <row r="23" spans="1:2" s="111" customFormat="1" ht="15" customHeight="1">
      <c r="A23" s="111" t="s">
        <v>440</v>
      </c>
      <c r="B23" s="111" t="s">
        <v>1270</v>
      </c>
    </row>
    <row r="24" spans="1:2" s="111" customFormat="1" ht="15" customHeight="1">
      <c r="A24" s="111" t="s">
        <v>442</v>
      </c>
      <c r="B24" s="111" t="s">
        <v>443</v>
      </c>
    </row>
    <row r="25" spans="1:2" s="111" customFormat="1" ht="15" customHeight="1">
      <c r="A25" s="111" t="s">
        <v>446</v>
      </c>
      <c r="B25" s="111" t="s">
        <v>449</v>
      </c>
    </row>
    <row r="26" spans="1:2" s="111" customFormat="1" ht="15" customHeight="1">
      <c r="A26" s="111" t="s">
        <v>448</v>
      </c>
      <c r="B26" s="113" t="s">
        <v>447</v>
      </c>
    </row>
    <row r="27" spans="1:2" s="111" customFormat="1" ht="15" customHeight="1">
      <c r="A27" s="111" t="s">
        <v>1204</v>
      </c>
      <c r="B27" s="111" t="s">
        <v>1206</v>
      </c>
    </row>
    <row r="28" spans="1:2" s="111" customFormat="1" ht="15" customHeight="1">
      <c r="A28" s="111" t="s">
        <v>1205</v>
      </c>
      <c r="B28" s="111" t="s">
        <v>1207</v>
      </c>
    </row>
    <row r="29" spans="1:2" s="111" customFormat="1" ht="15" customHeight="1">
      <c r="A29" s="111" t="s">
        <v>450</v>
      </c>
      <c r="B29" s="111" t="s">
        <v>1208</v>
      </c>
    </row>
    <row r="30" spans="1:2" s="111" customFormat="1" ht="15" customHeight="1">
      <c r="A30" s="111" t="s">
        <v>1209</v>
      </c>
      <c r="B30" s="111" t="s">
        <v>1210</v>
      </c>
    </row>
    <row r="31" spans="1:2" s="111" customFormat="1" ht="15" customHeight="1">
      <c r="A31" s="111" t="s">
        <v>455</v>
      </c>
      <c r="B31" s="111" t="s">
        <v>1211</v>
      </c>
    </row>
    <row r="32" spans="1:2" s="111" customFormat="1" ht="15" customHeight="1">
      <c r="A32" s="111" t="s">
        <v>457</v>
      </c>
      <c r="B32" s="111" t="s">
        <v>1212</v>
      </c>
    </row>
    <row r="33" spans="1:2" s="111" customFormat="1" ht="15" customHeight="1">
      <c r="A33" s="111" t="s">
        <v>1213</v>
      </c>
      <c r="B33" s="111" t="s">
        <v>1214</v>
      </c>
    </row>
    <row r="34" spans="1:2" s="111" customFormat="1" ht="15" customHeight="1">
      <c r="A34" s="111" t="s">
        <v>472</v>
      </c>
      <c r="B34" s="111" t="s">
        <v>1215</v>
      </c>
    </row>
    <row r="35" spans="1:2" s="111" customFormat="1" ht="15" customHeight="1">
      <c r="A35" s="111" t="s">
        <v>474</v>
      </c>
      <c r="B35" s="111" t="s">
        <v>1216</v>
      </c>
    </row>
    <row r="36" spans="1:2" s="111" customFormat="1" ht="15" customHeight="1">
      <c r="A36" s="111" t="s">
        <v>476</v>
      </c>
      <c r="B36" s="111" t="s">
        <v>1217</v>
      </c>
    </row>
    <row r="37" spans="1:2" s="111" customFormat="1" ht="15" customHeight="1">
      <c r="A37" s="111" t="s">
        <v>478</v>
      </c>
      <c r="B37" s="111" t="s">
        <v>1218</v>
      </c>
    </row>
    <row r="38" spans="1:2" s="111" customFormat="1" ht="15" customHeight="1">
      <c r="A38" s="111" t="s">
        <v>1219</v>
      </c>
      <c r="B38" s="111" t="s">
        <v>1220</v>
      </c>
    </row>
    <row r="39" spans="1:2" s="111" customFormat="1" ht="15" customHeight="1">
      <c r="A39" s="111" t="s">
        <v>480</v>
      </c>
      <c r="B39" s="111" t="s">
        <v>1221</v>
      </c>
    </row>
    <row r="40" spans="1:2" s="111" customFormat="1" ht="15" customHeight="1">
      <c r="A40" s="111" t="s">
        <v>481</v>
      </c>
      <c r="B40" s="111" t="s">
        <v>1222</v>
      </c>
    </row>
    <row r="41" spans="1:2" s="111" customFormat="1" ht="15" customHeight="1">
      <c r="A41" s="111" t="s">
        <v>1223</v>
      </c>
      <c r="B41" s="111" t="s">
        <v>1224</v>
      </c>
    </row>
    <row r="42" spans="1:2" s="111" customFormat="1" ht="15" customHeight="1">
      <c r="A42" s="111" t="s">
        <v>482</v>
      </c>
      <c r="B42" s="111" t="s">
        <v>1225</v>
      </c>
    </row>
    <row r="43" spans="1:2" s="111" customFormat="1" ht="15" customHeight="1">
      <c r="A43" s="111" t="s">
        <v>1226</v>
      </c>
      <c r="B43" s="111" t="s">
        <v>499</v>
      </c>
    </row>
    <row r="44" spans="1:2" s="111" customFormat="1" ht="15" customHeight="1">
      <c r="A44" s="111" t="s">
        <v>1227</v>
      </c>
      <c r="B44" s="111" t="s">
        <v>1228</v>
      </c>
    </row>
    <row r="45" spans="1:2" s="111" customFormat="1" ht="15" customHeight="1">
      <c r="A45" s="111" t="s">
        <v>1229</v>
      </c>
      <c r="B45" s="111" t="s">
        <v>1231</v>
      </c>
    </row>
    <row r="46" spans="1:2" s="111" customFormat="1" ht="15" customHeight="1">
      <c r="A46" s="111" t="s">
        <v>1230</v>
      </c>
      <c r="B46" s="111" t="s">
        <v>1232</v>
      </c>
    </row>
    <row r="47" spans="1:2" s="111" customFormat="1" ht="15" customHeight="1">
      <c r="A47" s="111" t="s">
        <v>484</v>
      </c>
      <c r="B47" s="111" t="s">
        <v>1233</v>
      </c>
    </row>
    <row r="48" spans="1:2" s="111" customFormat="1" ht="15" customHeight="1">
      <c r="A48" s="111" t="s">
        <v>1234</v>
      </c>
      <c r="B48" s="111" t="s">
        <v>1235</v>
      </c>
    </row>
    <row r="49" spans="1:2" s="111" customFormat="1" ht="15" customHeight="1">
      <c r="A49" s="111" t="s">
        <v>1236</v>
      </c>
      <c r="B49" s="111" t="s">
        <v>1237</v>
      </c>
    </row>
    <row r="50" spans="1:2" s="111" customFormat="1" ht="15" customHeight="1">
      <c r="A50" s="111" t="s">
        <v>1238</v>
      </c>
      <c r="B50" s="111" t="s">
        <v>1239</v>
      </c>
    </row>
    <row r="51" spans="1:2" s="111" customFormat="1" ht="15" customHeight="1">
      <c r="A51" s="111" t="s">
        <v>485</v>
      </c>
      <c r="B51" s="111" t="s">
        <v>1240</v>
      </c>
    </row>
    <row r="52" spans="1:2" s="111" customFormat="1" ht="15" customHeight="1">
      <c r="A52" s="111" t="s">
        <v>486</v>
      </c>
      <c r="B52" s="111" t="s">
        <v>1241</v>
      </c>
    </row>
    <row r="53" spans="1:2" s="111" customFormat="1" ht="15" customHeight="1">
      <c r="A53" s="111" t="s">
        <v>1242</v>
      </c>
      <c r="B53" s="111" t="s">
        <v>1244</v>
      </c>
    </row>
    <row r="54" spans="1:2" s="111" customFormat="1" ht="15" customHeight="1">
      <c r="A54" s="111" t="s">
        <v>1243</v>
      </c>
      <c r="B54" s="111" t="s">
        <v>1245</v>
      </c>
    </row>
    <row r="55" spans="1:2" s="111" customFormat="1" ht="15" customHeight="1">
      <c r="A55" s="111" t="s">
        <v>488</v>
      </c>
      <c r="B55" s="111" t="s">
        <v>1246</v>
      </c>
    </row>
    <row r="56" spans="1:2" s="111" customFormat="1" ht="15" customHeight="1">
      <c r="A56" s="111" t="s">
        <v>490</v>
      </c>
      <c r="B56" s="111" t="s">
        <v>1247</v>
      </c>
    </row>
    <row r="57" spans="1:2" s="111" customFormat="1" ht="15" customHeight="1">
      <c r="A57" s="111" t="s">
        <v>491</v>
      </c>
      <c r="B57" s="111" t="s">
        <v>1248</v>
      </c>
    </row>
    <row r="58" spans="1:2" s="111" customFormat="1" ht="15" customHeight="1">
      <c r="A58" s="111" t="s">
        <v>493</v>
      </c>
      <c r="B58" s="111" t="s">
        <v>1249</v>
      </c>
    </row>
    <row r="59" spans="1:2" s="111" customFormat="1" ht="15" customHeight="1">
      <c r="A59" s="111" t="s">
        <v>494</v>
      </c>
      <c r="B59" s="111" t="s">
        <v>1250</v>
      </c>
    </row>
    <row r="60" spans="1:2" s="111" customFormat="1" ht="15" customHeight="1">
      <c r="A60" s="111" t="s">
        <v>495</v>
      </c>
      <c r="B60" s="111" t="s">
        <v>1251</v>
      </c>
    </row>
    <row r="61" spans="1:2" s="111" customFormat="1" ht="15" customHeight="1">
      <c r="A61" s="111" t="s">
        <v>496</v>
      </c>
      <c r="B61" s="111" t="s">
        <v>1252</v>
      </c>
    </row>
    <row r="62" spans="1:2" s="111" customFormat="1" ht="15" customHeight="1">
      <c r="A62" s="111" t="s">
        <v>458</v>
      </c>
      <c r="B62" s="111" t="s">
        <v>459</v>
      </c>
    </row>
    <row r="63" spans="1:2" s="111" customFormat="1" ht="15" customHeight="1">
      <c r="A63" s="111" t="s">
        <v>464</v>
      </c>
      <c r="B63" s="111" t="s">
        <v>465</v>
      </c>
    </row>
    <row r="64" spans="1:2" s="111" customFormat="1" ht="15" customHeight="1">
      <c r="A64" s="111" t="s">
        <v>466</v>
      </c>
      <c r="B64" s="111" t="s">
        <v>467</v>
      </c>
    </row>
    <row r="65" spans="1:2" s="111" customFormat="1" ht="15" customHeight="1">
      <c r="A65" s="111" t="s">
        <v>460</v>
      </c>
      <c r="B65" s="111" t="s">
        <v>461</v>
      </c>
    </row>
    <row r="66" spans="1:2" s="111" customFormat="1" ht="15" customHeight="1">
      <c r="A66" s="111" t="s">
        <v>468</v>
      </c>
      <c r="B66" s="114" t="s">
        <v>469</v>
      </c>
    </row>
    <row r="67" spans="1:2" s="111" customFormat="1" ht="15" customHeight="1">
      <c r="A67" s="111" t="s">
        <v>451</v>
      </c>
      <c r="B67" s="114" t="s">
        <v>452</v>
      </c>
    </row>
    <row r="68" spans="1:2" s="111" customFormat="1" ht="15" customHeight="1">
      <c r="A68" s="111" t="s">
        <v>453</v>
      </c>
      <c r="B68" s="114" t="s">
        <v>454</v>
      </c>
    </row>
    <row r="69" spans="1:2" s="111" customFormat="1" ht="15" customHeight="1">
      <c r="A69" s="111" t="s">
        <v>470</v>
      </c>
      <c r="B69" s="114" t="s">
        <v>471</v>
      </c>
    </row>
    <row r="70" spans="1:2" s="111" customFormat="1" ht="15" customHeight="1">
      <c r="A70" s="113" t="s">
        <v>1253</v>
      </c>
      <c r="B70" s="113" t="s">
        <v>456</v>
      </c>
    </row>
    <row r="71" spans="1:2" s="111" customFormat="1" ht="14.25" customHeight="1">
      <c r="A71" s="113" t="s">
        <v>1255</v>
      </c>
      <c r="B71" s="113" t="s">
        <v>1254</v>
      </c>
    </row>
    <row r="72" spans="1:2" s="111" customFormat="1" ht="17.25" customHeight="1">
      <c r="A72" s="113" t="s">
        <v>1256</v>
      </c>
      <c r="B72" s="113" t="s">
        <v>462</v>
      </c>
    </row>
    <row r="73" spans="1:2" s="111" customFormat="1" ht="15" customHeight="1">
      <c r="A73" s="113" t="s">
        <v>1257</v>
      </c>
      <c r="B73" s="113" t="s">
        <v>463</v>
      </c>
    </row>
    <row r="74" spans="1:2" s="111" customFormat="1" ht="15" customHeight="1">
      <c r="A74" s="113" t="s">
        <v>1258</v>
      </c>
      <c r="B74" s="113" t="s">
        <v>473</v>
      </c>
    </row>
    <row r="75" spans="1:2" s="111" customFormat="1" ht="15" customHeight="1">
      <c r="A75" s="113" t="s">
        <v>1259</v>
      </c>
      <c r="B75" s="113" t="s">
        <v>475</v>
      </c>
    </row>
    <row r="76" spans="1:2" s="111" customFormat="1" ht="16.5" customHeight="1">
      <c r="A76" s="113" t="s">
        <v>1260</v>
      </c>
      <c r="B76" s="113" t="s">
        <v>477</v>
      </c>
    </row>
    <row r="77" spans="1:2" s="111" customFormat="1" ht="18.75" customHeight="1">
      <c r="A77" s="113" t="s">
        <v>1261</v>
      </c>
      <c r="B77" s="113" t="s">
        <v>479</v>
      </c>
    </row>
    <row r="78" spans="1:2" s="111" customFormat="1" ht="18.75" customHeight="1">
      <c r="A78" s="113" t="s">
        <v>1262</v>
      </c>
      <c r="B78" s="113" t="s">
        <v>487</v>
      </c>
    </row>
    <row r="79" spans="1:2" s="111" customFormat="1" ht="15.75" customHeight="1">
      <c r="A79" s="113" t="s">
        <v>1263</v>
      </c>
      <c r="B79" s="113" t="s">
        <v>489</v>
      </c>
    </row>
    <row r="80" spans="1:2" s="111" customFormat="1" ht="18" customHeight="1">
      <c r="A80" s="113" t="s">
        <v>1265</v>
      </c>
      <c r="B80" s="113" t="s">
        <v>1264</v>
      </c>
    </row>
    <row r="81" spans="1:2" s="111" customFormat="1" ht="17.25" customHeight="1">
      <c r="A81" s="113" t="s">
        <v>1266</v>
      </c>
      <c r="B81" s="113" t="s">
        <v>492</v>
      </c>
    </row>
    <row r="82" spans="1:2" s="111" customFormat="1" ht="12.5" customHeight="1">
      <c r="A82" s="113"/>
      <c r="B82" s="113"/>
    </row>
    <row r="83" spans="1:2" s="111" customFormat="1" ht="12.5" customHeight="1">
      <c r="A83" s="113"/>
      <c r="B83" s="113"/>
    </row>
    <row r="84" spans="1:2" s="111" customFormat="1" ht="12.5" customHeight="1">
      <c r="A84" s="113"/>
      <c r="B84" s="113"/>
    </row>
    <row r="85" spans="1:2" s="111" customFormat="1" ht="12.5" customHeight="1">
      <c r="A85" s="113"/>
      <c r="B85" s="113"/>
    </row>
    <row r="86" spans="1:2" s="111" customFormat="1" ht="12.5" customHeight="1">
      <c r="A86" s="113"/>
      <c r="B86" s="113"/>
    </row>
    <row r="87" spans="1:2" s="111" customFormat="1" ht="12.5" customHeight="1">
      <c r="A87" s="113"/>
      <c r="B87" s="113"/>
    </row>
    <row r="88" spans="1:2" s="111" customFormat="1" ht="12.5" customHeight="1">
      <c r="A88" s="113"/>
      <c r="B88" s="113"/>
    </row>
    <row r="89" spans="1:2" s="111" customFormat="1" ht="12.5" customHeight="1">
      <c r="A89" s="113"/>
      <c r="B89" s="113"/>
    </row>
    <row r="90" spans="1:2" s="111" customFormat="1" ht="12.5" customHeight="1">
      <c r="A90" s="113"/>
      <c r="B90" s="113"/>
    </row>
    <row r="91" spans="1:2" s="111" customFormat="1" ht="12.5" customHeight="1">
      <c r="A91" s="113"/>
      <c r="B91" s="113"/>
    </row>
    <row r="92" spans="1:2" s="111" customFormat="1" ht="12.5" customHeight="1">
      <c r="A92" s="113"/>
      <c r="B92" s="113"/>
    </row>
    <row r="93" spans="1:2" s="111" customFormat="1" ht="12.5" customHeight="1">
      <c r="A93" s="113"/>
      <c r="B93" s="113"/>
    </row>
    <row r="94" spans="1:2" s="111" customFormat="1" ht="12.5" customHeight="1">
      <c r="A94" s="113"/>
      <c r="B94" s="113"/>
    </row>
    <row r="95" spans="1:2" s="111" customFormat="1" ht="12.5" customHeight="1">
      <c r="A95" s="113"/>
      <c r="B95" s="113"/>
    </row>
    <row r="96" spans="1:2" s="111" customFormat="1" ht="12.5" customHeight="1">
      <c r="A96" s="113"/>
      <c r="B96" s="113"/>
    </row>
    <row r="97" spans="1:2" s="109" customFormat="1" ht="12.5" customHeight="1">
      <c r="A97" s="115"/>
      <c r="B97" s="115"/>
    </row>
    <row r="98" spans="1:2" s="109" customFormat="1" ht="12.5" customHeight="1">
      <c r="A98" s="115"/>
      <c r="B98" s="115"/>
    </row>
    <row r="99" spans="1:2" s="109" customFormat="1" ht="12.5" customHeight="1">
      <c r="A99" s="115"/>
      <c r="B99" s="115"/>
    </row>
    <row r="100" spans="1:2" s="109" customFormat="1">
      <c r="A100" s="115"/>
      <c r="B100" s="115"/>
    </row>
    <row r="101" spans="1:2" s="109" customFormat="1">
      <c r="A101" s="115"/>
      <c r="B101" s="115"/>
    </row>
    <row r="102" spans="1:2" s="109" customFormat="1">
      <c r="A102" s="115"/>
      <c r="B102" s="115"/>
    </row>
    <row r="103" spans="1:2" s="109" customFormat="1">
      <c r="A103" s="115"/>
      <c r="B103" s="115"/>
    </row>
    <row r="104" spans="1:2" s="109" customFormat="1">
      <c r="A104" s="115"/>
      <c r="B104" s="115"/>
    </row>
    <row r="105" spans="1:2" s="109" customFormat="1">
      <c r="A105" s="115"/>
      <c r="B105" s="115"/>
    </row>
    <row r="106" spans="1:2" s="109" customFormat="1">
      <c r="A106" s="115"/>
      <c r="B106" s="115"/>
    </row>
    <row r="107" spans="1:2" s="109" customFormat="1">
      <c r="A107" s="115"/>
      <c r="B107" s="115"/>
    </row>
    <row r="108" spans="1:2" s="109" customFormat="1">
      <c r="A108" s="115"/>
      <c r="B108" s="115"/>
    </row>
    <row r="109" spans="1:2" s="109" customFormat="1">
      <c r="A109" s="115"/>
      <c r="B109" s="115"/>
    </row>
    <row r="110" spans="1:2" s="109" customFormat="1">
      <c r="A110" s="115"/>
      <c r="B110" s="115"/>
    </row>
    <row r="111" spans="1:2" s="109" customFormat="1">
      <c r="A111" s="115"/>
      <c r="B111" s="115"/>
    </row>
    <row r="112" spans="1:2" s="109" customFormat="1">
      <c r="A112" s="115"/>
      <c r="B112" s="115"/>
    </row>
    <row r="113" spans="1:2" s="109" customFormat="1">
      <c r="A113" s="115"/>
      <c r="B113" s="115"/>
    </row>
    <row r="114" spans="1:2" s="109" customFormat="1">
      <c r="A114" s="115"/>
      <c r="B114" s="115"/>
    </row>
    <row r="115" spans="1:2" s="109" customFormat="1">
      <c r="A115" s="115"/>
      <c r="B115" s="115"/>
    </row>
    <row r="116" spans="1:2" s="109" customFormat="1">
      <c r="A116" s="115"/>
      <c r="B116" s="115"/>
    </row>
    <row r="117" spans="1:2" s="109" customFormat="1">
      <c r="A117" s="115"/>
      <c r="B117" s="115"/>
    </row>
    <row r="118" spans="1:2" s="109" customFormat="1">
      <c r="A118" s="115"/>
      <c r="B118" s="115"/>
    </row>
    <row r="119" spans="1:2" s="109" customFormat="1">
      <c r="A119" s="115"/>
      <c r="B119" s="115"/>
    </row>
    <row r="120" spans="1:2" s="109" customFormat="1">
      <c r="A120" s="115"/>
      <c r="B120" s="115"/>
    </row>
    <row r="121" spans="1:2" s="109" customFormat="1">
      <c r="A121" s="115"/>
      <c r="B121" s="115"/>
    </row>
    <row r="122" spans="1:2" s="109" customFormat="1">
      <c r="A122" s="115"/>
      <c r="B122" s="115"/>
    </row>
    <row r="123" spans="1:2" s="109" customFormat="1">
      <c r="A123" s="115"/>
      <c r="B123" s="115"/>
    </row>
    <row r="124" spans="1:2" s="109" customFormat="1">
      <c r="A124" s="115"/>
      <c r="B124" s="115"/>
    </row>
    <row r="125" spans="1:2" s="109" customFormat="1">
      <c r="A125" s="115"/>
      <c r="B125" s="115"/>
    </row>
    <row r="126" spans="1:2" s="109" customFormat="1">
      <c r="A126" s="115"/>
      <c r="B126" s="115"/>
    </row>
    <row r="127" spans="1:2" s="109" customFormat="1">
      <c r="A127" s="115"/>
      <c r="B127" s="115"/>
    </row>
    <row r="128" spans="1:2" s="109" customFormat="1">
      <c r="A128" s="115"/>
      <c r="B128" s="115"/>
    </row>
    <row r="129" spans="1:2" s="109" customFormat="1">
      <c r="A129" s="115"/>
      <c r="B129" s="115"/>
    </row>
    <row r="130" spans="1:2" s="109" customFormat="1">
      <c r="A130" s="115"/>
      <c r="B130" s="115"/>
    </row>
    <row r="131" spans="1:2" s="109" customFormat="1">
      <c r="A131" s="115"/>
      <c r="B131" s="115"/>
    </row>
    <row r="132" spans="1:2" s="109" customFormat="1">
      <c r="A132" s="115"/>
      <c r="B132" s="115"/>
    </row>
    <row r="133" spans="1:2" s="109" customFormat="1">
      <c r="A133" s="115"/>
      <c r="B133" s="115"/>
    </row>
    <row r="134" spans="1:2" s="109" customFormat="1">
      <c r="A134" s="115"/>
      <c r="B134" s="115"/>
    </row>
    <row r="135" spans="1:2" s="109" customFormat="1">
      <c r="A135" s="115"/>
      <c r="B135" s="115"/>
    </row>
    <row r="136" spans="1:2" s="109" customFormat="1">
      <c r="A136" s="115"/>
      <c r="B136" s="115"/>
    </row>
    <row r="137" spans="1:2" s="109" customFormat="1">
      <c r="A137" s="115"/>
      <c r="B137" s="115"/>
    </row>
    <row r="138" spans="1:2" s="109" customFormat="1">
      <c r="A138" s="115"/>
      <c r="B138" s="115"/>
    </row>
    <row r="139" spans="1:2" s="109" customFormat="1">
      <c r="A139" s="115"/>
      <c r="B139" s="115"/>
    </row>
    <row r="140" spans="1:2" s="109" customFormat="1">
      <c r="A140" s="115"/>
      <c r="B140" s="115"/>
    </row>
    <row r="141" spans="1:2" s="109" customFormat="1">
      <c r="A141" s="115"/>
      <c r="B141" s="115"/>
    </row>
    <row r="142" spans="1:2" s="109" customFormat="1">
      <c r="A142" s="115"/>
      <c r="B142" s="115"/>
    </row>
    <row r="143" spans="1:2" s="109" customFormat="1">
      <c r="A143" s="115"/>
      <c r="B143" s="115"/>
    </row>
    <row r="144" spans="1:2" s="109" customFormat="1">
      <c r="A144" s="115"/>
      <c r="B144" s="115"/>
    </row>
    <row r="145" spans="1:2" s="109" customFormat="1">
      <c r="A145" s="115"/>
      <c r="B145" s="115"/>
    </row>
    <row r="146" spans="1:2" s="109" customFormat="1">
      <c r="A146" s="115"/>
      <c r="B146" s="115"/>
    </row>
    <row r="147" spans="1:2" s="109" customFormat="1">
      <c r="A147" s="115"/>
      <c r="B147" s="115"/>
    </row>
    <row r="148" spans="1:2" s="109" customFormat="1">
      <c r="A148" s="115"/>
      <c r="B148" s="115"/>
    </row>
    <row r="149" spans="1:2" s="109" customFormat="1">
      <c r="A149" s="115"/>
      <c r="B149" s="115"/>
    </row>
    <row r="150" spans="1:2" s="109" customFormat="1">
      <c r="A150" s="115"/>
      <c r="B150" s="115"/>
    </row>
    <row r="151" spans="1:2" s="109" customFormat="1">
      <c r="A151" s="115"/>
      <c r="B151" s="115"/>
    </row>
    <row r="152" spans="1:2" s="109" customFormat="1">
      <c r="A152" s="115"/>
      <c r="B152" s="115"/>
    </row>
    <row r="153" spans="1:2" s="109" customFormat="1">
      <c r="A153" s="115"/>
      <c r="B153" s="115"/>
    </row>
    <row r="154" spans="1:2" s="109" customFormat="1">
      <c r="A154" s="115"/>
      <c r="B154" s="115"/>
    </row>
    <row r="155" spans="1:2" s="109" customFormat="1">
      <c r="A155" s="115"/>
      <c r="B155" s="115"/>
    </row>
    <row r="156" spans="1:2" s="109" customFormat="1">
      <c r="A156" s="115"/>
      <c r="B156" s="115"/>
    </row>
    <row r="157" spans="1:2" s="109" customFormat="1">
      <c r="A157" s="115"/>
      <c r="B157" s="115"/>
    </row>
    <row r="158" spans="1:2" s="109" customFormat="1">
      <c r="A158" s="115"/>
      <c r="B158" s="115"/>
    </row>
    <row r="159" spans="1:2" s="109" customFormat="1">
      <c r="A159" s="115"/>
      <c r="B159" s="115"/>
    </row>
    <row r="160" spans="1:2" s="109" customFormat="1">
      <c r="A160" s="115"/>
      <c r="B160" s="115"/>
    </row>
    <row r="161" spans="1:2" s="109" customFormat="1">
      <c r="A161" s="115"/>
      <c r="B161" s="115"/>
    </row>
    <row r="162" spans="1:2" s="109" customFormat="1">
      <c r="A162" s="115"/>
      <c r="B162" s="115"/>
    </row>
    <row r="163" spans="1:2" s="109" customFormat="1">
      <c r="A163" s="115"/>
      <c r="B163" s="115"/>
    </row>
    <row r="164" spans="1:2" s="109" customFormat="1">
      <c r="A164" s="115"/>
      <c r="B164" s="115"/>
    </row>
    <row r="165" spans="1:2" s="109" customFormat="1">
      <c r="A165" s="115"/>
      <c r="B165" s="115"/>
    </row>
    <row r="166" spans="1:2" s="109" customFormat="1">
      <c r="A166" s="115"/>
      <c r="B166" s="115"/>
    </row>
    <row r="167" spans="1:2" s="109" customFormat="1">
      <c r="A167" s="115"/>
      <c r="B167" s="115"/>
    </row>
    <row r="168" spans="1:2" s="109" customFormat="1">
      <c r="A168" s="115"/>
      <c r="B168" s="115"/>
    </row>
    <row r="169" spans="1:2" s="109" customFormat="1">
      <c r="A169" s="115"/>
      <c r="B169" s="115"/>
    </row>
    <row r="170" spans="1:2" s="109" customFormat="1">
      <c r="A170" s="115"/>
      <c r="B170" s="115"/>
    </row>
    <row r="171" spans="1:2" s="109" customFormat="1">
      <c r="A171" s="115"/>
      <c r="B171" s="115"/>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AE56"/>
  <sheetViews>
    <sheetView workbookViewId="0">
      <selection sqref="A1:K1"/>
    </sheetView>
  </sheetViews>
  <sheetFormatPr baseColWidth="10" defaultColWidth="5.6640625" defaultRowHeight="12" x14ac:dyDescent="0"/>
  <cols>
    <col min="1" max="1" width="3" style="3" customWidth="1"/>
    <col min="2" max="2" width="15.6640625" style="3" customWidth="1"/>
    <col min="3" max="30" width="7.1640625" style="17" customWidth="1"/>
    <col min="31" max="16384" width="5.6640625" style="3"/>
  </cols>
  <sheetData>
    <row r="1" spans="1:31" s="7" customFormat="1" ht="24.75" customHeight="1" thickBot="1">
      <c r="A1" s="1089" t="s">
        <v>1277</v>
      </c>
      <c r="B1" s="1089"/>
      <c r="C1" s="1089"/>
      <c r="D1" s="1089"/>
      <c r="E1" s="1089"/>
      <c r="F1" s="1089"/>
      <c r="G1" s="1089"/>
      <c r="H1" s="1089"/>
      <c r="I1" s="1089"/>
      <c r="J1" s="1089"/>
      <c r="K1" s="1089"/>
      <c r="L1" s="29"/>
      <c r="M1" s="29"/>
      <c r="N1" s="29"/>
      <c r="O1" s="29"/>
      <c r="P1" s="29"/>
      <c r="Q1" s="29"/>
      <c r="R1" s="29"/>
      <c r="S1" s="29"/>
      <c r="T1" s="29"/>
      <c r="U1" s="29"/>
      <c r="V1" s="29"/>
      <c r="W1" s="29"/>
      <c r="X1" s="29"/>
      <c r="Y1" s="29"/>
      <c r="Z1" s="29"/>
      <c r="AA1" s="29"/>
      <c r="AB1" s="29"/>
      <c r="AC1" s="29"/>
      <c r="AD1" s="29"/>
      <c r="AE1" s="6"/>
    </row>
    <row r="2" spans="1:31" s="10" customFormat="1" ht="13" thickBot="1">
      <c r="A2" s="1090" t="s">
        <v>133</v>
      </c>
      <c r="B2" s="1090"/>
      <c r="C2" s="1018" t="s">
        <v>110</v>
      </c>
      <c r="D2" s="1018" t="s">
        <v>111</v>
      </c>
      <c r="E2" s="1018" t="s">
        <v>112</v>
      </c>
      <c r="F2" s="1018" t="s">
        <v>113</v>
      </c>
      <c r="G2" s="1018" t="s">
        <v>114</v>
      </c>
      <c r="H2" s="1018" t="s">
        <v>115</v>
      </c>
      <c r="I2" s="1018" t="s">
        <v>116</v>
      </c>
      <c r="J2" s="1018" t="s">
        <v>117</v>
      </c>
      <c r="K2" s="1018" t="s">
        <v>118</v>
      </c>
      <c r="L2" s="1018" t="s">
        <v>119</v>
      </c>
      <c r="M2" s="1018" t="s">
        <v>120</v>
      </c>
      <c r="N2" s="1018" t="s">
        <v>121</v>
      </c>
      <c r="O2" s="1018" t="s">
        <v>122</v>
      </c>
      <c r="P2" s="1018" t="s">
        <v>123</v>
      </c>
      <c r="Q2" s="1018" t="s">
        <v>124</v>
      </c>
      <c r="R2" s="1018" t="s">
        <v>125</v>
      </c>
      <c r="S2" s="1018" t="s">
        <v>126</v>
      </c>
      <c r="T2" s="1018" t="s">
        <v>127</v>
      </c>
      <c r="U2" s="1018" t="s">
        <v>128</v>
      </c>
      <c r="V2" s="1018" t="s">
        <v>129</v>
      </c>
      <c r="W2" s="1018" t="s">
        <v>130</v>
      </c>
      <c r="X2" s="1018" t="s">
        <v>131</v>
      </c>
      <c r="Y2" s="1018" t="s">
        <v>5</v>
      </c>
      <c r="Z2" s="1018" t="s">
        <v>2</v>
      </c>
      <c r="AA2" s="1018" t="s">
        <v>135</v>
      </c>
      <c r="AB2" s="1018" t="s">
        <v>138</v>
      </c>
      <c r="AC2" s="1018" t="s">
        <v>140</v>
      </c>
      <c r="AD2" s="1018" t="s">
        <v>1267</v>
      </c>
    </row>
    <row r="3" spans="1:31" ht="14">
      <c r="A3" s="33"/>
      <c r="B3" s="32" t="s">
        <v>8</v>
      </c>
      <c r="C3" s="28">
        <v>0.187</v>
      </c>
      <c r="D3" s="28">
        <v>0.185</v>
      </c>
      <c r="E3" s="28">
        <v>0.19700000000000001</v>
      </c>
      <c r="F3" s="28">
        <v>0.21099999999999999</v>
      </c>
      <c r="G3" s="28">
        <v>0.22600000000000001</v>
      </c>
      <c r="H3" s="28">
        <v>0.24299999999999999</v>
      </c>
      <c r="I3" s="28">
        <v>0.25700000000000001</v>
      </c>
      <c r="J3" s="28">
        <v>0.3</v>
      </c>
      <c r="K3" s="28">
        <v>0.32700000000000001</v>
      </c>
      <c r="L3" s="28">
        <v>0.32700000000000001</v>
      </c>
      <c r="M3" s="28">
        <v>0.33</v>
      </c>
      <c r="N3" s="28">
        <v>0.32800000000000001</v>
      </c>
      <c r="O3" s="28">
        <v>0.32400000000000001</v>
      </c>
      <c r="P3" s="28">
        <v>0.33400000000000002</v>
      </c>
      <c r="Q3" s="28">
        <v>0.33700000000000002</v>
      </c>
      <c r="R3" s="28">
        <v>0.35</v>
      </c>
      <c r="S3" s="28">
        <v>0.34699999999999998</v>
      </c>
      <c r="T3" s="28">
        <v>0.32800000000000001</v>
      </c>
      <c r="U3" s="28">
        <v>0.32400000000000001</v>
      </c>
      <c r="V3" s="28">
        <v>0.32700000000000001</v>
      </c>
      <c r="W3" s="28">
        <v>0.309</v>
      </c>
      <c r="X3" s="998">
        <v>0.32833293746744768</v>
      </c>
      <c r="Y3" s="998">
        <v>0.33606848519857824</v>
      </c>
      <c r="Z3" s="998">
        <v>0.34963000165681596</v>
      </c>
      <c r="AA3" s="998">
        <v>0.35414295786732858</v>
      </c>
      <c r="AB3" s="998">
        <v>0.37124452337355318</v>
      </c>
      <c r="AC3" s="998">
        <v>0.36754002872054015</v>
      </c>
      <c r="AD3" s="998">
        <v>0.36349605077443592</v>
      </c>
    </row>
    <row r="4" spans="1:31" ht="14">
      <c r="A4" s="33"/>
      <c r="B4" s="32" t="s">
        <v>9</v>
      </c>
      <c r="C4" s="28">
        <v>0.35699999999999998</v>
      </c>
      <c r="D4" s="28">
        <v>0.34799999999999998</v>
      </c>
      <c r="E4" s="28">
        <v>0.35599999999999998</v>
      </c>
      <c r="F4" s="28">
        <v>0.35799999999999998</v>
      </c>
      <c r="G4" s="28">
        <v>0.35499999999999998</v>
      </c>
      <c r="H4" s="28">
        <v>0.35499999999999998</v>
      </c>
      <c r="I4" s="28">
        <v>0.36299999999999999</v>
      </c>
      <c r="J4" s="28">
        <v>0.35899999999999999</v>
      </c>
      <c r="K4" s="28">
        <v>0.35099999999999998</v>
      </c>
      <c r="L4" s="28">
        <v>0.36</v>
      </c>
      <c r="M4" s="28">
        <v>0.36</v>
      </c>
      <c r="N4" s="28">
        <v>0.36399999999999999</v>
      </c>
      <c r="O4" s="28">
        <v>0.36399999999999999</v>
      </c>
      <c r="P4" s="28">
        <v>0.34799999999999998</v>
      </c>
      <c r="Q4" s="28">
        <v>0.34399999999999997</v>
      </c>
      <c r="R4" s="28">
        <v>0.33</v>
      </c>
      <c r="S4" s="28">
        <v>0.33</v>
      </c>
      <c r="T4" s="28">
        <v>0.34</v>
      </c>
      <c r="U4" s="28">
        <v>0.33600000000000002</v>
      </c>
      <c r="V4" s="28">
        <v>0.33600000000000002</v>
      </c>
      <c r="W4" s="28">
        <v>0.33700000000000002</v>
      </c>
      <c r="X4" s="998">
        <v>0.30669139270322715</v>
      </c>
      <c r="Y4" s="998">
        <v>0.28299674625065474</v>
      </c>
      <c r="Z4" s="998">
        <v>0.26688583499278984</v>
      </c>
      <c r="AA4" s="998">
        <v>0.26611250850314666</v>
      </c>
      <c r="AB4" s="998">
        <v>0.27803570070864625</v>
      </c>
      <c r="AC4" s="998">
        <v>0.28763920121019643</v>
      </c>
      <c r="AD4" s="998">
        <v>0.29686051597589225</v>
      </c>
    </row>
    <row r="5" spans="1:31" ht="14">
      <c r="A5" s="33"/>
      <c r="B5" s="32" t="s">
        <v>0</v>
      </c>
      <c r="C5" s="28">
        <v>0.20799999999999999</v>
      </c>
      <c r="D5" s="28">
        <v>0.20100000000000001</v>
      </c>
      <c r="E5" s="28">
        <v>0.20200000000000001</v>
      </c>
      <c r="F5" s="28">
        <v>0.2</v>
      </c>
      <c r="G5" s="28">
        <v>0.19800000000000001</v>
      </c>
      <c r="H5" s="28">
        <v>0.19600000000000001</v>
      </c>
      <c r="I5" s="28">
        <v>0.19500000000000001</v>
      </c>
      <c r="J5" s="28">
        <v>0.188</v>
      </c>
      <c r="K5" s="28">
        <v>0.19</v>
      </c>
      <c r="L5" s="28">
        <v>0.188</v>
      </c>
      <c r="M5" s="28">
        <v>0.185</v>
      </c>
      <c r="N5" s="28">
        <v>0.186</v>
      </c>
      <c r="O5" s="28">
        <v>0.186</v>
      </c>
      <c r="P5" s="28">
        <v>0.186</v>
      </c>
      <c r="Q5" s="28">
        <v>0.183</v>
      </c>
      <c r="R5" s="28">
        <v>0.17899999999999999</v>
      </c>
      <c r="S5" s="28">
        <v>0.16900000000000001</v>
      </c>
      <c r="T5" s="28">
        <v>0.16700000000000001</v>
      </c>
      <c r="U5" s="28">
        <v>0.16300000000000001</v>
      </c>
      <c r="V5" s="28">
        <v>0.161</v>
      </c>
      <c r="W5" s="28">
        <v>0.16</v>
      </c>
      <c r="X5" s="998">
        <v>0.15449616779376535</v>
      </c>
      <c r="Y5" s="998">
        <v>0.14401595157022212</v>
      </c>
      <c r="Z5" s="998">
        <v>0.13183333993236729</v>
      </c>
      <c r="AA5" s="998">
        <v>0.12931985104594043</v>
      </c>
      <c r="AB5" s="998">
        <v>0.13689623905825171</v>
      </c>
      <c r="AC5" s="998">
        <v>0.13946492615042155</v>
      </c>
      <c r="AD5" s="998">
        <v>0.14367453515753026</v>
      </c>
    </row>
    <row r="6" spans="1:31" ht="14">
      <c r="A6" s="33"/>
      <c r="B6" s="32" t="s">
        <v>10</v>
      </c>
      <c r="C6" s="28">
        <v>0.248</v>
      </c>
      <c r="D6" s="28">
        <v>0.26600000000000001</v>
      </c>
      <c r="E6" s="28">
        <v>0.245</v>
      </c>
      <c r="F6" s="28">
        <v>0.23100000000000001</v>
      </c>
      <c r="G6" s="28">
        <v>0.221</v>
      </c>
      <c r="H6" s="28">
        <v>0.20699999999999999</v>
      </c>
      <c r="I6" s="28">
        <v>0.185</v>
      </c>
      <c r="J6" s="28">
        <v>0.153</v>
      </c>
      <c r="K6" s="28">
        <v>0.13200000000000001</v>
      </c>
      <c r="L6" s="28">
        <v>0.125</v>
      </c>
      <c r="M6" s="28">
        <v>0.125</v>
      </c>
      <c r="N6" s="28">
        <v>0.122</v>
      </c>
      <c r="O6" s="28">
        <v>0.125</v>
      </c>
      <c r="P6" s="28">
        <v>0.13100000000000001</v>
      </c>
      <c r="Q6" s="28">
        <v>0.13600000000000001</v>
      </c>
      <c r="R6" s="28">
        <v>0.14199999999999999</v>
      </c>
      <c r="S6" s="28">
        <v>0.154</v>
      </c>
      <c r="T6" s="28">
        <v>0.16500000000000001</v>
      </c>
      <c r="U6" s="28">
        <v>0.17699999999999999</v>
      </c>
      <c r="V6" s="28">
        <v>0.186</v>
      </c>
      <c r="W6" s="28">
        <v>0.19400000000000001</v>
      </c>
      <c r="X6" s="998">
        <v>0.2104795020355596</v>
      </c>
      <c r="Y6" s="998">
        <v>0.23691881698054479</v>
      </c>
      <c r="Z6" s="998">
        <v>0.25165082341802686</v>
      </c>
      <c r="AA6" s="998">
        <v>0.25042468258358436</v>
      </c>
      <c r="AB6" s="998">
        <v>0.21382353685954883</v>
      </c>
      <c r="AC6" s="998">
        <v>0.20535584391884185</v>
      </c>
      <c r="AD6" s="998">
        <v>0.19596889809214166</v>
      </c>
    </row>
    <row r="7" spans="1:31" s="10" customFormat="1" ht="13" thickBot="1">
      <c r="A7" s="1087" t="s">
        <v>142</v>
      </c>
      <c r="B7" s="1087"/>
      <c r="C7" s="1019"/>
      <c r="D7" s="1019"/>
      <c r="E7" s="1019"/>
      <c r="F7" s="1019"/>
      <c r="G7" s="1019"/>
      <c r="H7" s="1019"/>
      <c r="I7" s="1019"/>
      <c r="J7" s="1019"/>
      <c r="K7" s="1019"/>
      <c r="L7" s="1019"/>
      <c r="M7" s="1019"/>
      <c r="N7" s="1019"/>
      <c r="O7" s="1019"/>
      <c r="P7" s="1019"/>
      <c r="Q7" s="1019"/>
      <c r="R7" s="1019"/>
      <c r="S7" s="1019"/>
      <c r="T7" s="1019"/>
      <c r="U7" s="1019"/>
      <c r="V7" s="1019"/>
      <c r="W7" s="1019"/>
      <c r="X7" s="1019"/>
      <c r="Y7" s="1019"/>
      <c r="Z7" s="1019"/>
      <c r="AA7" s="1019"/>
      <c r="AB7" s="1019"/>
      <c r="AC7" s="1019"/>
      <c r="AD7" s="1019"/>
    </row>
    <row r="8" spans="1:31" ht="14">
      <c r="A8" s="33"/>
      <c r="B8" s="32" t="s">
        <v>8</v>
      </c>
      <c r="C8" s="29"/>
      <c r="D8" s="29"/>
      <c r="E8" s="29"/>
      <c r="F8" s="29"/>
      <c r="G8" s="29"/>
      <c r="H8" s="29"/>
      <c r="I8" s="29"/>
      <c r="J8" s="29"/>
      <c r="K8" s="29"/>
      <c r="L8" s="29"/>
      <c r="M8" s="29"/>
      <c r="N8" s="29"/>
      <c r="O8" s="28">
        <v>0.16800000000000001</v>
      </c>
      <c r="P8" s="28">
        <v>0.16700000000000001</v>
      </c>
      <c r="Q8" s="28">
        <v>0.16800000000000001</v>
      </c>
      <c r="R8" s="28">
        <v>0.17199999999999999</v>
      </c>
      <c r="S8" s="28">
        <v>0.17199999999999999</v>
      </c>
      <c r="T8" s="28">
        <v>0.17</v>
      </c>
      <c r="U8" s="28">
        <v>0.16700000000000001</v>
      </c>
      <c r="V8" s="28">
        <v>0.16800000000000001</v>
      </c>
      <c r="W8" s="28">
        <v>0.16200000000000001</v>
      </c>
      <c r="X8" s="28">
        <v>0.16931464964806026</v>
      </c>
      <c r="Y8" s="28">
        <v>0.17805114188614557</v>
      </c>
      <c r="Z8" s="28">
        <v>0.18004053992266</v>
      </c>
      <c r="AA8" s="28">
        <v>0.18634569920543956</v>
      </c>
      <c r="AB8" s="28">
        <v>0.21475548974242534</v>
      </c>
      <c r="AC8" s="28">
        <v>0.22982505880479828</v>
      </c>
      <c r="AD8" s="28">
        <v>0.23423287224846451</v>
      </c>
    </row>
    <row r="9" spans="1:31" ht="14">
      <c r="A9" s="33"/>
      <c r="B9" s="32" t="s">
        <v>9</v>
      </c>
      <c r="C9" s="29"/>
      <c r="D9" s="29"/>
      <c r="E9" s="29"/>
      <c r="F9" s="29"/>
      <c r="G9" s="29"/>
      <c r="H9" s="29"/>
      <c r="I9" s="29"/>
      <c r="J9" s="29"/>
      <c r="K9" s="29"/>
      <c r="L9" s="29"/>
      <c r="M9" s="29"/>
      <c r="N9" s="29"/>
      <c r="O9" s="28">
        <v>0.35399999999999998</v>
      </c>
      <c r="P9" s="28">
        <v>0.35</v>
      </c>
      <c r="Q9" s="28">
        <v>0.34100000000000003</v>
      </c>
      <c r="R9" s="28">
        <v>0.32600000000000001</v>
      </c>
      <c r="S9" s="28">
        <v>0.31900000000000001</v>
      </c>
      <c r="T9" s="28">
        <v>0.308</v>
      </c>
      <c r="U9" s="28">
        <v>0.308</v>
      </c>
      <c r="V9" s="28">
        <v>0.31</v>
      </c>
      <c r="W9" s="28">
        <v>0.312</v>
      </c>
      <c r="X9" s="28">
        <v>0.2987395380812497</v>
      </c>
      <c r="Y9" s="28">
        <v>0.29560938132215991</v>
      </c>
      <c r="Z9" s="28">
        <v>0.28948107283355612</v>
      </c>
      <c r="AA9" s="28">
        <v>0.28630791697162411</v>
      </c>
      <c r="AB9" s="28">
        <v>0.27598431954497515</v>
      </c>
      <c r="AC9" s="28">
        <v>0.27731316412936841</v>
      </c>
      <c r="AD9" s="28">
        <v>0.29062692357229203</v>
      </c>
    </row>
    <row r="10" spans="1:31" ht="14">
      <c r="A10" s="33"/>
      <c r="B10" s="32" t="s">
        <v>0</v>
      </c>
      <c r="C10" s="29"/>
      <c r="D10" s="29"/>
      <c r="E10" s="29"/>
      <c r="F10" s="29"/>
      <c r="G10" s="29"/>
      <c r="H10" s="29"/>
      <c r="I10" s="29"/>
      <c r="J10" s="29"/>
      <c r="K10" s="29"/>
      <c r="L10" s="29"/>
      <c r="M10" s="29"/>
      <c r="N10" s="29"/>
      <c r="O10" s="28">
        <v>0.40100000000000002</v>
      </c>
      <c r="P10" s="28">
        <v>0.40200000000000002</v>
      </c>
      <c r="Q10" s="28">
        <v>0.40400000000000003</v>
      </c>
      <c r="R10" s="28">
        <v>0.40400000000000003</v>
      </c>
      <c r="S10" s="28">
        <v>0.4</v>
      </c>
      <c r="T10" s="28">
        <v>0.40100000000000002</v>
      </c>
      <c r="U10" s="28">
        <v>0.39200000000000002</v>
      </c>
      <c r="V10" s="28">
        <v>0.38100000000000001</v>
      </c>
      <c r="W10" s="28">
        <v>0.373</v>
      </c>
      <c r="X10" s="28">
        <v>0.37326615288629711</v>
      </c>
      <c r="Y10" s="28">
        <v>0.36853149422757137</v>
      </c>
      <c r="Z10" s="28">
        <v>0.35831667910615439</v>
      </c>
      <c r="AA10" s="28">
        <v>0.34886972753460926</v>
      </c>
      <c r="AB10" s="28">
        <v>0.33551891408151191</v>
      </c>
      <c r="AC10" s="28">
        <v>0.3299709098887918</v>
      </c>
      <c r="AD10" s="28">
        <v>0.32937048050075174</v>
      </c>
    </row>
    <row r="11" spans="1:31" ht="14">
      <c r="A11" s="33"/>
      <c r="B11" s="32" t="s">
        <v>10</v>
      </c>
      <c r="C11" s="29"/>
      <c r="D11" s="29"/>
      <c r="E11" s="29"/>
      <c r="F11" s="29"/>
      <c r="G11" s="29"/>
      <c r="H11" s="29"/>
      <c r="I11" s="29"/>
      <c r="J11" s="29"/>
      <c r="K11" s="29"/>
      <c r="L11" s="29"/>
      <c r="M11" s="29"/>
      <c r="N11" s="29"/>
      <c r="O11" s="28">
        <v>7.8E-2</v>
      </c>
      <c r="P11" s="28">
        <v>8.1000000000000003E-2</v>
      </c>
      <c r="Q11" s="28">
        <v>8.6999999999999994E-2</v>
      </c>
      <c r="R11" s="28">
        <v>9.8000000000000004E-2</v>
      </c>
      <c r="S11" s="28">
        <v>0.108</v>
      </c>
      <c r="T11" s="28">
        <v>0.121</v>
      </c>
      <c r="U11" s="28">
        <v>0.13200000000000001</v>
      </c>
      <c r="V11" s="28">
        <v>0.14099999999999999</v>
      </c>
      <c r="W11" s="28">
        <v>0.153</v>
      </c>
      <c r="X11" s="28">
        <v>0.15867965938439293</v>
      </c>
      <c r="Y11" s="28">
        <v>0.15780798256412315</v>
      </c>
      <c r="Z11" s="28">
        <v>0.17216170813762952</v>
      </c>
      <c r="AA11" s="28">
        <v>0.1784766562883271</v>
      </c>
      <c r="AB11" s="28">
        <v>0.1737412766310876</v>
      </c>
      <c r="AC11" s="28">
        <v>0.16289086717704149</v>
      </c>
      <c r="AD11" s="28">
        <v>0.14576972367849172</v>
      </c>
    </row>
    <row r="12" spans="1:31" ht="29.25" customHeight="1" thickBot="1">
      <c r="A12" s="1091" t="s">
        <v>607</v>
      </c>
      <c r="B12" s="1091"/>
      <c r="C12" s="1019"/>
      <c r="D12" s="1019"/>
      <c r="E12" s="1019"/>
      <c r="F12" s="1019"/>
      <c r="G12" s="1019"/>
      <c r="H12" s="1019"/>
      <c r="I12" s="1019"/>
      <c r="J12" s="1019"/>
      <c r="K12" s="1019"/>
      <c r="L12" s="1019"/>
      <c r="M12" s="1019"/>
      <c r="N12" s="1019"/>
      <c r="O12" s="1019"/>
      <c r="P12" s="1019"/>
      <c r="Q12" s="1019"/>
      <c r="R12" s="1019"/>
      <c r="S12" s="1019"/>
      <c r="T12" s="1019"/>
      <c r="U12" s="1019"/>
      <c r="V12" s="1019"/>
      <c r="W12" s="1019"/>
      <c r="X12" s="1019"/>
      <c r="Y12" s="1019"/>
      <c r="Z12" s="1019"/>
      <c r="AA12" s="1019"/>
      <c r="AB12" s="1019"/>
      <c r="AC12" s="1019"/>
      <c r="AD12" s="1019"/>
    </row>
    <row r="13" spans="1:31" ht="14">
      <c r="A13" s="33"/>
      <c r="B13" s="32" t="s">
        <v>8</v>
      </c>
      <c r="C13" s="29"/>
      <c r="D13" s="29"/>
      <c r="E13" s="29"/>
      <c r="F13" s="29"/>
      <c r="G13" s="29"/>
      <c r="H13" s="29"/>
      <c r="I13" s="29"/>
      <c r="J13" s="29"/>
      <c r="K13" s="29"/>
      <c r="L13" s="29"/>
      <c r="M13" s="29"/>
      <c r="N13" s="176"/>
      <c r="O13" s="177">
        <v>0.15511132074337469</v>
      </c>
      <c r="P13" s="177">
        <v>0.15429521294693882</v>
      </c>
      <c r="Q13" s="177">
        <v>0.15473441249294725</v>
      </c>
      <c r="R13" s="177">
        <v>0.15032536556302387</v>
      </c>
      <c r="S13" s="177">
        <v>0.15406334347717468</v>
      </c>
      <c r="T13" s="177">
        <v>0.15927897470238647</v>
      </c>
      <c r="U13" s="177">
        <v>0.16081616690985098</v>
      </c>
      <c r="V13" s="177">
        <v>0.15899940750812119</v>
      </c>
      <c r="W13" s="177">
        <v>0.15492738714946908</v>
      </c>
      <c r="X13" s="177">
        <v>0.15725271017931713</v>
      </c>
      <c r="Y13" s="177">
        <v>0.15644562285799885</v>
      </c>
      <c r="Z13" s="177">
        <v>0.1597961972812543</v>
      </c>
      <c r="AA13" s="177">
        <v>0.16595788622586366</v>
      </c>
      <c r="AB13" s="177">
        <v>0.1792712278402297</v>
      </c>
      <c r="AC13" s="177">
        <v>0.17912993697558743</v>
      </c>
      <c r="AD13" s="177">
        <v>0.17804720790087675</v>
      </c>
    </row>
    <row r="14" spans="1:31" ht="14">
      <c r="A14" s="33"/>
      <c r="B14" s="32" t="s">
        <v>9</v>
      </c>
      <c r="C14" s="29"/>
      <c r="D14" s="29"/>
      <c r="E14" s="29"/>
      <c r="F14" s="29"/>
      <c r="G14" s="29"/>
      <c r="H14" s="29"/>
      <c r="I14" s="29"/>
      <c r="J14" s="29"/>
      <c r="K14" s="29"/>
      <c r="L14" s="29"/>
      <c r="M14" s="29"/>
      <c r="N14" s="176"/>
      <c r="O14" s="177">
        <v>0.39340946310723274</v>
      </c>
      <c r="P14" s="177">
        <v>0.38981246838912603</v>
      </c>
      <c r="Q14" s="177">
        <v>0.37405039782909644</v>
      </c>
      <c r="R14" s="177">
        <v>0.36929903687459165</v>
      </c>
      <c r="S14" s="177">
        <v>0.36419675020323922</v>
      </c>
      <c r="T14" s="177">
        <v>0.36181178446247814</v>
      </c>
      <c r="U14" s="177">
        <v>0.35997307743214702</v>
      </c>
      <c r="V14" s="177">
        <v>0.36029105474362855</v>
      </c>
      <c r="W14" s="177">
        <v>0.36075588355311344</v>
      </c>
      <c r="X14" s="177">
        <v>0.34886544738394359</v>
      </c>
      <c r="Y14" s="177">
        <v>0.34647590737919892</v>
      </c>
      <c r="Z14" s="177">
        <v>0.32856621975620942</v>
      </c>
      <c r="AA14" s="177">
        <v>0.33886955355693943</v>
      </c>
      <c r="AB14" s="177">
        <v>0.33663708948185211</v>
      </c>
      <c r="AC14" s="177">
        <v>0.34289267640670468</v>
      </c>
      <c r="AD14" s="177">
        <v>0.3540676326146337</v>
      </c>
    </row>
    <row r="15" spans="1:31" ht="14">
      <c r="A15" s="33"/>
      <c r="B15" s="32" t="s">
        <v>0</v>
      </c>
      <c r="C15" s="29"/>
      <c r="D15" s="29"/>
      <c r="E15" s="29"/>
      <c r="F15" s="29"/>
      <c r="G15" s="29"/>
      <c r="H15" s="29"/>
      <c r="I15" s="29"/>
      <c r="J15" s="29"/>
      <c r="K15" s="29"/>
      <c r="L15" s="29"/>
      <c r="M15" s="29"/>
      <c r="N15" s="176"/>
      <c r="O15" s="177">
        <v>0.42099615047436595</v>
      </c>
      <c r="P15" s="177">
        <v>0.4242484482918415</v>
      </c>
      <c r="Q15" s="177">
        <v>0.43525586894747448</v>
      </c>
      <c r="R15" s="177">
        <v>0.43767915632798104</v>
      </c>
      <c r="S15" s="177">
        <v>0.43753245373445809</v>
      </c>
      <c r="T15" s="177">
        <v>0.43286079060141736</v>
      </c>
      <c r="U15" s="177">
        <v>0.42911152150395582</v>
      </c>
      <c r="V15" s="177">
        <v>0.42670537740307818</v>
      </c>
      <c r="W15" s="177">
        <v>0.42851214605742838</v>
      </c>
      <c r="X15" s="177">
        <v>0.43789179459440658</v>
      </c>
      <c r="Y15" s="177">
        <v>0.4376165485293963</v>
      </c>
      <c r="Z15" s="177">
        <v>0.44425026413994617</v>
      </c>
      <c r="AA15" s="177">
        <v>0.42731384215581775</v>
      </c>
      <c r="AB15" s="177">
        <v>0.41693075271191027</v>
      </c>
      <c r="AC15" s="177">
        <v>0.40998615644644881</v>
      </c>
      <c r="AD15" s="177">
        <v>0.40631728353419611</v>
      </c>
    </row>
    <row r="16" spans="1:31" ht="14">
      <c r="A16" s="33"/>
      <c r="B16" s="32" t="s">
        <v>10</v>
      </c>
      <c r="C16" s="29"/>
      <c r="D16" s="29"/>
      <c r="E16" s="29"/>
      <c r="F16" s="29"/>
      <c r="G16" s="29"/>
      <c r="H16" s="29"/>
      <c r="I16" s="29"/>
      <c r="J16" s="29"/>
      <c r="K16" s="29"/>
      <c r="L16" s="29"/>
      <c r="M16" s="29"/>
      <c r="N16" s="176"/>
      <c r="O16" s="177">
        <v>3.0483065675026618E-2</v>
      </c>
      <c r="P16" s="177">
        <v>3.1643870372093652E-2</v>
      </c>
      <c r="Q16" s="177">
        <v>3.5959320730481831E-2</v>
      </c>
      <c r="R16" s="177">
        <v>4.2696441234403394E-2</v>
      </c>
      <c r="S16" s="177">
        <v>4.420745258512801E-2</v>
      </c>
      <c r="T16" s="177">
        <v>4.6048450233718029E-2</v>
      </c>
      <c r="U16" s="177">
        <v>5.0099234154046234E-2</v>
      </c>
      <c r="V16" s="177">
        <v>5.4004160345172088E-2</v>
      </c>
      <c r="W16" s="177">
        <v>5.5804583239989131E-2</v>
      </c>
      <c r="X16" s="177">
        <v>5.5990047842332698E-2</v>
      </c>
      <c r="Y16" s="177">
        <v>5.9461921233405955E-2</v>
      </c>
      <c r="Z16" s="177">
        <v>6.7387318822590137E-2</v>
      </c>
      <c r="AA16" s="177">
        <v>6.7858718061379109E-2</v>
      </c>
      <c r="AB16" s="177">
        <v>6.7160929966007879E-2</v>
      </c>
      <c r="AC16" s="177">
        <v>6.7991230171259076E-2</v>
      </c>
      <c r="AD16" s="177">
        <v>6.1567875950293463E-2</v>
      </c>
    </row>
    <row r="17" spans="1:31" ht="13" thickBot="1">
      <c r="A17" s="1087" t="s">
        <v>26</v>
      </c>
      <c r="B17" s="1087"/>
      <c r="C17" s="1019"/>
      <c r="D17" s="1019"/>
      <c r="E17" s="1019"/>
      <c r="F17" s="1019"/>
      <c r="G17" s="1019"/>
      <c r="H17" s="1019"/>
      <c r="I17" s="1019"/>
      <c r="J17" s="1019"/>
      <c r="K17" s="1019"/>
      <c r="L17" s="1019"/>
      <c r="M17" s="1019"/>
      <c r="N17" s="1019"/>
      <c r="O17" s="1019"/>
      <c r="P17" s="1019"/>
      <c r="Q17" s="1019"/>
      <c r="R17" s="1019"/>
      <c r="S17" s="1019"/>
      <c r="T17" s="1019"/>
      <c r="U17" s="1019"/>
      <c r="V17" s="1019"/>
      <c r="W17" s="1019"/>
      <c r="X17" s="1019"/>
      <c r="Y17" s="1019"/>
      <c r="Z17" s="1019"/>
      <c r="AA17" s="1019"/>
      <c r="AB17" s="1019"/>
      <c r="AC17" s="1019"/>
      <c r="AD17" s="1019"/>
    </row>
    <row r="18" spans="1:31" ht="14">
      <c r="A18" s="33"/>
      <c r="B18" s="32" t="s">
        <v>8</v>
      </c>
      <c r="C18" s="29"/>
      <c r="D18" s="29"/>
      <c r="E18" s="29"/>
      <c r="F18" s="29"/>
      <c r="G18" s="29"/>
      <c r="H18" s="29"/>
      <c r="I18" s="29"/>
      <c r="J18" s="29"/>
      <c r="K18" s="29"/>
      <c r="L18" s="29"/>
      <c r="M18" s="29"/>
      <c r="N18" s="176">
        <v>2.1109994831002114E-2</v>
      </c>
      <c r="O18" s="177">
        <v>2.078147126008539E-2</v>
      </c>
      <c r="P18" s="177">
        <v>1.820562864260887E-2</v>
      </c>
      <c r="Q18" s="177">
        <v>1.9733873009684769E-2</v>
      </c>
      <c r="R18" s="177">
        <v>1.7295585878072464E-2</v>
      </c>
      <c r="S18" s="177">
        <v>1.3666057773598188E-2</v>
      </c>
      <c r="T18" s="177">
        <v>1.1977885031856674E-2</v>
      </c>
      <c r="U18" s="177">
        <v>1.1131168239491689E-2</v>
      </c>
      <c r="V18" s="177">
        <v>1.010963879889817E-2</v>
      </c>
      <c r="W18" s="177">
        <v>9.8442843174201579E-3</v>
      </c>
      <c r="X18" s="177">
        <v>1.381670721221657E-2</v>
      </c>
      <c r="Y18" s="177">
        <v>1.8658843653068916E-2</v>
      </c>
      <c r="Z18" s="177">
        <v>1.5624194093277045E-2</v>
      </c>
      <c r="AA18" s="177">
        <v>1.1119970571288541E-2</v>
      </c>
      <c r="AB18" s="177">
        <v>9.1029576260153473E-3</v>
      </c>
      <c r="AC18" s="177">
        <v>9.3862449225289146E-3</v>
      </c>
      <c r="AD18" s="177">
        <v>9.8379018820396943E-3</v>
      </c>
    </row>
    <row r="19" spans="1:31" ht="14">
      <c r="A19" s="33"/>
      <c r="B19" s="32" t="s">
        <v>9</v>
      </c>
      <c r="C19" s="29"/>
      <c r="D19" s="29"/>
      <c r="E19" s="29"/>
      <c r="F19" s="29"/>
      <c r="G19" s="29"/>
      <c r="H19" s="29"/>
      <c r="I19" s="29"/>
      <c r="J19" s="29"/>
      <c r="K19" s="29"/>
      <c r="L19" s="29"/>
      <c r="M19" s="29"/>
      <c r="N19" s="176">
        <v>0.46063570342913518</v>
      </c>
      <c r="O19" s="177">
        <v>0.46098310647471691</v>
      </c>
      <c r="P19" s="177">
        <v>0.46256131476199097</v>
      </c>
      <c r="Q19" s="177">
        <v>0.46498850054525825</v>
      </c>
      <c r="R19" s="177">
        <v>0.46007601801171771</v>
      </c>
      <c r="S19" s="177">
        <v>0.4739317941831992</v>
      </c>
      <c r="T19" s="177">
        <v>0.46046779313391489</v>
      </c>
      <c r="U19" s="177">
        <v>0.45009521439366212</v>
      </c>
      <c r="V19" s="177">
        <v>0.45791372071289543</v>
      </c>
      <c r="W19" s="177">
        <v>0.45928277413881469</v>
      </c>
      <c r="X19" s="177">
        <v>0.43220895441479856</v>
      </c>
      <c r="Y19" s="177">
        <v>0.39444167033523486</v>
      </c>
      <c r="Z19" s="177">
        <v>0.41567509934511343</v>
      </c>
      <c r="AA19" s="177">
        <v>0.43738929532972803</v>
      </c>
      <c r="AB19" s="177">
        <v>0.44770115563276636</v>
      </c>
      <c r="AC19" s="177">
        <v>0.43592674813668436</v>
      </c>
      <c r="AD19" s="177">
        <v>0.45371677646389375</v>
      </c>
    </row>
    <row r="20" spans="1:31" ht="14">
      <c r="A20" s="33"/>
      <c r="B20" s="32" t="s">
        <v>0</v>
      </c>
      <c r="C20" s="29"/>
      <c r="D20" s="29"/>
      <c r="E20" s="29"/>
      <c r="F20" s="29"/>
      <c r="G20" s="29"/>
      <c r="H20" s="29"/>
      <c r="I20" s="29"/>
      <c r="J20" s="29"/>
      <c r="K20" s="29"/>
      <c r="L20" s="29"/>
      <c r="M20" s="29"/>
      <c r="N20" s="176">
        <v>0.48697556537719849</v>
      </c>
      <c r="O20" s="177">
        <v>0.48978988212515662</v>
      </c>
      <c r="P20" s="177">
        <v>0.48793217325148586</v>
      </c>
      <c r="Q20" s="177">
        <v>0.48769868877990857</v>
      </c>
      <c r="R20" s="177">
        <v>0.4945809208249099</v>
      </c>
      <c r="S20" s="177">
        <v>0.48165968892372141</v>
      </c>
      <c r="T20" s="177">
        <v>0.49795522825913174</v>
      </c>
      <c r="U20" s="177">
        <v>0.5088494498011954</v>
      </c>
      <c r="V20" s="177">
        <v>0.50166852839862597</v>
      </c>
      <c r="W20" s="177">
        <v>0.49944168719958137</v>
      </c>
      <c r="X20" s="177">
        <v>0.51622162426077622</v>
      </c>
      <c r="Y20" s="177">
        <v>0.55712137078392943</v>
      </c>
      <c r="Z20" s="177">
        <v>0.53968394348897719</v>
      </c>
      <c r="AA20" s="177">
        <v>0.52739375027235069</v>
      </c>
      <c r="AB20" s="177">
        <v>0.51688046049509739</v>
      </c>
      <c r="AC20" s="177">
        <v>0.52212396800660232</v>
      </c>
      <c r="AD20" s="177">
        <v>0.50926911451609302</v>
      </c>
    </row>
    <row r="21" spans="1:31" ht="14">
      <c r="A21" s="33"/>
      <c r="B21" s="32" t="s">
        <v>10</v>
      </c>
      <c r="C21" s="29"/>
      <c r="D21" s="29"/>
      <c r="E21" s="29"/>
      <c r="F21" s="29"/>
      <c r="G21" s="29"/>
      <c r="H21" s="29"/>
      <c r="I21" s="29"/>
      <c r="J21" s="29"/>
      <c r="K21" s="29"/>
      <c r="L21" s="29"/>
      <c r="M21" s="29"/>
      <c r="N21" s="176">
        <v>3.1278736362664213E-2</v>
      </c>
      <c r="O21" s="177">
        <v>2.8445540140041074E-2</v>
      </c>
      <c r="P21" s="177">
        <v>3.1300883343914315E-2</v>
      </c>
      <c r="Q21" s="177">
        <v>2.7578937665148358E-2</v>
      </c>
      <c r="R21" s="177">
        <v>2.8047475285299956E-2</v>
      </c>
      <c r="S21" s="177">
        <v>3.074245911948122E-2</v>
      </c>
      <c r="T21" s="177">
        <v>2.9599093575096703E-2</v>
      </c>
      <c r="U21" s="177">
        <v>2.9924167565650767E-2</v>
      </c>
      <c r="V21" s="177">
        <v>3.0308112089580414E-2</v>
      </c>
      <c r="W21" s="177">
        <v>3.1431254344183736E-2</v>
      </c>
      <c r="X21" s="177">
        <v>3.7752714112208638E-2</v>
      </c>
      <c r="Y21" s="177">
        <v>2.977811522776673E-2</v>
      </c>
      <c r="Z21" s="177">
        <v>2.9016763072632401E-2</v>
      </c>
      <c r="AA21" s="177">
        <v>2.4096983826632803E-2</v>
      </c>
      <c r="AB21" s="177">
        <v>2.631542624612089E-2</v>
      </c>
      <c r="AC21" s="177">
        <v>3.2563038934184406E-2</v>
      </c>
      <c r="AD21" s="177">
        <v>2.7176207137973502E-2</v>
      </c>
    </row>
    <row r="22" spans="1:31" ht="13" thickBot="1">
      <c r="A22" s="1087" t="s">
        <v>145</v>
      </c>
      <c r="B22" s="1087"/>
      <c r="C22" s="1087"/>
      <c r="D22" s="1020"/>
      <c r="E22" s="1020"/>
      <c r="F22" s="1020"/>
      <c r="G22" s="1020"/>
      <c r="H22" s="1020"/>
      <c r="I22" s="1020"/>
      <c r="J22" s="1020"/>
      <c r="K22" s="1020"/>
      <c r="L22" s="1020"/>
      <c r="M22" s="1020"/>
      <c r="N22" s="1020"/>
      <c r="O22" s="1020"/>
      <c r="P22" s="1020"/>
      <c r="Q22" s="1020"/>
      <c r="R22" s="1020"/>
      <c r="S22" s="1020"/>
      <c r="T22" s="1020"/>
      <c r="U22" s="1020"/>
      <c r="V22" s="1020"/>
      <c r="W22" s="1020"/>
      <c r="X22" s="1020"/>
      <c r="Y22" s="1020"/>
      <c r="Z22" s="1020"/>
      <c r="AA22" s="1020"/>
      <c r="AB22" s="1020"/>
      <c r="AC22" s="1020"/>
      <c r="AD22" s="1020"/>
    </row>
    <row r="23" spans="1:31" ht="14">
      <c r="A23" s="33"/>
      <c r="B23" s="32" t="s">
        <v>8</v>
      </c>
      <c r="C23" s="28">
        <v>7.0999999999999994E-2</v>
      </c>
      <c r="D23" s="28">
        <v>5.6000000000000001E-2</v>
      </c>
      <c r="E23" s="28">
        <v>5.5E-2</v>
      </c>
      <c r="F23" s="28">
        <v>5.6000000000000001E-2</v>
      </c>
      <c r="G23" s="28">
        <v>6.3E-2</v>
      </c>
      <c r="H23" s="28">
        <v>6.4000000000000001E-2</v>
      </c>
      <c r="I23" s="28">
        <v>6.3E-2</v>
      </c>
      <c r="J23" s="28">
        <v>6.0999999999999999E-2</v>
      </c>
      <c r="K23" s="28">
        <v>5.8999999999999997E-2</v>
      </c>
      <c r="L23" s="28">
        <v>5.3999999999999999E-2</v>
      </c>
      <c r="M23" s="28">
        <v>5.3999999999999999E-2</v>
      </c>
      <c r="N23" s="28">
        <v>5.3999999999999999E-2</v>
      </c>
      <c r="O23" s="28">
        <v>5.1999999999999998E-2</v>
      </c>
      <c r="P23" s="28">
        <v>5.0999999999999997E-2</v>
      </c>
      <c r="Q23" s="28">
        <v>0.05</v>
      </c>
      <c r="R23" s="28">
        <v>5.3999999999999999E-2</v>
      </c>
      <c r="S23" s="28">
        <v>5.8999999999999997E-2</v>
      </c>
      <c r="T23" s="28">
        <v>6.3E-2</v>
      </c>
      <c r="U23" s="28">
        <v>6.6000000000000003E-2</v>
      </c>
      <c r="V23" s="28">
        <v>6.6000000000000003E-2</v>
      </c>
      <c r="W23" s="28">
        <v>6.7000000000000004E-2</v>
      </c>
      <c r="X23" s="28">
        <v>8.7180593144903104E-2</v>
      </c>
      <c r="Y23" s="28">
        <v>9.5034087537089765E-2</v>
      </c>
      <c r="Z23" s="28">
        <v>0.10692712958250479</v>
      </c>
      <c r="AA23" s="28">
        <v>0.11521622276471441</v>
      </c>
      <c r="AB23" s="28">
        <v>0.12213433540914584</v>
      </c>
      <c r="AC23" s="28">
        <v>0.17272964683188782</v>
      </c>
      <c r="AD23" s="28">
        <v>0.16412110403574853</v>
      </c>
    </row>
    <row r="24" spans="1:31" ht="14">
      <c r="A24" s="33"/>
      <c r="B24" s="32" t="s">
        <v>9</v>
      </c>
      <c r="C24" s="28">
        <v>0.34699999999999998</v>
      </c>
      <c r="D24" s="28">
        <v>0.32400000000000001</v>
      </c>
      <c r="E24" s="28">
        <v>0.32400000000000001</v>
      </c>
      <c r="F24" s="28">
        <v>0.35399999999999998</v>
      </c>
      <c r="G24" s="28">
        <v>0.39600000000000002</v>
      </c>
      <c r="H24" s="28">
        <v>0.41899999999999998</v>
      </c>
      <c r="I24" s="28">
        <v>0.46200000000000002</v>
      </c>
      <c r="J24" s="28">
        <v>0.45900000000000002</v>
      </c>
      <c r="K24" s="28">
        <v>0.46500000000000002</v>
      </c>
      <c r="L24" s="28">
        <v>0.48499999999999999</v>
      </c>
      <c r="M24" s="28">
        <v>0.48699999999999999</v>
      </c>
      <c r="N24" s="28">
        <v>0.48499999999999999</v>
      </c>
      <c r="O24" s="28">
        <v>0.48</v>
      </c>
      <c r="P24" s="28">
        <v>0.47</v>
      </c>
      <c r="Q24" s="28">
        <v>0.45900000000000002</v>
      </c>
      <c r="R24" s="28">
        <v>0.45</v>
      </c>
      <c r="S24" s="28">
        <v>0.44400000000000001</v>
      </c>
      <c r="T24" s="28">
        <v>0.439</v>
      </c>
      <c r="U24" s="28">
        <v>0.433</v>
      </c>
      <c r="V24" s="28">
        <v>0.42699999999999999</v>
      </c>
      <c r="W24" s="28">
        <v>0.42099999999999999</v>
      </c>
      <c r="X24" s="28">
        <v>0.38595031907236393</v>
      </c>
      <c r="Y24" s="28">
        <v>0.36819235268314665</v>
      </c>
      <c r="Z24" s="28">
        <v>0.35732387486500883</v>
      </c>
      <c r="AA24" s="28">
        <v>0.36978347658101157</v>
      </c>
      <c r="AB24" s="28">
        <v>0.3822153812505667</v>
      </c>
      <c r="AC24" s="28">
        <v>0.38626904794356476</v>
      </c>
      <c r="AD24" s="28">
        <v>0.39571140629980389</v>
      </c>
    </row>
    <row r="25" spans="1:31" ht="14">
      <c r="A25" s="33"/>
      <c r="B25" s="32" t="s">
        <v>0</v>
      </c>
      <c r="C25" s="28">
        <v>0.33400000000000002</v>
      </c>
      <c r="D25" s="28">
        <v>0.35099999999999998</v>
      </c>
      <c r="E25" s="28">
        <v>0.34399999999999997</v>
      </c>
      <c r="F25" s="28">
        <v>0.35899999999999999</v>
      </c>
      <c r="G25" s="28">
        <v>0.373</v>
      </c>
      <c r="H25" s="28">
        <v>0.38</v>
      </c>
      <c r="I25" s="28">
        <v>0.376</v>
      </c>
      <c r="J25" s="28">
        <v>0.38400000000000001</v>
      </c>
      <c r="K25" s="28">
        <v>0.38900000000000001</v>
      </c>
      <c r="L25" s="28">
        <v>0.38900000000000001</v>
      </c>
      <c r="M25" s="28">
        <v>0.38100000000000001</v>
      </c>
      <c r="N25" s="28">
        <v>0.38400000000000001</v>
      </c>
      <c r="O25" s="28">
        <v>0.38200000000000001</v>
      </c>
      <c r="P25" s="28">
        <v>0.38400000000000001</v>
      </c>
      <c r="Q25" s="28">
        <v>0.38400000000000001</v>
      </c>
      <c r="R25" s="28">
        <v>0.376</v>
      </c>
      <c r="S25" s="28">
        <v>0.36599999999999999</v>
      </c>
      <c r="T25" s="28">
        <v>0.35199999999999998</v>
      </c>
      <c r="U25" s="28">
        <v>0.34100000000000003</v>
      </c>
      <c r="V25" s="28">
        <v>0.33600000000000002</v>
      </c>
      <c r="W25" s="28">
        <v>0.33500000000000002</v>
      </c>
      <c r="X25" s="28">
        <v>0.31238982630937068</v>
      </c>
      <c r="Y25" s="28">
        <v>0.29427527931022268</v>
      </c>
      <c r="Z25" s="28">
        <v>0.27940079298329801</v>
      </c>
      <c r="AA25" s="28">
        <v>0.2779965016076365</v>
      </c>
      <c r="AB25" s="28">
        <v>0.28335876216964395</v>
      </c>
      <c r="AC25" s="28">
        <v>0.22249628926828913</v>
      </c>
      <c r="AD25" s="28">
        <v>0.23229783540592122</v>
      </c>
    </row>
    <row r="26" spans="1:31" ht="14">
      <c r="A26" s="33"/>
      <c r="B26" s="32" t="s">
        <v>10</v>
      </c>
      <c r="C26" s="28">
        <v>0.248</v>
      </c>
      <c r="D26" s="28">
        <v>0.26900000000000002</v>
      </c>
      <c r="E26" s="28">
        <v>0.27700000000000002</v>
      </c>
      <c r="F26" s="28">
        <v>0.23100000000000001</v>
      </c>
      <c r="G26" s="28">
        <v>0.16800000000000001</v>
      </c>
      <c r="H26" s="28">
        <v>0.13700000000000001</v>
      </c>
      <c r="I26" s="28">
        <v>9.9000000000000005E-2</v>
      </c>
      <c r="J26" s="28">
        <v>9.5000000000000001E-2</v>
      </c>
      <c r="K26" s="28">
        <v>8.7999999999999995E-2</v>
      </c>
      <c r="L26" s="28">
        <v>7.1999999999999995E-2</v>
      </c>
      <c r="M26" s="28">
        <v>7.8E-2</v>
      </c>
      <c r="N26" s="28">
        <v>7.6999999999999999E-2</v>
      </c>
      <c r="O26" s="28">
        <v>8.5999999999999993E-2</v>
      </c>
      <c r="P26" s="28">
        <v>9.5000000000000001E-2</v>
      </c>
      <c r="Q26" s="28">
        <v>0.107</v>
      </c>
      <c r="R26" s="28">
        <v>0.12</v>
      </c>
      <c r="S26" s="28">
        <v>0.13100000000000001</v>
      </c>
      <c r="T26" s="28">
        <v>0.14599999999999999</v>
      </c>
      <c r="U26" s="28">
        <v>0.16</v>
      </c>
      <c r="V26" s="28">
        <v>0.17100000000000001</v>
      </c>
      <c r="W26" s="28">
        <v>0.17799999999999999</v>
      </c>
      <c r="X26" s="28">
        <v>0.21447926147336227</v>
      </c>
      <c r="Y26" s="28">
        <v>0.24249828046954092</v>
      </c>
      <c r="Z26" s="28">
        <v>0.25634820256918839</v>
      </c>
      <c r="AA26" s="28">
        <v>0.23700379904663751</v>
      </c>
      <c r="AB26" s="28">
        <v>0.21229152117064354</v>
      </c>
      <c r="AC26" s="28">
        <v>0.21850501595625832</v>
      </c>
      <c r="AD26" s="28">
        <v>0.20786965425852638</v>
      </c>
    </row>
    <row r="27" spans="1:31" ht="13" thickBot="1">
      <c r="A27" s="1021" t="s">
        <v>146</v>
      </c>
      <c r="B27" s="1021"/>
      <c r="C27" s="1021"/>
      <c r="D27" s="1020"/>
      <c r="E27" s="1020"/>
      <c r="F27" s="1020"/>
      <c r="G27" s="1020"/>
      <c r="H27" s="1020"/>
      <c r="I27" s="1020"/>
      <c r="J27" s="1020"/>
      <c r="K27" s="1020"/>
      <c r="L27" s="1020"/>
      <c r="M27" s="1020"/>
      <c r="N27" s="1020"/>
      <c r="O27" s="1020"/>
      <c r="P27" s="1020"/>
      <c r="Q27" s="1020"/>
      <c r="R27" s="1020"/>
      <c r="S27" s="1020"/>
      <c r="T27" s="1020"/>
      <c r="U27" s="1020"/>
      <c r="V27" s="1020"/>
      <c r="W27" s="1020"/>
      <c r="X27" s="1020"/>
      <c r="Y27" s="1020"/>
      <c r="Z27" s="1020"/>
      <c r="AA27" s="1020"/>
      <c r="AB27" s="1020"/>
      <c r="AC27" s="1020"/>
      <c r="AD27" s="1020"/>
    </row>
    <row r="28" spans="1:31" ht="14">
      <c r="A28" s="33"/>
      <c r="B28" s="32" t="s">
        <v>8</v>
      </c>
      <c r="C28" s="27" t="s">
        <v>50</v>
      </c>
      <c r="D28" s="27" t="s">
        <v>50</v>
      </c>
      <c r="E28" s="27" t="s">
        <v>50</v>
      </c>
      <c r="F28" s="27" t="s">
        <v>50</v>
      </c>
      <c r="G28" s="27" t="s">
        <v>50</v>
      </c>
      <c r="H28" s="27" t="s">
        <v>50</v>
      </c>
      <c r="I28" s="28">
        <v>6.7000000000000004E-2</v>
      </c>
      <c r="J28" s="28">
        <v>4.2999999999999997E-2</v>
      </c>
      <c r="K28" s="28">
        <v>4.9000000000000002E-2</v>
      </c>
      <c r="L28" s="28">
        <v>4.8000000000000001E-2</v>
      </c>
      <c r="M28" s="28">
        <v>4.7E-2</v>
      </c>
      <c r="N28" s="28">
        <v>4.7E-2</v>
      </c>
      <c r="O28" s="28">
        <v>4.2999999999999997E-2</v>
      </c>
      <c r="P28" s="28">
        <v>4.1000000000000002E-2</v>
      </c>
      <c r="Q28" s="28">
        <v>4.1000000000000002E-2</v>
      </c>
      <c r="R28" s="28">
        <v>4.4999999999999998E-2</v>
      </c>
      <c r="S28" s="28">
        <v>5.0999999999999997E-2</v>
      </c>
      <c r="T28" s="28">
        <v>5.6000000000000001E-2</v>
      </c>
      <c r="U28" s="28">
        <v>5.8999999999999997E-2</v>
      </c>
      <c r="V28" s="28">
        <v>5.8999999999999997E-2</v>
      </c>
      <c r="W28" s="28">
        <v>0.06</v>
      </c>
      <c r="X28" s="28">
        <v>6.43594870293763E-2</v>
      </c>
      <c r="Y28" s="28">
        <v>7.3075746362685379E-2</v>
      </c>
      <c r="Z28" s="28">
        <v>8.538337268889197E-2</v>
      </c>
      <c r="AA28" s="28">
        <v>9.3956457079118413E-2</v>
      </c>
      <c r="AB28" s="28">
        <v>9.8560012083418427E-2</v>
      </c>
      <c r="AC28" s="28">
        <v>8.0024454606094322E-2</v>
      </c>
      <c r="AD28" s="28">
        <v>7.3201771598432247E-2</v>
      </c>
      <c r="AE28" s="1"/>
    </row>
    <row r="29" spans="1:31" ht="14">
      <c r="A29" s="33"/>
      <c r="B29" s="32" t="s">
        <v>9</v>
      </c>
      <c r="C29" s="27" t="s">
        <v>50</v>
      </c>
      <c r="D29" s="27" t="s">
        <v>50</v>
      </c>
      <c r="E29" s="27" t="s">
        <v>50</v>
      </c>
      <c r="F29" s="27" t="s">
        <v>50</v>
      </c>
      <c r="G29" s="27" t="s">
        <v>50</v>
      </c>
      <c r="H29" s="27" t="s">
        <v>50</v>
      </c>
      <c r="I29" s="28">
        <v>0.59599999999999997</v>
      </c>
      <c r="J29" s="28">
        <v>0.36099999999999999</v>
      </c>
      <c r="K29" s="28">
        <v>0.39200000000000002</v>
      </c>
      <c r="L29" s="28">
        <v>0.42699999999999999</v>
      </c>
      <c r="M29" s="28">
        <v>0.433</v>
      </c>
      <c r="N29" s="28">
        <v>0.434</v>
      </c>
      <c r="O29" s="28">
        <v>0.42699999999999999</v>
      </c>
      <c r="P29" s="28">
        <v>0.42899999999999999</v>
      </c>
      <c r="Q29" s="28">
        <v>0.42199999999999999</v>
      </c>
      <c r="R29" s="28">
        <v>0.41799999999999998</v>
      </c>
      <c r="S29" s="28">
        <v>0.40799999999999997</v>
      </c>
      <c r="T29" s="28">
        <v>0.40100000000000002</v>
      </c>
      <c r="U29" s="28">
        <v>0.39400000000000002</v>
      </c>
      <c r="V29" s="28">
        <v>0.39300000000000002</v>
      </c>
      <c r="W29" s="28">
        <v>0.39</v>
      </c>
      <c r="X29" s="28">
        <v>0.36419180583209204</v>
      </c>
      <c r="Y29" s="28">
        <v>0.34983999639513841</v>
      </c>
      <c r="Z29" s="28">
        <v>0.34591406400373897</v>
      </c>
      <c r="AA29" s="28">
        <v>0.35318068866525443</v>
      </c>
      <c r="AB29" s="28">
        <v>0.36479199482058539</v>
      </c>
      <c r="AC29" s="28">
        <v>0.37469474463991304</v>
      </c>
      <c r="AD29" s="28">
        <v>0.38176788274172124</v>
      </c>
      <c r="AE29" s="1"/>
    </row>
    <row r="30" spans="1:31" ht="14">
      <c r="A30" s="33"/>
      <c r="B30" s="32" t="s">
        <v>0</v>
      </c>
      <c r="C30" s="27" t="s">
        <v>50</v>
      </c>
      <c r="D30" s="27" t="s">
        <v>50</v>
      </c>
      <c r="E30" s="27" t="s">
        <v>50</v>
      </c>
      <c r="F30" s="27" t="s">
        <v>50</v>
      </c>
      <c r="G30" s="27" t="s">
        <v>50</v>
      </c>
      <c r="H30" s="27" t="s">
        <v>50</v>
      </c>
      <c r="I30" s="28">
        <v>0.28999999999999998</v>
      </c>
      <c r="J30" s="28">
        <v>0.45700000000000002</v>
      </c>
      <c r="K30" s="28">
        <v>0.43</v>
      </c>
      <c r="L30" s="28">
        <v>0.42299999999999999</v>
      </c>
      <c r="M30" s="28">
        <v>0.41499999999999998</v>
      </c>
      <c r="N30" s="28">
        <v>0.41899999999999998</v>
      </c>
      <c r="O30" s="28">
        <v>0.42</v>
      </c>
      <c r="P30" s="28">
        <v>0.41299999999999998</v>
      </c>
      <c r="Q30" s="28">
        <v>0.41</v>
      </c>
      <c r="R30" s="28">
        <v>0.39700000000000002</v>
      </c>
      <c r="S30" s="28">
        <v>0.38700000000000001</v>
      </c>
      <c r="T30" s="28">
        <v>0.36899999999999999</v>
      </c>
      <c r="U30" s="28">
        <v>0.35799999999999998</v>
      </c>
      <c r="V30" s="28">
        <v>0.35</v>
      </c>
      <c r="W30" s="28">
        <v>0.34300000000000003</v>
      </c>
      <c r="X30" s="28">
        <v>0.33194312769279022</v>
      </c>
      <c r="Y30" s="28">
        <v>0.30137995224123754</v>
      </c>
      <c r="Z30" s="28">
        <v>0.28859597484755922</v>
      </c>
      <c r="AA30" s="28">
        <v>0.29322167612036187</v>
      </c>
      <c r="AB30" s="28">
        <v>0.30138883224883134</v>
      </c>
      <c r="AC30" s="28">
        <v>0.33355104617571785</v>
      </c>
      <c r="AD30" s="28">
        <v>0.34315955529650627</v>
      </c>
      <c r="AE30" s="1"/>
    </row>
    <row r="31" spans="1:31" ht="14">
      <c r="A31" s="33"/>
      <c r="B31" s="32" t="s">
        <v>10</v>
      </c>
      <c r="C31" s="27" t="s">
        <v>50</v>
      </c>
      <c r="D31" s="27" t="s">
        <v>50</v>
      </c>
      <c r="E31" s="27" t="s">
        <v>50</v>
      </c>
      <c r="F31" s="27" t="s">
        <v>50</v>
      </c>
      <c r="G31" s="27" t="s">
        <v>50</v>
      </c>
      <c r="H31" s="27" t="s">
        <v>50</v>
      </c>
      <c r="I31" s="28">
        <v>4.7E-2</v>
      </c>
      <c r="J31" s="28">
        <v>0.13900000000000001</v>
      </c>
      <c r="K31" s="28">
        <v>0.129</v>
      </c>
      <c r="L31" s="28">
        <v>0.10199999999999999</v>
      </c>
      <c r="M31" s="28">
        <v>0.105</v>
      </c>
      <c r="N31" s="28">
        <v>0.1</v>
      </c>
      <c r="O31" s="28">
        <v>0.11</v>
      </c>
      <c r="P31" s="28">
        <v>0.11700000000000001</v>
      </c>
      <c r="Q31" s="28">
        <v>0.127</v>
      </c>
      <c r="R31" s="28">
        <v>0.14000000000000001</v>
      </c>
      <c r="S31" s="28">
        <v>0.154</v>
      </c>
      <c r="T31" s="28">
        <v>0.17399999999999999</v>
      </c>
      <c r="U31" s="28">
        <v>0.189</v>
      </c>
      <c r="V31" s="28">
        <v>0.19700000000000001</v>
      </c>
      <c r="W31" s="28">
        <v>0.20599999999999999</v>
      </c>
      <c r="X31" s="28">
        <v>0.23950557944574147</v>
      </c>
      <c r="Y31" s="28">
        <v>0.27570430500093868</v>
      </c>
      <c r="Z31" s="28">
        <v>0.28010658845980979</v>
      </c>
      <c r="AA31" s="28">
        <v>0.25964117813526527</v>
      </c>
      <c r="AB31" s="28">
        <v>0.23525916084716486</v>
      </c>
      <c r="AC31" s="28">
        <v>0.21172975457827478</v>
      </c>
      <c r="AD31" s="28">
        <v>0.20187079036334024</v>
      </c>
    </row>
    <row r="32" spans="1:31" ht="13" thickBot="1">
      <c r="A32" s="1087" t="s">
        <v>143</v>
      </c>
      <c r="B32" s="1087"/>
      <c r="C32" s="1020"/>
      <c r="D32" s="1020"/>
      <c r="E32" s="1020"/>
      <c r="F32" s="1020"/>
      <c r="G32" s="1020"/>
      <c r="H32" s="1020"/>
      <c r="I32" s="1020"/>
      <c r="J32" s="1020"/>
      <c r="K32" s="1020"/>
      <c r="L32" s="1020"/>
      <c r="M32" s="1020"/>
      <c r="N32" s="1020"/>
      <c r="O32" s="1020"/>
      <c r="P32" s="1020"/>
      <c r="Q32" s="1020"/>
      <c r="R32" s="1020"/>
      <c r="S32" s="1020"/>
      <c r="T32" s="1020"/>
      <c r="U32" s="1020"/>
      <c r="V32" s="1020"/>
      <c r="W32" s="1020"/>
      <c r="X32" s="1020"/>
      <c r="Y32" s="1020"/>
      <c r="Z32" s="1020"/>
      <c r="AA32" s="1020"/>
      <c r="AB32" s="1020"/>
      <c r="AC32" s="1020"/>
      <c r="AD32" s="1020"/>
    </row>
    <row r="33" spans="1:30" ht="14">
      <c r="A33" s="33"/>
      <c r="B33" s="32" t="s">
        <v>8</v>
      </c>
      <c r="C33" s="28">
        <v>2.5999999999999999E-2</v>
      </c>
      <c r="D33" s="28">
        <v>3.1E-2</v>
      </c>
      <c r="E33" s="28">
        <v>0.03</v>
      </c>
      <c r="F33" s="28">
        <v>3.4000000000000002E-2</v>
      </c>
      <c r="G33" s="28">
        <v>3.5999999999999997E-2</v>
      </c>
      <c r="H33" s="28">
        <v>3.6999999999999998E-2</v>
      </c>
      <c r="I33" s="28">
        <v>2.9000000000000001E-2</v>
      </c>
      <c r="J33" s="28">
        <v>1.6E-2</v>
      </c>
      <c r="K33" s="28">
        <v>1.2E-2</v>
      </c>
      <c r="L33" s="28">
        <v>8.9999999999999993E-3</v>
      </c>
      <c r="M33" s="28">
        <v>8.9999999999999993E-3</v>
      </c>
      <c r="N33" s="28">
        <v>8.9999999999999993E-3</v>
      </c>
      <c r="O33" s="28">
        <v>8.9999999999999993E-3</v>
      </c>
      <c r="P33" s="28">
        <v>8.0000000000000002E-3</v>
      </c>
      <c r="Q33" s="28">
        <v>7.0000000000000001E-3</v>
      </c>
      <c r="R33" s="28">
        <v>8.0000000000000002E-3</v>
      </c>
      <c r="S33" s="28">
        <v>8.0000000000000002E-3</v>
      </c>
      <c r="T33" s="28">
        <v>8.9999999999999993E-3</v>
      </c>
      <c r="U33" s="28">
        <v>0.01</v>
      </c>
      <c r="V33" s="28">
        <v>0.01</v>
      </c>
      <c r="W33" s="28">
        <v>8.9999999999999993E-3</v>
      </c>
      <c r="X33" s="28">
        <v>1.5162431402315161E-2</v>
      </c>
      <c r="Y33" s="28">
        <v>1.3469084642786375E-2</v>
      </c>
      <c r="Z33" s="28">
        <v>1.289547380780889E-2</v>
      </c>
      <c r="AA33" s="28">
        <v>1.2788633338842344E-2</v>
      </c>
      <c r="AB33" s="28">
        <v>1.3088287528571869E-2</v>
      </c>
      <c r="AC33" s="28">
        <v>1.2167761225815903E-2</v>
      </c>
      <c r="AD33" s="28">
        <v>1.2619189310251234E-2</v>
      </c>
    </row>
    <row r="34" spans="1:30" ht="14">
      <c r="A34" s="33"/>
      <c r="B34" s="32" t="s">
        <v>9</v>
      </c>
      <c r="C34" s="28">
        <v>0.33700000000000002</v>
      </c>
      <c r="D34" s="28">
        <v>0.375</v>
      </c>
      <c r="E34" s="28">
        <v>0.39100000000000001</v>
      </c>
      <c r="F34" s="28">
        <v>0.41199999999999998</v>
      </c>
      <c r="G34" s="28">
        <v>0.42799999999999999</v>
      </c>
      <c r="H34" s="28">
        <v>0.438</v>
      </c>
      <c r="I34" s="28">
        <v>0.38500000000000001</v>
      </c>
      <c r="J34" s="28">
        <v>0.33300000000000002</v>
      </c>
      <c r="K34" s="28">
        <v>0.35199999999999998</v>
      </c>
      <c r="L34" s="28">
        <v>0.377</v>
      </c>
      <c r="M34" s="28">
        <v>0.379</v>
      </c>
      <c r="N34" s="28">
        <v>0.38200000000000001</v>
      </c>
      <c r="O34" s="28">
        <v>0.39200000000000002</v>
      </c>
      <c r="P34" s="28">
        <v>0.38400000000000001</v>
      </c>
      <c r="Q34" s="28">
        <v>0.375</v>
      </c>
      <c r="R34" s="28">
        <v>0.375</v>
      </c>
      <c r="S34" s="28">
        <v>0.38700000000000001</v>
      </c>
      <c r="T34" s="28">
        <v>0.39500000000000002</v>
      </c>
      <c r="U34" s="28">
        <v>0.39300000000000002</v>
      </c>
      <c r="V34" s="28">
        <v>0.39800000000000002</v>
      </c>
      <c r="W34" s="28">
        <v>0.36899999999999999</v>
      </c>
      <c r="X34" s="28">
        <v>0.40860605050636389</v>
      </c>
      <c r="Y34" s="28">
        <v>0.40831179152734748</v>
      </c>
      <c r="Z34" s="28">
        <v>0.41844684894436845</v>
      </c>
      <c r="AA34" s="28">
        <v>0.42437158307273232</v>
      </c>
      <c r="AB34" s="28">
        <v>0.44748944123072198</v>
      </c>
      <c r="AC34" s="28">
        <v>0.45967869703454201</v>
      </c>
      <c r="AD34" s="28">
        <v>0.46911189246824869</v>
      </c>
    </row>
    <row r="35" spans="1:30" ht="14">
      <c r="A35" s="33"/>
      <c r="B35" s="32" t="s">
        <v>0</v>
      </c>
      <c r="C35" s="28">
        <v>0.34499999999999997</v>
      </c>
      <c r="D35" s="28">
        <v>0.31</v>
      </c>
      <c r="E35" s="28">
        <v>0.32</v>
      </c>
      <c r="F35" s="28">
        <v>0.32500000000000001</v>
      </c>
      <c r="G35" s="28">
        <v>0.35199999999999998</v>
      </c>
      <c r="H35" s="28">
        <v>0.36099999999999999</v>
      </c>
      <c r="I35" s="28">
        <v>0.42099999999999999</v>
      </c>
      <c r="J35" s="28">
        <v>0.47899999999999998</v>
      </c>
      <c r="K35" s="28">
        <v>0.503</v>
      </c>
      <c r="L35" s="28">
        <v>0.503</v>
      </c>
      <c r="M35" s="28">
        <v>0.499</v>
      </c>
      <c r="N35" s="28">
        <v>0.49099999999999999</v>
      </c>
      <c r="O35" s="28">
        <v>0.47</v>
      </c>
      <c r="P35" s="28">
        <v>0.46100000000000002</v>
      </c>
      <c r="Q35" s="28">
        <v>0.45900000000000002</v>
      </c>
      <c r="R35" s="28">
        <v>0.44700000000000001</v>
      </c>
      <c r="S35" s="28">
        <v>0.439</v>
      </c>
      <c r="T35" s="28">
        <v>0.432</v>
      </c>
      <c r="U35" s="28">
        <v>0.43099999999999999</v>
      </c>
      <c r="V35" s="28">
        <v>0.435</v>
      </c>
      <c r="W35" s="28">
        <v>0.496</v>
      </c>
      <c r="X35" s="28">
        <v>0.42956196926918938</v>
      </c>
      <c r="Y35" s="28">
        <v>0.42367019992385446</v>
      </c>
      <c r="Z35" s="28">
        <v>0.41355928639018619</v>
      </c>
      <c r="AA35" s="28">
        <v>0.40702241081765989</v>
      </c>
      <c r="AB35" s="28">
        <v>0.42049508784619605</v>
      </c>
      <c r="AC35" s="28">
        <v>0.43371657305683398</v>
      </c>
      <c r="AD35" s="28">
        <v>0.43535253208200647</v>
      </c>
    </row>
    <row r="36" spans="1:30" ht="14">
      <c r="A36" s="33"/>
      <c r="B36" s="32" t="s">
        <v>10</v>
      </c>
      <c r="C36" s="28">
        <v>0.29099999999999998</v>
      </c>
      <c r="D36" s="28">
        <v>0.28399999999999997</v>
      </c>
      <c r="E36" s="28">
        <v>0.25900000000000001</v>
      </c>
      <c r="F36" s="28">
        <v>0.22900000000000001</v>
      </c>
      <c r="G36" s="28">
        <v>0.184</v>
      </c>
      <c r="H36" s="28">
        <v>0.16400000000000001</v>
      </c>
      <c r="I36" s="28">
        <v>0.16500000000000001</v>
      </c>
      <c r="J36" s="28">
        <v>0.17299999999999999</v>
      </c>
      <c r="K36" s="28">
        <v>0.13400000000000001</v>
      </c>
      <c r="L36" s="28">
        <v>0.111</v>
      </c>
      <c r="M36" s="28">
        <v>0.113</v>
      </c>
      <c r="N36" s="28">
        <v>0.11799999999999999</v>
      </c>
      <c r="O36" s="28">
        <v>0.129</v>
      </c>
      <c r="P36" s="28">
        <v>0.14699999999999999</v>
      </c>
      <c r="Q36" s="28">
        <v>0.159</v>
      </c>
      <c r="R36" s="28">
        <v>0.17</v>
      </c>
      <c r="S36" s="28">
        <v>0.16600000000000001</v>
      </c>
      <c r="T36" s="28">
        <v>0.16400000000000001</v>
      </c>
      <c r="U36" s="28">
        <v>0.16600000000000001</v>
      </c>
      <c r="V36" s="28">
        <v>0.157</v>
      </c>
      <c r="W36" s="28">
        <v>0.127</v>
      </c>
      <c r="X36" s="28">
        <v>0.14666954882213151</v>
      </c>
      <c r="Y36" s="28">
        <v>0.15454892390601171</v>
      </c>
      <c r="Z36" s="28">
        <v>0.15509839085763644</v>
      </c>
      <c r="AA36" s="28">
        <v>0.15581737277076549</v>
      </c>
      <c r="AB36" s="28">
        <v>0.1189271833945101</v>
      </c>
      <c r="AC36" s="28">
        <v>9.4436968682808112E-2</v>
      </c>
      <c r="AD36" s="28">
        <v>8.2916386139493634E-2</v>
      </c>
    </row>
    <row r="37" spans="1:30" ht="13" thickBot="1">
      <c r="A37" s="1087" t="s">
        <v>144</v>
      </c>
      <c r="B37" s="1087"/>
      <c r="C37" s="1020"/>
      <c r="D37" s="1020"/>
      <c r="E37" s="1020"/>
      <c r="F37" s="1020"/>
      <c r="G37" s="1020"/>
      <c r="H37" s="1020"/>
      <c r="I37" s="1020"/>
      <c r="J37" s="1020"/>
      <c r="K37" s="1020"/>
      <c r="L37" s="1020"/>
      <c r="M37" s="1020"/>
      <c r="N37" s="1020"/>
      <c r="O37" s="1020"/>
      <c r="P37" s="1020"/>
      <c r="Q37" s="1020"/>
      <c r="R37" s="1020"/>
      <c r="S37" s="1020"/>
      <c r="T37" s="1020"/>
      <c r="U37" s="1020"/>
      <c r="V37" s="1020"/>
      <c r="W37" s="1020"/>
      <c r="X37" s="1020"/>
      <c r="Y37" s="1020"/>
      <c r="Z37" s="1020"/>
      <c r="AA37" s="1020"/>
      <c r="AB37" s="1020"/>
      <c r="AC37" s="1020"/>
      <c r="AD37" s="1020"/>
    </row>
    <row r="38" spans="1:30" ht="14">
      <c r="A38" s="33"/>
      <c r="B38" s="32" t="s">
        <v>8</v>
      </c>
      <c r="C38" s="29"/>
      <c r="D38" s="29"/>
      <c r="E38" s="29"/>
      <c r="F38" s="29"/>
      <c r="G38" s="29"/>
      <c r="H38" s="29"/>
      <c r="I38" s="29"/>
      <c r="J38" s="29"/>
      <c r="K38" s="29"/>
      <c r="L38" s="29"/>
      <c r="M38" s="29"/>
      <c r="N38" s="29"/>
      <c r="O38" s="29"/>
      <c r="P38" s="29"/>
      <c r="Q38" s="29"/>
      <c r="R38" s="29"/>
      <c r="S38" s="29"/>
      <c r="T38" s="29"/>
      <c r="U38" s="29"/>
      <c r="V38" s="29"/>
      <c r="W38" s="29"/>
      <c r="X38" s="28">
        <v>2.1221761944549673E-5</v>
      </c>
      <c r="Y38" s="28">
        <v>2.1569951531964359E-5</v>
      </c>
      <c r="Z38" s="28">
        <v>2.0911987138868236E-5</v>
      </c>
      <c r="AA38" s="28">
        <v>1.5497356315264468E-5</v>
      </c>
      <c r="AB38" s="28">
        <v>1.1085203362375372E-5</v>
      </c>
      <c r="AC38" s="28">
        <v>8.6403350216267451E-6</v>
      </c>
      <c r="AD38" s="28">
        <v>1.5815167296218728E-5</v>
      </c>
    </row>
    <row r="39" spans="1:30" ht="14">
      <c r="A39" s="33"/>
      <c r="B39" s="32" t="s">
        <v>9</v>
      </c>
      <c r="C39" s="29"/>
      <c r="D39" s="29"/>
      <c r="E39" s="29"/>
      <c r="F39" s="29"/>
      <c r="G39" s="29"/>
      <c r="H39" s="29"/>
      <c r="I39" s="29"/>
      <c r="J39" s="29"/>
      <c r="K39" s="29"/>
      <c r="L39" s="29"/>
      <c r="M39" s="29"/>
      <c r="N39" s="29"/>
      <c r="O39" s="29"/>
      <c r="P39" s="29"/>
      <c r="Q39" s="29"/>
      <c r="R39" s="29"/>
      <c r="S39" s="29"/>
      <c r="T39" s="29"/>
      <c r="U39" s="29"/>
      <c r="V39" s="29"/>
      <c r="W39" s="29"/>
      <c r="X39" s="28">
        <v>0.20874408770421077</v>
      </c>
      <c r="Y39" s="28">
        <v>0.21596494906595762</v>
      </c>
      <c r="Z39" s="28">
        <v>0.22687038781044569</v>
      </c>
      <c r="AA39" s="28">
        <v>0.23302302471487679</v>
      </c>
      <c r="AB39" s="28">
        <v>0.24234840798880072</v>
      </c>
      <c r="AC39" s="28">
        <v>0.24837693225108318</v>
      </c>
      <c r="AD39" s="28">
        <v>0.25453423179302687</v>
      </c>
    </row>
    <row r="40" spans="1:30" s="5" customFormat="1" ht="14">
      <c r="A40" s="33"/>
      <c r="B40" s="32" t="s">
        <v>0</v>
      </c>
      <c r="C40" s="29"/>
      <c r="D40" s="29"/>
      <c r="E40" s="29"/>
      <c r="F40" s="29"/>
      <c r="G40" s="29"/>
      <c r="H40" s="29"/>
      <c r="I40" s="29"/>
      <c r="J40" s="29"/>
      <c r="K40" s="29"/>
      <c r="L40" s="29"/>
      <c r="M40" s="29"/>
      <c r="N40" s="29"/>
      <c r="O40" s="29"/>
      <c r="P40" s="29"/>
      <c r="Q40" s="29"/>
      <c r="R40" s="29"/>
      <c r="S40" s="29"/>
      <c r="T40" s="29"/>
      <c r="U40" s="29"/>
      <c r="V40" s="29"/>
      <c r="W40" s="29"/>
      <c r="X40" s="28">
        <v>0.75870663185044651</v>
      </c>
      <c r="Y40" s="28">
        <v>0.7396703503931763</v>
      </c>
      <c r="Z40" s="28">
        <v>0.72320487477568485</v>
      </c>
      <c r="AA40" s="28">
        <v>0.70476768809168155</v>
      </c>
      <c r="AB40" s="28">
        <v>0.6999761016596836</v>
      </c>
      <c r="AC40" s="28">
        <v>0.69062894489196103</v>
      </c>
      <c r="AD40" s="28">
        <v>0.68136092519336633</v>
      </c>
    </row>
    <row r="41" spans="1:30" s="5" customFormat="1" ht="13" thickBot="1">
      <c r="A41" s="31"/>
      <c r="B41" s="30" t="s">
        <v>10</v>
      </c>
      <c r="C41" s="26"/>
      <c r="D41" s="26"/>
      <c r="E41" s="26"/>
      <c r="F41" s="26"/>
      <c r="G41" s="26"/>
      <c r="H41" s="26"/>
      <c r="I41" s="26"/>
      <c r="J41" s="26"/>
      <c r="K41" s="26"/>
      <c r="L41" s="26"/>
      <c r="M41" s="26"/>
      <c r="N41" s="26"/>
      <c r="O41" s="26"/>
      <c r="P41" s="26"/>
      <c r="Q41" s="26"/>
      <c r="R41" s="26"/>
      <c r="S41" s="26"/>
      <c r="T41" s="26"/>
      <c r="U41" s="26"/>
      <c r="V41" s="26"/>
      <c r="W41" s="26"/>
      <c r="X41" s="25">
        <v>3.2528058683398121E-2</v>
      </c>
      <c r="Y41" s="25">
        <v>4.4343130589334132E-2</v>
      </c>
      <c r="Z41" s="25">
        <v>4.9903825426730615E-2</v>
      </c>
      <c r="AA41" s="25">
        <v>6.2193789837126402E-2</v>
      </c>
      <c r="AB41" s="25">
        <v>5.7664405148153283E-2</v>
      </c>
      <c r="AC41" s="25">
        <v>6.0985482521934142E-2</v>
      </c>
      <c r="AD41" s="25">
        <v>6.4089027846310626E-2</v>
      </c>
    </row>
    <row r="42" spans="1:30" s="5" customFormat="1" ht="22" customHeight="1">
      <c r="A42" s="1043" t="s">
        <v>1300</v>
      </c>
      <c r="B42" s="1043"/>
      <c r="C42" s="1043"/>
      <c r="D42" s="1043"/>
      <c r="E42" s="1043"/>
      <c r="F42" s="1043"/>
      <c r="G42" s="1043"/>
      <c r="H42" s="29"/>
      <c r="I42" s="29"/>
      <c r="J42" s="29"/>
      <c r="K42" s="29"/>
      <c r="L42" s="29"/>
      <c r="M42" s="29"/>
      <c r="N42" s="29"/>
      <c r="O42" s="29"/>
      <c r="P42" s="29"/>
      <c r="Q42" s="29"/>
      <c r="R42" s="29"/>
      <c r="S42" s="29"/>
      <c r="T42" s="29"/>
      <c r="U42" s="29"/>
      <c r="V42" s="29"/>
      <c r="W42" s="29"/>
      <c r="X42" s="29"/>
      <c r="Y42" s="29"/>
      <c r="Z42" s="29"/>
      <c r="AA42" s="29"/>
      <c r="AB42" s="29"/>
      <c r="AC42" s="29"/>
      <c r="AD42" s="29"/>
    </row>
    <row r="43" spans="1:30" s="5" customFormat="1" ht="14">
      <c r="A43" s="1051" t="s">
        <v>1294</v>
      </c>
      <c r="B43" s="1051"/>
      <c r="C43" s="1051"/>
      <c r="D43" s="1051"/>
      <c r="E43" s="1051"/>
      <c r="F43" s="1051"/>
      <c r="G43" s="1051"/>
      <c r="H43" s="29"/>
      <c r="I43" s="29"/>
      <c r="J43" s="29"/>
      <c r="K43" s="29"/>
      <c r="L43" s="29"/>
      <c r="M43" s="29"/>
      <c r="N43" s="29"/>
      <c r="O43" s="29"/>
      <c r="P43" s="29"/>
      <c r="Q43" s="29"/>
      <c r="R43" s="29"/>
      <c r="S43" s="29"/>
      <c r="T43" s="29"/>
      <c r="U43" s="29"/>
      <c r="V43" s="29"/>
      <c r="W43" s="29"/>
      <c r="X43" s="29"/>
      <c r="Y43" s="29"/>
      <c r="Z43" s="29"/>
      <c r="AA43" s="29"/>
      <c r="AB43" s="29"/>
      <c r="AC43" s="29"/>
      <c r="AD43" s="29"/>
    </row>
    <row r="44" spans="1:30" s="5" customFormat="1" ht="22.75" customHeight="1">
      <c r="A44" s="1088" t="s">
        <v>622</v>
      </c>
      <c r="B44" s="1088"/>
      <c r="C44" s="1088"/>
      <c r="D44" s="1088"/>
      <c r="E44" s="1088"/>
      <c r="F44" s="1037"/>
      <c r="G44" s="1037"/>
      <c r="H44" s="29"/>
      <c r="I44" s="29"/>
      <c r="J44" s="29"/>
      <c r="K44" s="29"/>
      <c r="L44" s="29"/>
      <c r="M44" s="29"/>
      <c r="N44" s="29"/>
      <c r="O44" s="29"/>
      <c r="P44" s="29"/>
      <c r="Q44" s="29"/>
      <c r="R44" s="29"/>
      <c r="S44" s="29"/>
      <c r="T44" s="29"/>
      <c r="U44" s="29"/>
      <c r="V44" s="29"/>
      <c r="W44" s="29"/>
      <c r="X44" s="29"/>
      <c r="Y44" s="29"/>
      <c r="Z44" s="29"/>
      <c r="AA44" s="29"/>
      <c r="AB44" s="29"/>
      <c r="AC44" s="29"/>
      <c r="AD44" s="29"/>
    </row>
    <row r="45" spans="1:30" s="5" customFormat="1" ht="14">
      <c r="A45" s="33"/>
      <c r="B45" s="33"/>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row>
    <row r="46" spans="1:30" s="5" customFormat="1" ht="14">
      <c r="A46" s="33"/>
      <c r="B46" s="33"/>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row>
    <row r="47" spans="1:30" s="5" customFormat="1" ht="14">
      <c r="A47" s="33"/>
      <c r="B47" s="33"/>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row>
    <row r="48" spans="1:30" s="5" customFormat="1" ht="14">
      <c r="A48" s="33"/>
      <c r="B48" s="33"/>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row>
    <row r="49" spans="1:30" s="5" customFormat="1" ht="14">
      <c r="A49" s="33"/>
      <c r="B49" s="33"/>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row>
    <row r="50" spans="1:30" s="5" customFormat="1" ht="14">
      <c r="A50" s="33"/>
      <c r="B50" s="33"/>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row>
    <row r="51" spans="1:30" ht="14">
      <c r="A51" s="33"/>
      <c r="B51" s="33"/>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row>
    <row r="52" spans="1:30" ht="14">
      <c r="A52" s="33"/>
      <c r="B52" s="33"/>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row>
    <row r="53" spans="1:30" ht="14">
      <c r="A53" s="33"/>
      <c r="B53" s="33"/>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row>
    <row r="54" spans="1:30" ht="14">
      <c r="A54" s="33"/>
      <c r="B54" s="33"/>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row>
    <row r="55" spans="1:30" ht="14">
      <c r="A55" s="33"/>
      <c r="B55" s="33"/>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row>
    <row r="56" spans="1:30" ht="14">
      <c r="A56" s="33"/>
      <c r="B56" s="33"/>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row>
  </sheetData>
  <mergeCells count="9">
    <mergeCell ref="A32:B32"/>
    <mergeCell ref="A37:B37"/>
    <mergeCell ref="A44:E44"/>
    <mergeCell ref="A1:K1"/>
    <mergeCell ref="A2:B2"/>
    <mergeCell ref="A7:B7"/>
    <mergeCell ref="A22:C22"/>
    <mergeCell ref="A12:B12"/>
    <mergeCell ref="A17:B17"/>
  </mergeCells>
  <phoneticPr fontId="7" type="noConversion"/>
  <pageMargins left="0.2" right="0.2" top="0.75" bottom="0.2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AV49"/>
  <sheetViews>
    <sheetView workbookViewId="0"/>
  </sheetViews>
  <sheetFormatPr baseColWidth="10" defaultColWidth="8.83203125" defaultRowHeight="12" x14ac:dyDescent="0"/>
  <cols>
    <col min="1" max="1" width="17.6640625" style="357" customWidth="1"/>
    <col min="2" max="2" width="9.83203125" style="357" bestFit="1" customWidth="1"/>
    <col min="3" max="9" width="9.33203125" style="357" bestFit="1" customWidth="1"/>
    <col min="10" max="10" width="13.6640625" style="357" customWidth="1"/>
    <col min="11" max="11" width="18.5" style="357" customWidth="1"/>
    <col min="12" max="16384" width="8.83203125" style="14"/>
  </cols>
  <sheetData>
    <row r="1" spans="1:48" ht="36" customHeight="1">
      <c r="A1" s="375" t="s">
        <v>1278</v>
      </c>
      <c r="B1" s="340"/>
      <c r="C1" s="341"/>
      <c r="D1" s="105"/>
      <c r="E1" s="341"/>
      <c r="F1" s="105"/>
      <c r="G1" s="105"/>
      <c r="H1" s="265"/>
      <c r="I1" s="105"/>
      <c r="J1" s="105"/>
      <c r="K1" s="342"/>
      <c r="AI1" s="336"/>
      <c r="AJ1" s="336"/>
      <c r="AK1" s="336"/>
      <c r="AL1" s="337"/>
      <c r="AM1" s="338"/>
      <c r="AN1" s="338"/>
      <c r="AO1" s="338"/>
      <c r="AP1" s="338"/>
      <c r="AQ1" s="338"/>
      <c r="AR1" s="338"/>
      <c r="AS1" s="338"/>
      <c r="AT1" s="338"/>
      <c r="AU1" s="338"/>
      <c r="AV1" s="338"/>
    </row>
    <row r="2" spans="1:48">
      <c r="A2" s="343"/>
      <c r="B2" s="1092" t="s">
        <v>23</v>
      </c>
      <c r="C2" s="1098"/>
      <c r="D2" s="1092" t="s">
        <v>24</v>
      </c>
      <c r="E2" s="1098"/>
      <c r="F2" s="1092" t="s">
        <v>25</v>
      </c>
      <c r="G2" s="1098"/>
      <c r="H2" s="1092" t="s">
        <v>12</v>
      </c>
      <c r="I2" s="1098"/>
      <c r="J2" s="1092" t="s">
        <v>847</v>
      </c>
      <c r="K2" s="1095" t="s">
        <v>172</v>
      </c>
      <c r="AI2" s="339"/>
      <c r="AJ2" s="339"/>
      <c r="AK2" s="339"/>
      <c r="AL2" s="339"/>
      <c r="AM2" s="339"/>
      <c r="AN2" s="339"/>
      <c r="AO2" s="339"/>
      <c r="AP2" s="339"/>
      <c r="AQ2" s="339"/>
      <c r="AR2" s="339"/>
      <c r="AS2" s="339"/>
      <c r="AT2" s="339"/>
      <c r="AU2" s="339"/>
      <c r="AV2" s="339"/>
    </row>
    <row r="3" spans="1:48" ht="13" customHeight="1">
      <c r="A3" s="344"/>
      <c r="B3" s="1094"/>
      <c r="C3" s="1099"/>
      <c r="D3" s="1094"/>
      <c r="E3" s="1099"/>
      <c r="F3" s="1094"/>
      <c r="G3" s="1099"/>
      <c r="H3" s="1094"/>
      <c r="I3" s="1099"/>
      <c r="J3" s="1093"/>
      <c r="K3" s="1096"/>
      <c r="AI3" s="339"/>
      <c r="AJ3" s="339"/>
      <c r="AK3" s="339"/>
      <c r="AL3" s="339"/>
      <c r="AM3" s="339"/>
      <c r="AN3" s="339"/>
      <c r="AO3" s="339"/>
      <c r="AP3" s="339"/>
      <c r="AQ3" s="339"/>
      <c r="AR3" s="339"/>
      <c r="AS3" s="339"/>
      <c r="AT3" s="339"/>
      <c r="AU3" s="339"/>
      <c r="AV3" s="339"/>
    </row>
    <row r="4" spans="1:48" ht="24.5" customHeight="1">
      <c r="A4" s="345" t="s">
        <v>93</v>
      </c>
      <c r="B4" s="346" t="s">
        <v>844</v>
      </c>
      <c r="C4" s="347" t="s">
        <v>845</v>
      </c>
      <c r="D4" s="348" t="s">
        <v>844</v>
      </c>
      <c r="E4" s="347" t="s">
        <v>845</v>
      </c>
      <c r="F4" s="348" t="s">
        <v>844</v>
      </c>
      <c r="G4" s="349" t="s">
        <v>845</v>
      </c>
      <c r="H4" s="350" t="s">
        <v>846</v>
      </c>
      <c r="I4" s="349" t="s">
        <v>845</v>
      </c>
      <c r="J4" s="1094"/>
      <c r="K4" s="1097"/>
      <c r="AI4" s="339"/>
      <c r="AJ4" s="339"/>
      <c r="AK4" s="339"/>
      <c r="AL4" s="339"/>
      <c r="AM4" s="339"/>
      <c r="AN4" s="339"/>
      <c r="AO4" s="339"/>
      <c r="AP4" s="339"/>
      <c r="AQ4" s="339"/>
      <c r="AR4" s="339"/>
      <c r="AS4" s="339"/>
      <c r="AT4" s="339"/>
      <c r="AU4" s="339"/>
      <c r="AV4" s="339"/>
    </row>
    <row r="5" spans="1:48" ht="15" customHeight="1">
      <c r="A5" s="105" t="s">
        <v>41</v>
      </c>
      <c r="B5" s="351">
        <v>47.588999999999999</v>
      </c>
      <c r="C5" s="352">
        <v>255.93858352144471</v>
      </c>
      <c r="D5" s="353">
        <v>1400</v>
      </c>
      <c r="E5" s="352">
        <v>7529.3453724604969</v>
      </c>
      <c r="F5" s="353">
        <v>452</v>
      </c>
      <c r="G5" s="352">
        <v>2430.9029345372464</v>
      </c>
      <c r="H5" s="354">
        <v>50</v>
      </c>
      <c r="I5" s="352">
        <v>268.90519187358916</v>
      </c>
      <c r="J5" s="355">
        <v>176</v>
      </c>
      <c r="K5" s="356">
        <v>0.13300000000000001</v>
      </c>
      <c r="AI5" s="339"/>
      <c r="AJ5" s="339"/>
      <c r="AK5" s="339"/>
      <c r="AL5" s="338"/>
      <c r="AM5" s="339"/>
      <c r="AN5" s="339"/>
      <c r="AO5" s="339"/>
      <c r="AP5" s="339"/>
      <c r="AQ5" s="339"/>
      <c r="AR5" s="339"/>
      <c r="AS5" s="339"/>
      <c r="AT5" s="339"/>
      <c r="AU5" s="339"/>
      <c r="AV5" s="339"/>
    </row>
    <row r="6" spans="1:48" ht="15" customHeight="1">
      <c r="A6" s="105" t="s">
        <v>42</v>
      </c>
      <c r="B6" s="351">
        <v>358.35300000000001</v>
      </c>
      <c r="C6" s="352">
        <v>1728.2915435222671</v>
      </c>
      <c r="D6" s="353">
        <v>1400</v>
      </c>
      <c r="E6" s="352">
        <v>6752.0242914979754</v>
      </c>
      <c r="F6" s="353">
        <v>1050</v>
      </c>
      <c r="G6" s="352">
        <v>5064.0182186234815</v>
      </c>
      <c r="H6" s="354">
        <v>50</v>
      </c>
      <c r="I6" s="352">
        <v>241.14372469635629</v>
      </c>
      <c r="J6" s="355">
        <v>567</v>
      </c>
      <c r="K6" s="356">
        <v>0.219</v>
      </c>
      <c r="AI6" s="339"/>
      <c r="AJ6" s="339"/>
      <c r="AK6" s="339"/>
      <c r="AL6" s="338"/>
      <c r="AM6" s="339"/>
      <c r="AN6" s="339"/>
      <c r="AO6" s="339"/>
      <c r="AP6" s="339"/>
      <c r="AQ6" s="339"/>
      <c r="AR6" s="339"/>
      <c r="AS6" s="339"/>
      <c r="AT6" s="339"/>
      <c r="AU6" s="339"/>
      <c r="AV6" s="339"/>
    </row>
    <row r="7" spans="1:48" ht="15" customHeight="1">
      <c r="A7" s="105" t="s">
        <v>43</v>
      </c>
      <c r="B7" s="351">
        <v>925.99800000000005</v>
      </c>
      <c r="C7" s="352">
        <v>4070.4616881918814</v>
      </c>
      <c r="D7" s="353">
        <v>1400</v>
      </c>
      <c r="E7" s="352">
        <v>6154.0590405904049</v>
      </c>
      <c r="F7" s="353">
        <v>1400</v>
      </c>
      <c r="G7" s="352">
        <v>6154.0590405904049</v>
      </c>
      <c r="H7" s="354">
        <v>200</v>
      </c>
      <c r="I7" s="352">
        <v>879.15129151291501</v>
      </c>
      <c r="J7" s="355">
        <v>1217</v>
      </c>
      <c r="K7" s="356">
        <v>0.29799999999999999</v>
      </c>
      <c r="AI7" s="339"/>
      <c r="AJ7" s="339"/>
      <c r="AK7" s="339"/>
      <c r="AL7" s="338"/>
      <c r="AM7" s="339"/>
      <c r="AN7" s="339"/>
      <c r="AO7" s="339"/>
      <c r="AP7" s="339"/>
      <c r="AQ7" s="339"/>
      <c r="AR7" s="339"/>
      <c r="AS7" s="339"/>
      <c r="AT7" s="339"/>
      <c r="AU7" s="339"/>
      <c r="AV7" s="339"/>
    </row>
    <row r="8" spans="1:48" ht="15" customHeight="1">
      <c r="A8" s="105" t="s">
        <v>44</v>
      </c>
      <c r="B8" s="351">
        <v>1475.444</v>
      </c>
      <c r="C8" s="352">
        <v>6156.2965499124339</v>
      </c>
      <c r="D8" s="353">
        <v>1400</v>
      </c>
      <c r="E8" s="352">
        <v>5841.5061295971982</v>
      </c>
      <c r="F8" s="353">
        <v>1400</v>
      </c>
      <c r="G8" s="352">
        <v>5841.5061295971982</v>
      </c>
      <c r="H8" s="354">
        <v>200</v>
      </c>
      <c r="I8" s="352">
        <v>834.50087565674255</v>
      </c>
      <c r="J8" s="355">
        <v>1944</v>
      </c>
      <c r="K8" s="356">
        <v>0.38300000000000001</v>
      </c>
      <c r="AI8" s="339"/>
      <c r="AJ8" s="339"/>
      <c r="AK8" s="339"/>
      <c r="AL8" s="338"/>
      <c r="AM8" s="339"/>
      <c r="AN8" s="339"/>
      <c r="AO8" s="339"/>
      <c r="AP8" s="339"/>
      <c r="AQ8" s="339"/>
      <c r="AR8" s="339"/>
      <c r="AS8" s="339"/>
      <c r="AT8" s="339"/>
      <c r="AU8" s="339"/>
      <c r="AV8" s="339"/>
    </row>
    <row r="9" spans="1:48" ht="15" customHeight="1">
      <c r="A9" s="105" t="s">
        <v>45</v>
      </c>
      <c r="B9" s="351">
        <v>1524.34</v>
      </c>
      <c r="C9" s="352">
        <v>5953.6722131147535</v>
      </c>
      <c r="D9" s="353">
        <v>1800</v>
      </c>
      <c r="E9" s="352">
        <v>7030.3278688524588</v>
      </c>
      <c r="F9" s="353">
        <v>1400</v>
      </c>
      <c r="G9" s="352">
        <v>5468.0327868852455</v>
      </c>
      <c r="H9" s="354">
        <v>200</v>
      </c>
      <c r="I9" s="352">
        <v>781.14754098360652</v>
      </c>
      <c r="J9" s="355">
        <v>2011</v>
      </c>
      <c r="K9" s="356">
        <v>0.38500000000000001</v>
      </c>
      <c r="AI9" s="339"/>
      <c r="AJ9" s="339"/>
      <c r="AK9" s="339"/>
      <c r="AL9" s="338"/>
      <c r="AM9" s="339"/>
      <c r="AN9" s="339"/>
      <c r="AO9" s="339"/>
      <c r="AP9" s="339"/>
      <c r="AQ9" s="339"/>
      <c r="AR9" s="339"/>
      <c r="AS9" s="339"/>
      <c r="AT9" s="339"/>
      <c r="AU9" s="339"/>
      <c r="AV9" s="339"/>
    </row>
    <row r="10" spans="1:48" ht="15" customHeight="1">
      <c r="A10" s="105" t="s">
        <v>46</v>
      </c>
      <c r="B10" s="351">
        <v>1540.895</v>
      </c>
      <c r="C10" s="352">
        <v>5587.7965563165899</v>
      </c>
      <c r="D10" s="353">
        <v>1800</v>
      </c>
      <c r="E10" s="352">
        <v>6527.3972602739723</v>
      </c>
      <c r="F10" s="353">
        <v>1600</v>
      </c>
      <c r="G10" s="352">
        <v>5802.1308980213089</v>
      </c>
      <c r="H10" s="354">
        <v>50</v>
      </c>
      <c r="I10" s="352">
        <v>181.3165905631659</v>
      </c>
      <c r="J10" s="355">
        <v>1893</v>
      </c>
      <c r="K10" s="356">
        <v>0.36699999999999999</v>
      </c>
      <c r="AI10" s="339"/>
      <c r="AJ10" s="339"/>
      <c r="AK10" s="339"/>
      <c r="AL10" s="338"/>
      <c r="AM10" s="339"/>
      <c r="AN10" s="339"/>
      <c r="AO10" s="339"/>
      <c r="AP10" s="339"/>
      <c r="AQ10" s="339"/>
      <c r="AR10" s="339"/>
      <c r="AS10" s="339"/>
      <c r="AT10" s="339"/>
      <c r="AU10" s="339"/>
      <c r="AV10" s="339"/>
    </row>
    <row r="11" spans="1:48" ht="15" customHeight="1">
      <c r="A11" s="105" t="s">
        <v>47</v>
      </c>
      <c r="B11" s="351">
        <v>2357.2220000000002</v>
      </c>
      <c r="C11" s="352">
        <v>7682.7379138166907</v>
      </c>
      <c r="D11" s="353">
        <v>1800</v>
      </c>
      <c r="E11" s="352">
        <v>5866.621067031464</v>
      </c>
      <c r="F11" s="353">
        <v>1800</v>
      </c>
      <c r="G11" s="352">
        <v>5866.621067031464</v>
      </c>
      <c r="H11" s="354">
        <v>200</v>
      </c>
      <c r="I11" s="352">
        <v>651.84678522571824</v>
      </c>
      <c r="J11" s="355">
        <v>2537.875</v>
      </c>
      <c r="K11" s="356">
        <v>0.33800000000000002</v>
      </c>
      <c r="AI11" s="339"/>
      <c r="AJ11" s="339"/>
      <c r="AK11" s="339"/>
      <c r="AL11" s="338"/>
      <c r="AM11" s="339"/>
      <c r="AN11" s="339"/>
      <c r="AO11" s="339"/>
      <c r="AP11" s="339"/>
      <c r="AQ11" s="339"/>
      <c r="AR11" s="339"/>
      <c r="AS11" s="339"/>
      <c r="AT11" s="339"/>
      <c r="AU11" s="339"/>
      <c r="AV11" s="339"/>
    </row>
    <row r="12" spans="1:48" ht="15" customHeight="1">
      <c r="A12" s="105" t="s">
        <v>48</v>
      </c>
      <c r="B12" s="351">
        <v>2387.1170000000002</v>
      </c>
      <c r="C12" s="352">
        <v>6877.0329534461916</v>
      </c>
      <c r="D12" s="353">
        <v>1800</v>
      </c>
      <c r="E12" s="352">
        <v>5185.6106408706164</v>
      </c>
      <c r="F12" s="353">
        <v>1750</v>
      </c>
      <c r="G12" s="352">
        <v>5041.5659008464327</v>
      </c>
      <c r="H12" s="354">
        <v>150</v>
      </c>
      <c r="I12" s="352">
        <v>432.13422007255139</v>
      </c>
      <c r="J12" s="355">
        <v>2707.9319999999998</v>
      </c>
      <c r="K12" s="356">
        <v>0.40600000000000003</v>
      </c>
      <c r="AI12" s="339"/>
      <c r="AJ12" s="339"/>
      <c r="AK12" s="339"/>
      <c r="AL12" s="338"/>
      <c r="AM12" s="339"/>
      <c r="AN12" s="339"/>
      <c r="AO12" s="339"/>
      <c r="AP12" s="339"/>
      <c r="AQ12" s="339"/>
      <c r="AR12" s="339"/>
      <c r="AS12" s="339"/>
      <c r="AT12" s="339"/>
      <c r="AU12" s="339"/>
      <c r="AV12" s="339"/>
    </row>
    <row r="13" spans="1:48" ht="15" customHeight="1">
      <c r="A13" s="105" t="s">
        <v>49</v>
      </c>
      <c r="B13" s="351">
        <v>2299.7179999999998</v>
      </c>
      <c r="C13" s="352">
        <v>5981.5263482532746</v>
      </c>
      <c r="D13" s="353">
        <v>1900</v>
      </c>
      <c r="E13" s="352">
        <v>4941.8668122270747</v>
      </c>
      <c r="F13" s="353">
        <v>1670</v>
      </c>
      <c r="G13" s="352">
        <v>4343.6408296943237</v>
      </c>
      <c r="H13" s="354">
        <v>120</v>
      </c>
      <c r="I13" s="352">
        <v>312.11790393013104</v>
      </c>
      <c r="J13" s="355">
        <v>2709.076</v>
      </c>
      <c r="K13" s="356">
        <v>0.41899999999999998</v>
      </c>
      <c r="AI13" s="339"/>
      <c r="AJ13" s="339"/>
      <c r="AK13" s="339"/>
      <c r="AL13" s="338"/>
      <c r="AM13" s="339"/>
      <c r="AN13" s="339"/>
      <c r="AO13" s="339"/>
      <c r="AP13" s="339"/>
      <c r="AQ13" s="339"/>
      <c r="AR13" s="339"/>
      <c r="AS13" s="339"/>
      <c r="AT13" s="339"/>
      <c r="AU13" s="339"/>
      <c r="AV13" s="339"/>
    </row>
    <row r="14" spans="1:48" ht="15" customHeight="1">
      <c r="A14" s="105" t="s">
        <v>51</v>
      </c>
      <c r="B14" s="351">
        <v>2420.5169999999998</v>
      </c>
      <c r="C14" s="352">
        <v>5914.750515384615</v>
      </c>
      <c r="D14" s="353">
        <v>2100</v>
      </c>
      <c r="E14" s="352">
        <v>5131.5384615384619</v>
      </c>
      <c r="F14" s="353">
        <v>1800</v>
      </c>
      <c r="G14" s="352">
        <v>4398.461538461539</v>
      </c>
      <c r="H14" s="354">
        <v>50</v>
      </c>
      <c r="I14" s="352">
        <v>122.17948717948718</v>
      </c>
      <c r="J14" s="355">
        <v>2522.7460000000001</v>
      </c>
      <c r="K14" s="356">
        <v>0.45900000000000002</v>
      </c>
      <c r="AI14" s="339"/>
      <c r="AJ14" s="339"/>
      <c r="AK14" s="339"/>
      <c r="AL14" s="338"/>
      <c r="AM14" s="339"/>
      <c r="AN14" s="339"/>
      <c r="AO14" s="339"/>
      <c r="AP14" s="339"/>
      <c r="AQ14" s="339"/>
      <c r="AR14" s="339"/>
      <c r="AS14" s="339"/>
      <c r="AT14" s="339"/>
      <c r="AU14" s="339"/>
      <c r="AV14" s="339"/>
    </row>
    <row r="15" spans="1:48" ht="15" customHeight="1">
      <c r="A15" s="105" t="s">
        <v>52</v>
      </c>
      <c r="B15" s="351">
        <v>2797.0569999999998</v>
      </c>
      <c r="C15" s="352">
        <v>6670.6589614614613</v>
      </c>
      <c r="D15" s="353">
        <v>2300</v>
      </c>
      <c r="E15" s="352">
        <v>5485.2352352352355</v>
      </c>
      <c r="F15" s="353">
        <v>1800</v>
      </c>
      <c r="G15" s="352">
        <v>4292.7927927927931</v>
      </c>
      <c r="H15" s="354">
        <v>200</v>
      </c>
      <c r="I15" s="352">
        <v>476.97697697697697</v>
      </c>
      <c r="J15" s="355">
        <v>2758.9059999999999</v>
      </c>
      <c r="K15" s="356">
        <v>0.47499999999999998</v>
      </c>
      <c r="AI15" s="339"/>
      <c r="AJ15" s="339"/>
      <c r="AK15" s="339"/>
      <c r="AL15" s="338"/>
      <c r="AM15" s="339"/>
      <c r="AN15" s="339"/>
      <c r="AO15" s="339"/>
      <c r="AP15" s="339"/>
      <c r="AQ15" s="339"/>
      <c r="AR15" s="339"/>
      <c r="AS15" s="339"/>
      <c r="AT15" s="339"/>
      <c r="AU15" s="339"/>
      <c r="AV15" s="339"/>
    </row>
    <row r="16" spans="1:48" ht="15" customHeight="1">
      <c r="A16" s="105" t="s">
        <v>53</v>
      </c>
      <c r="B16" s="351">
        <v>3052.9990520000001</v>
      </c>
      <c r="C16" s="352">
        <v>6987.2912981652262</v>
      </c>
      <c r="D16" s="353">
        <v>2500</v>
      </c>
      <c r="E16" s="352">
        <v>5721.6618635926998</v>
      </c>
      <c r="F16" s="353">
        <v>1900</v>
      </c>
      <c r="G16" s="352">
        <v>4348.4630163304519</v>
      </c>
      <c r="H16" s="354">
        <v>200</v>
      </c>
      <c r="I16" s="352">
        <v>457.73294908741599</v>
      </c>
      <c r="J16" s="355">
        <v>2747.1</v>
      </c>
      <c r="K16" s="356">
        <v>0.48599999999999999</v>
      </c>
      <c r="AI16" s="339"/>
      <c r="AJ16" s="339"/>
      <c r="AK16" s="339"/>
      <c r="AL16" s="338"/>
      <c r="AM16" s="339"/>
      <c r="AN16" s="339"/>
      <c r="AO16" s="339"/>
      <c r="AP16" s="339"/>
      <c r="AQ16" s="339"/>
      <c r="AR16" s="339"/>
      <c r="AS16" s="339"/>
      <c r="AT16" s="339"/>
      <c r="AU16" s="339"/>
      <c r="AV16" s="339"/>
    </row>
    <row r="17" spans="1:48" ht="15" customHeight="1">
      <c r="A17" s="105" t="s">
        <v>54</v>
      </c>
      <c r="B17" s="351">
        <v>3597.3799210000002</v>
      </c>
      <c r="C17" s="352">
        <v>7950.6100758650282</v>
      </c>
      <c r="D17" s="353">
        <v>2600</v>
      </c>
      <c r="E17" s="352">
        <v>5746.2894248608536</v>
      </c>
      <c r="F17" s="353">
        <v>2100</v>
      </c>
      <c r="G17" s="352">
        <v>4641.2337662337659</v>
      </c>
      <c r="H17" s="354">
        <v>200</v>
      </c>
      <c r="I17" s="352">
        <v>442.02226345083488</v>
      </c>
      <c r="J17" s="355">
        <v>2813.489</v>
      </c>
      <c r="K17" s="356">
        <v>0.504</v>
      </c>
      <c r="AI17" s="339"/>
      <c r="AJ17" s="339"/>
      <c r="AK17" s="339"/>
      <c r="AL17" s="338"/>
      <c r="AM17" s="339"/>
      <c r="AN17" s="339"/>
      <c r="AO17" s="339"/>
      <c r="AP17" s="339"/>
      <c r="AQ17" s="339"/>
      <c r="AR17" s="339"/>
      <c r="AS17" s="339"/>
      <c r="AT17" s="339"/>
      <c r="AU17" s="339"/>
      <c r="AV17" s="339"/>
    </row>
    <row r="18" spans="1:48" ht="15" customHeight="1">
      <c r="A18" s="105" t="s">
        <v>55</v>
      </c>
      <c r="B18" s="351">
        <v>3460.0065509999999</v>
      </c>
      <c r="C18" s="352">
        <v>7528.279093842466</v>
      </c>
      <c r="D18" s="353">
        <v>2600</v>
      </c>
      <c r="E18" s="352">
        <v>5657.0776255707769</v>
      </c>
      <c r="F18" s="353">
        <v>2100</v>
      </c>
      <c r="G18" s="352">
        <v>4569.178082191781</v>
      </c>
      <c r="H18" s="354">
        <v>100</v>
      </c>
      <c r="I18" s="352">
        <v>217.57990867579912</v>
      </c>
      <c r="J18" s="355">
        <v>2659.5070000000001</v>
      </c>
      <c r="K18" s="356">
        <v>0.53900000000000003</v>
      </c>
      <c r="AI18" s="339"/>
      <c r="AJ18" s="339"/>
      <c r="AK18" s="339"/>
      <c r="AL18" s="338"/>
      <c r="AM18" s="339"/>
      <c r="AN18" s="339"/>
      <c r="AO18" s="339"/>
      <c r="AP18" s="339"/>
      <c r="AQ18" s="339"/>
      <c r="AR18" s="339"/>
      <c r="AS18" s="339"/>
      <c r="AT18" s="339"/>
      <c r="AU18" s="339"/>
      <c r="AV18" s="339"/>
    </row>
    <row r="19" spans="1:48" ht="15" customHeight="1">
      <c r="A19" s="105" t="s">
        <v>56</v>
      </c>
      <c r="B19" s="351">
        <v>3754.3294810000002</v>
      </c>
      <c r="C19" s="352">
        <v>7860.0087772253964</v>
      </c>
      <c r="D19" s="353">
        <v>2300</v>
      </c>
      <c r="E19" s="352">
        <v>4815.2460456942008</v>
      </c>
      <c r="F19" s="353">
        <v>2100</v>
      </c>
      <c r="G19" s="352">
        <v>4396.5289982425311</v>
      </c>
      <c r="H19" s="354">
        <v>200</v>
      </c>
      <c r="I19" s="352">
        <v>418.7170474516696</v>
      </c>
      <c r="J19" s="355">
        <v>2881.547</v>
      </c>
      <c r="K19" s="356">
        <v>0.57499999999999996</v>
      </c>
      <c r="AI19" s="339"/>
      <c r="AJ19" s="339"/>
      <c r="AK19" s="339"/>
      <c r="AL19" s="338"/>
      <c r="AM19" s="339"/>
      <c r="AN19" s="339"/>
      <c r="AO19" s="339"/>
      <c r="AP19" s="339"/>
      <c r="AQ19" s="339"/>
      <c r="AR19" s="339"/>
      <c r="AS19" s="339"/>
      <c r="AT19" s="339"/>
      <c r="AU19" s="339"/>
      <c r="AV19" s="339"/>
    </row>
    <row r="20" spans="1:48" ht="15" customHeight="1">
      <c r="A20" s="105" t="s">
        <v>57</v>
      </c>
      <c r="B20" s="351">
        <v>4475.6932489999999</v>
      </c>
      <c r="C20" s="352">
        <v>8998.598452103377</v>
      </c>
      <c r="D20" s="353">
        <v>2500</v>
      </c>
      <c r="E20" s="352">
        <v>5026.3713080168782</v>
      </c>
      <c r="F20" s="353">
        <v>2200</v>
      </c>
      <c r="G20" s="352">
        <v>4423.2067510548532</v>
      </c>
      <c r="H20" s="354">
        <v>200</v>
      </c>
      <c r="I20" s="352">
        <v>402.10970464135028</v>
      </c>
      <c r="J20" s="355">
        <v>3198.2860000000001</v>
      </c>
      <c r="K20" s="356">
        <v>0.57899999999999996</v>
      </c>
      <c r="AI20" s="339"/>
      <c r="AJ20" s="339"/>
      <c r="AK20" s="339"/>
      <c r="AL20" s="338"/>
      <c r="AM20" s="339"/>
      <c r="AN20" s="339"/>
      <c r="AO20" s="339"/>
      <c r="AP20" s="339"/>
      <c r="AQ20" s="339"/>
      <c r="AR20" s="339"/>
      <c r="AS20" s="339"/>
      <c r="AT20" s="339"/>
      <c r="AU20" s="339"/>
      <c r="AV20" s="339"/>
    </row>
    <row r="21" spans="1:48" ht="15" customHeight="1">
      <c r="A21" s="105" t="s">
        <v>58</v>
      </c>
      <c r="B21" s="351">
        <v>4777.8442320000004</v>
      </c>
      <c r="C21" s="352">
        <v>9150.4934748713822</v>
      </c>
      <c r="D21" s="353">
        <v>2700</v>
      </c>
      <c r="E21" s="352">
        <v>5171.0209003215432</v>
      </c>
      <c r="F21" s="353">
        <v>2300</v>
      </c>
      <c r="G21" s="352">
        <v>4404.9437299035371</v>
      </c>
      <c r="H21" s="354">
        <v>200</v>
      </c>
      <c r="I21" s="352">
        <v>383.0385852090032</v>
      </c>
      <c r="J21" s="355">
        <v>3322.1509999999998</v>
      </c>
      <c r="K21" s="356">
        <v>0.59</v>
      </c>
      <c r="AI21" s="339"/>
      <c r="AJ21" s="339"/>
      <c r="AK21" s="339"/>
      <c r="AL21" s="338"/>
      <c r="AM21" s="339"/>
      <c r="AN21" s="339"/>
      <c r="AO21" s="339"/>
      <c r="AP21" s="339"/>
      <c r="AQ21" s="339"/>
      <c r="AR21" s="339"/>
      <c r="AS21" s="339"/>
      <c r="AT21" s="339"/>
      <c r="AU21" s="339"/>
      <c r="AV21" s="339"/>
    </row>
    <row r="22" spans="1:48" ht="15" customHeight="1">
      <c r="A22" s="105" t="s">
        <v>59</v>
      </c>
      <c r="B22" s="351">
        <v>4935.1910049999997</v>
      </c>
      <c r="C22" s="352">
        <v>9016.9421544574379</v>
      </c>
      <c r="D22" s="353">
        <v>2900</v>
      </c>
      <c r="E22" s="352">
        <v>5298.5046012269941</v>
      </c>
      <c r="F22" s="353">
        <v>2300</v>
      </c>
      <c r="G22" s="352">
        <v>4202.2622699386502</v>
      </c>
      <c r="H22" s="354">
        <v>100</v>
      </c>
      <c r="I22" s="352">
        <v>182.70705521472394</v>
      </c>
      <c r="J22" s="355">
        <v>3404.81</v>
      </c>
      <c r="K22" s="356">
        <v>0.61099999999999999</v>
      </c>
      <c r="AI22" s="339"/>
      <c r="AJ22" s="339"/>
      <c r="AK22" s="339"/>
      <c r="AL22" s="338"/>
      <c r="AM22" s="339"/>
      <c r="AN22" s="339"/>
      <c r="AO22" s="339"/>
      <c r="AP22" s="339"/>
      <c r="AQ22" s="339"/>
      <c r="AR22" s="339"/>
      <c r="AS22" s="339"/>
      <c r="AT22" s="339"/>
      <c r="AU22" s="339"/>
      <c r="AV22" s="339"/>
    </row>
    <row r="23" spans="1:48" ht="15" customHeight="1">
      <c r="A23" s="105" t="s">
        <v>60</v>
      </c>
      <c r="B23" s="351">
        <v>5792.7028289999998</v>
      </c>
      <c r="C23" s="352">
        <v>10132.976864972467</v>
      </c>
      <c r="D23" s="353">
        <v>3100</v>
      </c>
      <c r="E23" s="352">
        <v>5422.7239353891337</v>
      </c>
      <c r="F23" s="353">
        <v>2400</v>
      </c>
      <c r="G23" s="352">
        <v>4198.2378854625549</v>
      </c>
      <c r="H23" s="354">
        <v>200</v>
      </c>
      <c r="I23" s="352">
        <v>349.85315712187963</v>
      </c>
      <c r="J23" s="355">
        <v>3786.23</v>
      </c>
      <c r="K23" s="356">
        <v>0.61499999999999999</v>
      </c>
      <c r="AI23" s="339"/>
      <c r="AJ23" s="339"/>
      <c r="AK23" s="339"/>
      <c r="AL23" s="338"/>
      <c r="AM23" s="339"/>
      <c r="AN23" s="339"/>
      <c r="AO23" s="339"/>
      <c r="AP23" s="339"/>
      <c r="AQ23" s="339"/>
      <c r="AR23" s="339"/>
      <c r="AS23" s="339"/>
      <c r="AT23" s="339"/>
      <c r="AU23" s="339"/>
      <c r="AV23" s="339"/>
    </row>
    <row r="24" spans="1:48" ht="15" customHeight="1">
      <c r="A24" s="105" t="s">
        <v>61</v>
      </c>
      <c r="B24" s="351">
        <v>6175.9023639999996</v>
      </c>
      <c r="C24" s="352">
        <v>10472.66005852669</v>
      </c>
      <c r="D24" s="353">
        <v>3100</v>
      </c>
      <c r="E24" s="352">
        <v>5256.7615658362984</v>
      </c>
      <c r="F24" s="353">
        <v>2400</v>
      </c>
      <c r="G24" s="352">
        <v>4069.7508896797153</v>
      </c>
      <c r="H24" s="354">
        <v>200</v>
      </c>
      <c r="I24" s="352">
        <v>339.14590747330959</v>
      </c>
      <c r="J24" s="355">
        <v>4002.0450000000001</v>
      </c>
      <c r="K24" s="356">
        <v>0.621</v>
      </c>
      <c r="AI24" s="339"/>
      <c r="AJ24" s="339"/>
      <c r="AK24" s="339"/>
      <c r="AL24" s="338"/>
      <c r="AM24" s="339"/>
      <c r="AN24" s="339"/>
      <c r="AO24" s="339"/>
      <c r="AP24" s="339"/>
      <c r="AQ24" s="339"/>
      <c r="AR24" s="339"/>
      <c r="AS24" s="339"/>
      <c r="AT24" s="339"/>
      <c r="AU24" s="339"/>
      <c r="AV24" s="339"/>
    </row>
    <row r="25" spans="1:48" ht="15" customHeight="1">
      <c r="A25" s="105" t="s">
        <v>62</v>
      </c>
      <c r="B25" s="351">
        <v>5654.4532650000001</v>
      </c>
      <c r="C25" s="352">
        <v>9329.4563046139192</v>
      </c>
      <c r="D25" s="353">
        <v>3700</v>
      </c>
      <c r="E25" s="352">
        <v>6104.7437673130189</v>
      </c>
      <c r="F25" s="353">
        <v>2300</v>
      </c>
      <c r="G25" s="352">
        <v>3794.8407202216067</v>
      </c>
      <c r="H25" s="354">
        <v>400</v>
      </c>
      <c r="I25" s="352">
        <v>659.97229916897504</v>
      </c>
      <c r="J25" s="355">
        <v>3755.6750000000002</v>
      </c>
      <c r="K25" s="356">
        <v>0.59199999999999997</v>
      </c>
      <c r="AI25" s="339"/>
      <c r="AJ25" s="339"/>
      <c r="AK25" s="339"/>
      <c r="AL25" s="338"/>
      <c r="AM25" s="339"/>
      <c r="AN25" s="339"/>
      <c r="AO25" s="339"/>
      <c r="AP25" s="339"/>
      <c r="AQ25" s="339"/>
      <c r="AR25" s="339"/>
      <c r="AS25" s="339"/>
      <c r="AT25" s="339"/>
      <c r="AU25" s="339"/>
      <c r="AV25" s="339"/>
    </row>
    <row r="26" spans="1:48" ht="15" customHeight="1">
      <c r="A26" s="105" t="s">
        <v>63</v>
      </c>
      <c r="B26" s="351">
        <v>5519.4744920000003</v>
      </c>
      <c r="C26" s="352">
        <v>8861.2856989150951</v>
      </c>
      <c r="D26" s="353">
        <v>3900</v>
      </c>
      <c r="E26" s="352">
        <v>6261.2870619946088</v>
      </c>
      <c r="F26" s="353">
        <v>2300</v>
      </c>
      <c r="G26" s="352">
        <v>3692.5539083557951</v>
      </c>
      <c r="H26" s="354">
        <v>400</v>
      </c>
      <c r="I26" s="352">
        <v>642.18328840970344</v>
      </c>
      <c r="J26" s="355">
        <v>3674.9670000000001</v>
      </c>
      <c r="K26" s="356">
        <v>0.59299999999999997</v>
      </c>
      <c r="AI26" s="339"/>
      <c r="AJ26" s="339"/>
      <c r="AK26" s="339"/>
      <c r="AL26" s="338"/>
      <c r="AM26" s="339"/>
      <c r="AN26" s="339"/>
      <c r="AO26" s="339"/>
      <c r="AP26" s="339"/>
      <c r="AQ26" s="339"/>
      <c r="AR26" s="339"/>
      <c r="AS26" s="339"/>
      <c r="AT26" s="339"/>
      <c r="AU26" s="339"/>
      <c r="AV26" s="339"/>
    </row>
    <row r="27" spans="1:48" ht="15" customHeight="1">
      <c r="A27" s="105" t="s">
        <v>64</v>
      </c>
      <c r="B27" s="351">
        <v>5471.7077099999997</v>
      </c>
      <c r="C27" s="352">
        <v>8548.4220452950813</v>
      </c>
      <c r="D27" s="353">
        <v>4100</v>
      </c>
      <c r="E27" s="352">
        <v>6405.4098360655735</v>
      </c>
      <c r="F27" s="353">
        <v>2340</v>
      </c>
      <c r="G27" s="352">
        <v>3655.7704918032782</v>
      </c>
      <c r="H27" s="354">
        <v>400</v>
      </c>
      <c r="I27" s="352">
        <v>624.91803278688519</v>
      </c>
      <c r="J27" s="355">
        <v>3611.8209999999999</v>
      </c>
      <c r="K27" s="356">
        <v>0.58499999999999996</v>
      </c>
      <c r="AI27" s="339"/>
      <c r="AJ27" s="339"/>
      <c r="AK27" s="339"/>
      <c r="AL27" s="338"/>
      <c r="AM27" s="339"/>
      <c r="AN27" s="339"/>
      <c r="AO27" s="339"/>
      <c r="AP27" s="339"/>
      <c r="AQ27" s="339"/>
      <c r="AR27" s="339"/>
      <c r="AS27" s="339"/>
      <c r="AT27" s="339"/>
      <c r="AU27" s="339"/>
      <c r="AV27" s="339"/>
    </row>
    <row r="28" spans="1:48" ht="15" customHeight="1">
      <c r="A28" s="105" t="s">
        <v>65</v>
      </c>
      <c r="B28" s="351">
        <v>5780.0328879999997</v>
      </c>
      <c r="C28" s="352">
        <v>8771.2919462802547</v>
      </c>
      <c r="D28" s="353">
        <v>4300</v>
      </c>
      <c r="E28" s="352">
        <v>6525.3184713375795</v>
      </c>
      <c r="F28" s="353">
        <v>2470</v>
      </c>
      <c r="G28" s="352">
        <v>3748.2643312101909</v>
      </c>
      <c r="H28" s="354">
        <v>400</v>
      </c>
      <c r="I28" s="352">
        <v>607.00636942675158</v>
      </c>
      <c r="J28" s="355">
        <v>3665.654</v>
      </c>
      <c r="K28" s="356">
        <v>0.57599999999999996</v>
      </c>
      <c r="AI28" s="339"/>
      <c r="AJ28" s="339"/>
      <c r="AK28" s="339"/>
      <c r="AL28" s="338"/>
      <c r="AM28" s="339"/>
      <c r="AN28" s="339"/>
      <c r="AO28" s="339"/>
      <c r="AP28" s="339"/>
      <c r="AQ28" s="339"/>
      <c r="AR28" s="339"/>
      <c r="AS28" s="339"/>
      <c r="AT28" s="339"/>
      <c r="AU28" s="339"/>
      <c r="AV28" s="339"/>
    </row>
    <row r="29" spans="1:48" ht="15" customHeight="1">
      <c r="A29" s="105" t="s">
        <v>66</v>
      </c>
      <c r="B29" s="351">
        <v>6331.091265</v>
      </c>
      <c r="C29" s="352">
        <v>9398.0217687616823</v>
      </c>
      <c r="D29" s="353">
        <v>4500</v>
      </c>
      <c r="E29" s="352">
        <v>6679.9065420560755</v>
      </c>
      <c r="F29" s="353">
        <v>2700</v>
      </c>
      <c r="G29" s="352">
        <v>4007.9439252336451</v>
      </c>
      <c r="H29" s="354">
        <v>400</v>
      </c>
      <c r="I29" s="352">
        <v>593.76947040498442</v>
      </c>
      <c r="J29" s="355">
        <v>3732.8069999999998</v>
      </c>
      <c r="K29" s="356">
        <v>0.56599999999999995</v>
      </c>
      <c r="AI29" s="339"/>
      <c r="AJ29" s="339"/>
      <c r="AK29" s="339"/>
      <c r="AL29" s="338"/>
      <c r="AM29" s="339"/>
      <c r="AN29" s="339"/>
      <c r="AO29" s="339"/>
      <c r="AP29" s="339"/>
      <c r="AQ29" s="339"/>
      <c r="AR29" s="339"/>
      <c r="AS29" s="339"/>
      <c r="AT29" s="339"/>
      <c r="AU29" s="339"/>
      <c r="AV29" s="339"/>
    </row>
    <row r="30" spans="1:48" ht="15" customHeight="1">
      <c r="A30" s="105" t="s">
        <v>67</v>
      </c>
      <c r="B30" s="351">
        <v>7232.781489</v>
      </c>
      <c r="C30" s="352">
        <v>10558.885966631435</v>
      </c>
      <c r="D30" s="353">
        <v>4500</v>
      </c>
      <c r="E30" s="352">
        <v>6569.3933823529414</v>
      </c>
      <c r="F30" s="353">
        <v>3000</v>
      </c>
      <c r="G30" s="352">
        <v>4379.5955882352946</v>
      </c>
      <c r="H30" s="354">
        <v>400</v>
      </c>
      <c r="I30" s="352">
        <v>583.9460784313726</v>
      </c>
      <c r="J30" s="355">
        <v>3855.18</v>
      </c>
      <c r="K30" s="356">
        <v>0.55300000000000005</v>
      </c>
      <c r="AI30" s="339"/>
      <c r="AJ30" s="339"/>
      <c r="AK30" s="339"/>
      <c r="AL30" s="338"/>
      <c r="AM30" s="339"/>
      <c r="AN30" s="339"/>
      <c r="AO30" s="339"/>
      <c r="AP30" s="339"/>
      <c r="AQ30" s="339"/>
      <c r="AR30" s="339"/>
      <c r="AS30" s="339"/>
      <c r="AT30" s="339"/>
      <c r="AU30" s="339"/>
      <c r="AV30" s="339"/>
    </row>
    <row r="31" spans="1:48" ht="15" customHeight="1">
      <c r="A31" s="105" t="s">
        <v>68</v>
      </c>
      <c r="B31" s="351">
        <v>7208.5004909999998</v>
      </c>
      <c r="C31" s="352">
        <v>10302.490953693761</v>
      </c>
      <c r="D31" s="353">
        <v>4500</v>
      </c>
      <c r="E31" s="352">
        <v>6431.4637072585483</v>
      </c>
      <c r="F31" s="353">
        <v>3125</v>
      </c>
      <c r="G31" s="352">
        <v>4466.2942411517697</v>
      </c>
      <c r="H31" s="354">
        <v>400</v>
      </c>
      <c r="I31" s="352">
        <v>571.68566286742657</v>
      </c>
      <c r="J31" s="355">
        <v>3763.71</v>
      </c>
      <c r="K31" s="356">
        <v>0.55500000000000005</v>
      </c>
      <c r="AI31" s="339"/>
      <c r="AJ31" s="339"/>
      <c r="AK31" s="339"/>
      <c r="AL31" s="338"/>
      <c r="AM31" s="339"/>
      <c r="AN31" s="339"/>
      <c r="AO31" s="339"/>
      <c r="AP31" s="339"/>
      <c r="AQ31" s="339"/>
      <c r="AR31" s="339"/>
      <c r="AS31" s="339"/>
      <c r="AT31" s="339"/>
      <c r="AU31" s="339"/>
      <c r="AV31" s="339"/>
    </row>
    <row r="32" spans="1:48" ht="15" customHeight="1">
      <c r="A32" s="105" t="s">
        <v>69</v>
      </c>
      <c r="B32" s="351">
        <v>7956.3041839999996</v>
      </c>
      <c r="C32" s="352">
        <v>10969.84648054398</v>
      </c>
      <c r="D32" s="353">
        <v>4800</v>
      </c>
      <c r="E32" s="352">
        <v>6618.0555555555547</v>
      </c>
      <c r="F32" s="353">
        <v>3300</v>
      </c>
      <c r="G32" s="352">
        <v>4549.9131944444443</v>
      </c>
      <c r="H32" s="354">
        <v>400</v>
      </c>
      <c r="I32" s="352">
        <v>551.50462962962956</v>
      </c>
      <c r="J32" s="355">
        <v>3899.433</v>
      </c>
      <c r="K32" s="356">
        <v>0.56200000000000006</v>
      </c>
      <c r="AI32" s="339"/>
      <c r="AJ32" s="339"/>
      <c r="AK32" s="339"/>
      <c r="AL32" s="338"/>
      <c r="AM32" s="339"/>
      <c r="AN32" s="339"/>
      <c r="AO32" s="339"/>
      <c r="AP32" s="339"/>
      <c r="AQ32" s="339"/>
      <c r="AR32" s="339"/>
      <c r="AS32" s="339"/>
      <c r="AT32" s="339"/>
      <c r="AU32" s="339"/>
      <c r="AV32" s="339"/>
    </row>
    <row r="33" spans="1:48" ht="15" customHeight="1">
      <c r="A33" s="105" t="s">
        <v>70</v>
      </c>
      <c r="B33" s="351">
        <v>9975.0923399999992</v>
      </c>
      <c r="C33" s="352">
        <v>13389.102816929577</v>
      </c>
      <c r="D33" s="353">
        <v>5100</v>
      </c>
      <c r="E33" s="352">
        <v>6845.4929577464791</v>
      </c>
      <c r="F33" s="353">
        <v>3750</v>
      </c>
      <c r="G33" s="352">
        <v>5033.4507042253517</v>
      </c>
      <c r="H33" s="354">
        <v>400</v>
      </c>
      <c r="I33" s="352">
        <v>536.90140845070425</v>
      </c>
      <c r="J33" s="355">
        <v>4340.8789999999999</v>
      </c>
      <c r="K33" s="356">
        <v>0.57099999999999995</v>
      </c>
      <c r="AI33" s="339"/>
      <c r="AJ33" s="339"/>
      <c r="AK33" s="339"/>
      <c r="AL33" s="338"/>
      <c r="AM33" s="339"/>
      <c r="AN33" s="339"/>
      <c r="AO33" s="339"/>
      <c r="AP33" s="339"/>
      <c r="AQ33" s="339"/>
      <c r="AR33" s="339"/>
      <c r="AS33" s="339"/>
      <c r="AT33" s="339"/>
      <c r="AU33" s="339"/>
      <c r="AV33" s="339"/>
    </row>
    <row r="34" spans="1:48" ht="15" customHeight="1">
      <c r="A34" s="105" t="s">
        <v>71</v>
      </c>
      <c r="B34" s="351">
        <v>11641.551718000001</v>
      </c>
      <c r="C34" s="352">
        <v>15400.331464816769</v>
      </c>
      <c r="D34" s="353">
        <v>5400</v>
      </c>
      <c r="E34" s="352">
        <v>7143.5313714602999</v>
      </c>
      <c r="F34" s="353">
        <v>4000</v>
      </c>
      <c r="G34" s="352">
        <v>5291.5047196002215</v>
      </c>
      <c r="H34" s="354">
        <v>400</v>
      </c>
      <c r="I34" s="352">
        <v>529.15047196002217</v>
      </c>
      <c r="J34" s="355">
        <v>4778.5069999999996</v>
      </c>
      <c r="K34" s="356">
        <v>0.57499999999999996</v>
      </c>
      <c r="AI34" s="339"/>
      <c r="AJ34" s="339"/>
      <c r="AK34" s="339"/>
      <c r="AL34" s="338"/>
      <c r="AM34" s="339"/>
      <c r="AN34" s="339"/>
      <c r="AO34" s="339"/>
      <c r="AP34" s="339"/>
      <c r="AQ34" s="339"/>
      <c r="AR34" s="339"/>
      <c r="AS34" s="339"/>
      <c r="AT34" s="339"/>
      <c r="AU34" s="339"/>
      <c r="AV34" s="339"/>
    </row>
    <row r="35" spans="1:48" ht="15" customHeight="1">
      <c r="A35" s="105" t="s">
        <v>72</v>
      </c>
      <c r="B35" s="351">
        <v>12707.897337</v>
      </c>
      <c r="C35" s="352">
        <v>16463.602721806688</v>
      </c>
      <c r="D35" s="353">
        <v>5800</v>
      </c>
      <c r="E35" s="352">
        <v>7514.1381185426862</v>
      </c>
      <c r="F35" s="353">
        <v>4050</v>
      </c>
      <c r="G35" s="352">
        <v>5246.9412724306685</v>
      </c>
      <c r="H35" s="354">
        <v>400</v>
      </c>
      <c r="I35" s="352">
        <v>518.21642196846108</v>
      </c>
      <c r="J35" s="355">
        <v>5139.6379999999999</v>
      </c>
      <c r="K35" s="356">
        <v>0.57799999999999996</v>
      </c>
      <c r="AI35" s="339"/>
      <c r="AJ35" s="339"/>
      <c r="AK35" s="339"/>
      <c r="AL35" s="338"/>
      <c r="AM35" s="339"/>
      <c r="AN35" s="339"/>
      <c r="AO35" s="339"/>
      <c r="AP35" s="339"/>
      <c r="AQ35" s="339"/>
      <c r="AR35" s="339"/>
      <c r="AS35" s="339"/>
      <c r="AT35" s="339"/>
      <c r="AU35" s="339"/>
      <c r="AV35" s="339"/>
    </row>
    <row r="36" spans="1:48" ht="15" customHeight="1">
      <c r="A36" s="105" t="s">
        <v>73</v>
      </c>
      <c r="B36" s="351">
        <v>13149.939759999999</v>
      </c>
      <c r="C36" s="352">
        <v>16541.568890285111</v>
      </c>
      <c r="D36" s="353">
        <v>5800</v>
      </c>
      <c r="E36" s="352">
        <v>7295.9345300950372</v>
      </c>
      <c r="F36" s="353">
        <v>4050</v>
      </c>
      <c r="G36" s="352">
        <v>5094.5749736008447</v>
      </c>
      <c r="H36" s="354">
        <v>400</v>
      </c>
      <c r="I36" s="352">
        <v>503.16789862724391</v>
      </c>
      <c r="J36" s="355">
        <v>5308.433</v>
      </c>
      <c r="K36" s="356">
        <v>0.58299999999999996</v>
      </c>
      <c r="AI36" s="339"/>
      <c r="AJ36" s="339"/>
      <c r="AK36" s="339"/>
      <c r="AL36" s="338"/>
      <c r="AM36" s="339"/>
      <c r="AN36" s="339"/>
      <c r="AO36" s="339"/>
      <c r="AP36" s="339"/>
      <c r="AQ36" s="339"/>
      <c r="AR36" s="339"/>
      <c r="AS36" s="339"/>
      <c r="AT36" s="339"/>
      <c r="AU36" s="339"/>
      <c r="AV36" s="339"/>
    </row>
    <row r="37" spans="1:48" ht="15" customHeight="1">
      <c r="A37" s="105" t="s">
        <v>74</v>
      </c>
      <c r="B37" s="351">
        <v>12693.127982</v>
      </c>
      <c r="C37" s="352">
        <v>15476.651697602352</v>
      </c>
      <c r="D37" s="353">
        <v>5800</v>
      </c>
      <c r="E37" s="352">
        <v>7071.903787103377</v>
      </c>
      <c r="F37" s="353">
        <v>4050</v>
      </c>
      <c r="G37" s="352">
        <v>4938.1397134083927</v>
      </c>
      <c r="H37" s="354">
        <v>400</v>
      </c>
      <c r="I37" s="352">
        <v>487.7175025588536</v>
      </c>
      <c r="J37" s="355">
        <v>5167.9790000000003</v>
      </c>
      <c r="K37" s="356">
        <v>0.58950000000000002</v>
      </c>
      <c r="AI37" s="339"/>
      <c r="AJ37" s="339"/>
      <c r="AK37" s="339"/>
      <c r="AL37" s="338"/>
      <c r="AM37" s="339"/>
      <c r="AN37" s="339"/>
      <c r="AO37" s="339"/>
      <c r="AP37" s="339"/>
      <c r="AQ37" s="339"/>
      <c r="AR37" s="339"/>
      <c r="AS37" s="339"/>
      <c r="AT37" s="339"/>
      <c r="AU37" s="339"/>
      <c r="AV37" s="339"/>
    </row>
    <row r="38" spans="1:48" ht="15" customHeight="1">
      <c r="A38" s="105" t="s">
        <v>75</v>
      </c>
      <c r="B38" s="351">
        <v>12817.316257</v>
      </c>
      <c r="C38" s="352">
        <v>15006.022595726045</v>
      </c>
      <c r="D38" s="353">
        <v>5800</v>
      </c>
      <c r="E38" s="352">
        <v>6790.4176904176911</v>
      </c>
      <c r="F38" s="353">
        <v>4050</v>
      </c>
      <c r="G38" s="352">
        <v>4741.5847665847668</v>
      </c>
      <c r="H38" s="354">
        <v>400</v>
      </c>
      <c r="I38" s="352">
        <v>468.30466830466833</v>
      </c>
      <c r="J38" s="355">
        <v>5164.9589999999998</v>
      </c>
      <c r="K38" s="356">
        <v>0.58399999999999996</v>
      </c>
      <c r="AI38" s="339"/>
      <c r="AJ38" s="339"/>
      <c r="AK38" s="339"/>
      <c r="AL38" s="338"/>
      <c r="AM38" s="339"/>
      <c r="AN38" s="339"/>
      <c r="AO38" s="339"/>
      <c r="AP38" s="339"/>
      <c r="AQ38" s="339"/>
      <c r="AR38" s="339"/>
      <c r="AS38" s="339"/>
      <c r="AT38" s="339"/>
      <c r="AU38" s="339"/>
      <c r="AV38" s="339"/>
    </row>
    <row r="39" spans="1:48" ht="15" customHeight="1">
      <c r="A39" s="105" t="s">
        <v>76</v>
      </c>
      <c r="B39" s="351">
        <v>14676.345099</v>
      </c>
      <c r="C39" s="352">
        <v>16786.634692613745</v>
      </c>
      <c r="D39" s="353">
        <v>5800</v>
      </c>
      <c r="E39" s="352">
        <v>6633.9732787963458</v>
      </c>
      <c r="F39" s="353">
        <v>4310</v>
      </c>
      <c r="G39" s="352">
        <v>4929.7284192434918</v>
      </c>
      <c r="H39" s="354">
        <v>400</v>
      </c>
      <c r="I39" s="352">
        <v>457.515398537679</v>
      </c>
      <c r="J39" s="355">
        <v>5542.893</v>
      </c>
      <c r="K39" s="356">
        <v>0.57799999999999996</v>
      </c>
      <c r="AI39" s="339"/>
      <c r="AJ39" s="339"/>
      <c r="AK39" s="339"/>
      <c r="AL39" s="338"/>
      <c r="AM39" s="339"/>
      <c r="AN39" s="339"/>
      <c r="AO39" s="339"/>
      <c r="AP39" s="339"/>
      <c r="AQ39" s="339"/>
      <c r="AR39" s="339"/>
      <c r="AS39" s="339"/>
      <c r="AT39" s="339"/>
      <c r="AU39" s="339"/>
      <c r="AV39" s="339"/>
    </row>
    <row r="40" spans="1:48" ht="15" customHeight="1">
      <c r="A40" s="105" t="s">
        <v>6</v>
      </c>
      <c r="B40" s="351">
        <v>18291.082120999999</v>
      </c>
      <c r="C40" s="352">
        <v>19811.65243098075</v>
      </c>
      <c r="D40" s="353">
        <v>5800</v>
      </c>
      <c r="E40" s="352">
        <v>6282.1643541670455</v>
      </c>
      <c r="F40" s="353">
        <v>4731</v>
      </c>
      <c r="G40" s="352">
        <v>5124.2964757869468</v>
      </c>
      <c r="H40" s="354">
        <v>890</v>
      </c>
      <c r="I40" s="352">
        <v>963.98728882908119</v>
      </c>
      <c r="J40" s="355">
        <v>6156.75</v>
      </c>
      <c r="K40" s="356">
        <v>0.59042075770495794</v>
      </c>
      <c r="AI40" s="339"/>
      <c r="AJ40" s="339"/>
      <c r="AK40" s="339"/>
      <c r="AL40" s="338"/>
      <c r="AM40" s="339"/>
      <c r="AN40" s="339"/>
      <c r="AO40" s="339"/>
      <c r="AP40" s="339"/>
      <c r="AQ40" s="339"/>
      <c r="AR40" s="339"/>
      <c r="AS40" s="339"/>
      <c r="AT40" s="339"/>
      <c r="AU40" s="339"/>
      <c r="AV40" s="339"/>
    </row>
    <row r="41" spans="1:48" ht="15" customHeight="1">
      <c r="A41" s="105" t="s">
        <v>4</v>
      </c>
      <c r="B41" s="351">
        <v>29992.440234000002</v>
      </c>
      <c r="C41" s="352">
        <v>33181.637818029638</v>
      </c>
      <c r="D41" s="353">
        <v>6000</v>
      </c>
      <c r="E41" s="352">
        <v>6638.0002879020758</v>
      </c>
      <c r="F41" s="353">
        <v>5350</v>
      </c>
      <c r="G41" s="352">
        <v>5918.8835900460181</v>
      </c>
      <c r="H41" s="354">
        <v>976</v>
      </c>
      <c r="I41" s="352">
        <v>1079.7813801654042</v>
      </c>
      <c r="J41" s="355">
        <v>8094.0240000000003</v>
      </c>
      <c r="K41" s="356">
        <v>0.60524554909999995</v>
      </c>
      <c r="AI41" s="339"/>
      <c r="AJ41" s="339"/>
      <c r="AK41" s="339"/>
      <c r="AL41" s="338"/>
      <c r="AM41" s="339"/>
      <c r="AN41" s="339"/>
      <c r="AO41" s="339"/>
      <c r="AP41" s="339"/>
      <c r="AQ41" s="339"/>
      <c r="AR41" s="339"/>
      <c r="AS41" s="339"/>
      <c r="AT41" s="339"/>
      <c r="AU41" s="339"/>
      <c r="AV41" s="339"/>
    </row>
    <row r="42" spans="1:48" ht="15" customHeight="1">
      <c r="A42" s="105" t="s">
        <v>1</v>
      </c>
      <c r="B42" s="351">
        <v>35676.927368999997</v>
      </c>
      <c r="C42" s="352">
        <v>38988.986545010339</v>
      </c>
      <c r="D42" s="353">
        <v>5550</v>
      </c>
      <c r="E42" s="352">
        <v>6065.2329469613924</v>
      </c>
      <c r="F42" s="353">
        <v>5550</v>
      </c>
      <c r="G42" s="352">
        <v>6065.2329469613924</v>
      </c>
      <c r="H42" s="354">
        <v>555</v>
      </c>
      <c r="I42" s="352">
        <v>606.52329469613915</v>
      </c>
      <c r="J42" s="355">
        <v>9308.2340000000004</v>
      </c>
      <c r="K42" s="356">
        <v>0.59559385808306919</v>
      </c>
      <c r="AI42" s="339"/>
      <c r="AJ42" s="339"/>
      <c r="AK42" s="339"/>
      <c r="AL42" s="338"/>
      <c r="AM42" s="339"/>
      <c r="AN42" s="339"/>
      <c r="AO42" s="339"/>
      <c r="AP42" s="339"/>
      <c r="AQ42" s="339"/>
      <c r="AR42" s="339"/>
      <c r="AS42" s="339"/>
      <c r="AT42" s="339"/>
      <c r="AU42" s="339"/>
      <c r="AV42" s="339"/>
    </row>
    <row r="43" spans="1:48" ht="15" customHeight="1">
      <c r="A43" s="105" t="s">
        <v>137</v>
      </c>
      <c r="B43" s="351">
        <v>33575.066024</v>
      </c>
      <c r="C43" s="352">
        <v>35407.173627260738</v>
      </c>
      <c r="D43" s="353">
        <v>5550</v>
      </c>
      <c r="E43" s="352">
        <v>5852.8496560759904</v>
      </c>
      <c r="F43" s="353">
        <v>5550</v>
      </c>
      <c r="G43" s="352">
        <v>5852.8496560759904</v>
      </c>
      <c r="H43" s="354">
        <v>555</v>
      </c>
      <c r="I43" s="352">
        <v>585.28496560759902</v>
      </c>
      <c r="J43" s="355">
        <v>9444.3680000000004</v>
      </c>
      <c r="K43" s="356">
        <v>0.59145672849681419</v>
      </c>
      <c r="AI43" s="339"/>
      <c r="AJ43" s="339"/>
      <c r="AK43" s="339"/>
      <c r="AL43" s="338"/>
      <c r="AM43" s="339"/>
      <c r="AN43" s="339"/>
      <c r="AO43" s="339"/>
      <c r="AP43" s="339"/>
      <c r="AQ43" s="339"/>
      <c r="AR43" s="339"/>
      <c r="AS43" s="339"/>
      <c r="AT43" s="339"/>
      <c r="AU43" s="339"/>
      <c r="AV43" s="339"/>
    </row>
    <row r="44" spans="1:48" ht="15" customHeight="1">
      <c r="A44" s="105" t="s">
        <v>139</v>
      </c>
      <c r="B44" s="351">
        <v>32060.935590000001</v>
      </c>
      <c r="C44" s="352">
        <v>33340.831693543107</v>
      </c>
      <c r="D44" s="353">
        <v>5550</v>
      </c>
      <c r="E44" s="352">
        <v>5771.5600775193798</v>
      </c>
      <c r="F44" s="353">
        <v>5550</v>
      </c>
      <c r="G44" s="352">
        <v>5771.5600775193798</v>
      </c>
      <c r="H44" s="354">
        <v>602</v>
      </c>
      <c r="I44" s="352">
        <v>626.03228228228227</v>
      </c>
      <c r="J44" s="355">
        <v>8958.7129999999997</v>
      </c>
      <c r="K44" s="356">
        <v>0.57799999999999996</v>
      </c>
      <c r="AI44" s="339"/>
      <c r="AJ44" s="339"/>
      <c r="AK44" s="339"/>
      <c r="AL44" s="338"/>
      <c r="AM44" s="339"/>
      <c r="AN44" s="339"/>
      <c r="AO44" s="339"/>
      <c r="AP44" s="339"/>
      <c r="AQ44" s="339"/>
      <c r="AR44" s="339"/>
      <c r="AS44" s="339"/>
      <c r="AT44" s="339"/>
      <c r="AU44" s="339"/>
      <c r="AV44" s="339"/>
    </row>
    <row r="45" spans="1:48" ht="15" customHeight="1">
      <c r="A45" s="105" t="s">
        <v>151</v>
      </c>
      <c r="B45" s="351">
        <v>31476.774043000001</v>
      </c>
      <c r="C45" s="352">
        <v>32103.894825873518</v>
      </c>
      <c r="D45" s="353">
        <v>5645</v>
      </c>
      <c r="E45" s="352">
        <v>5757.4669514888947</v>
      </c>
      <c r="F45" s="353">
        <v>5645</v>
      </c>
      <c r="G45" s="352">
        <v>5757.4669514888947</v>
      </c>
      <c r="H45" s="354">
        <v>582</v>
      </c>
      <c r="I45" s="352">
        <v>593.59535266014825</v>
      </c>
      <c r="J45" s="355">
        <v>8662.6530000000002</v>
      </c>
      <c r="K45" s="356">
        <v>0.55771147707290136</v>
      </c>
      <c r="AI45" s="339"/>
      <c r="AJ45" s="339"/>
      <c r="AK45" s="339"/>
      <c r="AL45" s="338"/>
      <c r="AM45" s="339"/>
      <c r="AN45" s="339"/>
      <c r="AO45" s="339"/>
      <c r="AP45" s="339"/>
      <c r="AQ45" s="339"/>
      <c r="AR45" s="339"/>
      <c r="AS45" s="339"/>
      <c r="AT45" s="339"/>
      <c r="AU45" s="339"/>
      <c r="AV45" s="339"/>
    </row>
    <row r="46" spans="1:48" ht="15" customHeight="1">
      <c r="A46" s="547" t="s">
        <v>342</v>
      </c>
      <c r="B46" s="548">
        <v>30292.997306560002</v>
      </c>
      <c r="C46" s="549">
        <v>30292.997306560002</v>
      </c>
      <c r="D46" s="550">
        <v>5730</v>
      </c>
      <c r="E46" s="549">
        <v>5730</v>
      </c>
      <c r="F46" s="550">
        <v>5730</v>
      </c>
      <c r="G46" s="549">
        <v>5730</v>
      </c>
      <c r="H46" s="551">
        <v>587</v>
      </c>
      <c r="I46" s="549">
        <v>587</v>
      </c>
      <c r="J46" s="552">
        <v>8247.7690000000002</v>
      </c>
      <c r="K46" s="553" t="s">
        <v>50</v>
      </c>
      <c r="AI46" s="339"/>
      <c r="AJ46" s="339"/>
      <c r="AK46" s="339"/>
      <c r="AL46" s="338"/>
      <c r="AM46" s="339"/>
      <c r="AN46" s="339"/>
      <c r="AO46" s="339"/>
      <c r="AP46" s="339"/>
      <c r="AQ46" s="339"/>
      <c r="AR46" s="339"/>
      <c r="AS46" s="339"/>
      <c r="AT46" s="339"/>
      <c r="AU46" s="339"/>
      <c r="AV46" s="339"/>
    </row>
    <row r="47" spans="1:48" ht="25.5" customHeight="1">
      <c r="A47" s="1049" t="s">
        <v>860</v>
      </c>
    </row>
    <row r="48" spans="1:48" ht="27.75" customHeight="1">
      <c r="A48" s="1049" t="s">
        <v>1292</v>
      </c>
    </row>
    <row r="49" spans="1:1" ht="21.5" customHeight="1">
      <c r="A49" s="1050" t="s">
        <v>622</v>
      </c>
    </row>
  </sheetData>
  <mergeCells count="6">
    <mergeCell ref="J2:J4"/>
    <mergeCell ref="K2:K4"/>
    <mergeCell ref="B2:C3"/>
    <mergeCell ref="D2:E3"/>
    <mergeCell ref="F2:G3"/>
    <mergeCell ref="H2:I3"/>
  </mergeCells>
  <phoneticPr fontId="7" type="noConversion"/>
  <pageMargins left="0.2" right="0.2" top="0.25" bottom="0.2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D60"/>
  <sheetViews>
    <sheetView workbookViewId="0">
      <selection sqref="A1:D1"/>
    </sheetView>
  </sheetViews>
  <sheetFormatPr baseColWidth="10" defaultColWidth="11.5" defaultRowHeight="12" x14ac:dyDescent="0"/>
  <cols>
    <col min="1" max="1" width="12.1640625" style="3" customWidth="1"/>
    <col min="2" max="2" width="13.1640625" style="3" customWidth="1"/>
    <col min="3" max="3" width="23.1640625" style="3" customWidth="1"/>
    <col min="4" max="4" width="24.33203125" style="3" customWidth="1"/>
    <col min="5" max="16384" width="11.5" style="14"/>
  </cols>
  <sheetData>
    <row r="1" spans="1:4" ht="32.25" customHeight="1">
      <c r="A1" s="1100" t="s">
        <v>158</v>
      </c>
      <c r="B1" s="1100"/>
      <c r="C1" s="1100"/>
      <c r="D1" s="1100"/>
    </row>
    <row r="2" spans="1:4" ht="15.75" customHeight="1">
      <c r="A2" s="1101" t="s">
        <v>155</v>
      </c>
      <c r="B2" s="1102"/>
      <c r="C2" s="1102"/>
      <c r="D2" s="1102"/>
    </row>
    <row r="3" spans="1:4" ht="37.5" customHeight="1">
      <c r="A3" s="116" t="s">
        <v>93</v>
      </c>
      <c r="B3" s="116" t="s">
        <v>154</v>
      </c>
      <c r="C3" s="117" t="s">
        <v>1285</v>
      </c>
      <c r="D3" s="117" t="s">
        <v>1286</v>
      </c>
    </row>
    <row r="4" spans="1:4">
      <c r="A4" s="1024">
        <v>1962</v>
      </c>
      <c r="B4" s="1025">
        <v>30.3</v>
      </c>
      <c r="C4" s="1026">
        <v>0</v>
      </c>
      <c r="D4" s="1026">
        <v>7.8630363036303628</v>
      </c>
    </row>
    <row r="5" spans="1:4">
      <c r="A5" s="1027">
        <v>1963</v>
      </c>
      <c r="B5" s="1028">
        <v>30.7</v>
      </c>
      <c r="C5" s="1029">
        <v>0</v>
      </c>
      <c r="D5" s="1029">
        <v>7.7605863192182412</v>
      </c>
    </row>
    <row r="6" spans="1:4">
      <c r="A6" s="1027">
        <v>1964</v>
      </c>
      <c r="B6" s="1028">
        <v>31.1</v>
      </c>
      <c r="C6" s="1029">
        <v>0</v>
      </c>
      <c r="D6" s="1029">
        <v>7.660771704180064</v>
      </c>
    </row>
    <row r="7" spans="1:4">
      <c r="A7" s="1027">
        <v>1965</v>
      </c>
      <c r="B7" s="1028">
        <v>31.6</v>
      </c>
      <c r="C7" s="1029">
        <v>0</v>
      </c>
      <c r="D7" s="1029">
        <v>7.5395569620253164</v>
      </c>
    </row>
    <row r="8" spans="1:4">
      <c r="A8" s="1027">
        <v>1966</v>
      </c>
      <c r="B8" s="1028">
        <v>32.5</v>
      </c>
      <c r="C8" s="1029">
        <v>0</v>
      </c>
      <c r="D8" s="1029">
        <v>7.3307692307692305</v>
      </c>
    </row>
    <row r="9" spans="1:4">
      <c r="A9" s="1027">
        <v>1967</v>
      </c>
      <c r="B9" s="1028">
        <v>33.4</v>
      </c>
      <c r="C9" s="1029">
        <v>0</v>
      </c>
      <c r="D9" s="1029">
        <v>7.1332335329341321</v>
      </c>
    </row>
    <row r="10" spans="1:4">
      <c r="A10" s="1027">
        <v>1968</v>
      </c>
      <c r="B10" s="1028">
        <v>34.9</v>
      </c>
      <c r="C10" s="1029">
        <v>0</v>
      </c>
      <c r="D10" s="1029">
        <v>6.8266475644699147</v>
      </c>
    </row>
    <row r="11" spans="1:4">
      <c r="A11" s="1027">
        <v>1969</v>
      </c>
      <c r="B11" s="1028">
        <v>36.799999999999997</v>
      </c>
      <c r="C11" s="1029">
        <v>0</v>
      </c>
      <c r="D11" s="1029">
        <v>6.4741847826086962</v>
      </c>
    </row>
    <row r="12" spans="1:4">
      <c r="A12" s="1027">
        <v>1970</v>
      </c>
      <c r="B12" s="1028">
        <v>39</v>
      </c>
      <c r="C12" s="1029">
        <v>0</v>
      </c>
      <c r="D12" s="1029">
        <v>6.1089743589743586</v>
      </c>
    </row>
    <row r="13" spans="1:4">
      <c r="A13" s="1027">
        <v>1971</v>
      </c>
      <c r="B13" s="1028">
        <v>40.700000000000003</v>
      </c>
      <c r="C13" s="1029">
        <v>0</v>
      </c>
      <c r="D13" s="1029">
        <v>5.8538083538083532</v>
      </c>
    </row>
    <row r="14" spans="1:4">
      <c r="A14" s="1027">
        <v>1972</v>
      </c>
      <c r="B14" s="1028">
        <v>41.9</v>
      </c>
      <c r="C14" s="1029">
        <v>0</v>
      </c>
      <c r="D14" s="1029">
        <v>5.6861575178997619</v>
      </c>
    </row>
    <row r="15" spans="1:4">
      <c r="A15" s="1027">
        <v>1973</v>
      </c>
      <c r="B15" s="1028">
        <v>44.3</v>
      </c>
      <c r="C15" s="1029">
        <v>0</v>
      </c>
      <c r="D15" s="1029">
        <v>5.3781038374717838</v>
      </c>
    </row>
    <row r="16" spans="1:4">
      <c r="A16" s="1027">
        <v>1974</v>
      </c>
      <c r="B16" s="1028">
        <v>49.4</v>
      </c>
      <c r="C16" s="1029">
        <v>0</v>
      </c>
      <c r="D16" s="1029">
        <v>4.8228744939271255</v>
      </c>
    </row>
    <row r="17" spans="1:4">
      <c r="A17" s="1027">
        <v>1975</v>
      </c>
      <c r="B17" s="1028">
        <v>54.2</v>
      </c>
      <c r="C17" s="1029">
        <v>0</v>
      </c>
      <c r="D17" s="1029">
        <v>4.3957564575645751</v>
      </c>
    </row>
    <row r="18" spans="1:4">
      <c r="A18" s="1027">
        <v>1976</v>
      </c>
      <c r="B18" s="1028">
        <v>57.1</v>
      </c>
      <c r="C18" s="1029">
        <v>0</v>
      </c>
      <c r="D18" s="1029">
        <v>4.1725043782837128</v>
      </c>
    </row>
    <row r="19" spans="1:4">
      <c r="A19" s="1027">
        <v>1977</v>
      </c>
      <c r="B19" s="1028">
        <v>61</v>
      </c>
      <c r="C19" s="1029">
        <v>0</v>
      </c>
      <c r="D19" s="1029">
        <v>3.9057377049180326</v>
      </c>
    </row>
    <row r="20" spans="1:4">
      <c r="A20" s="1027">
        <v>1978</v>
      </c>
      <c r="B20" s="1028">
        <v>65.7</v>
      </c>
      <c r="C20" s="1029">
        <v>0</v>
      </c>
      <c r="D20" s="1029">
        <v>3.6263318112633178</v>
      </c>
    </row>
    <row r="21" spans="1:4">
      <c r="A21" s="1027">
        <v>1979</v>
      </c>
      <c r="B21" s="1028">
        <v>73.099999999999994</v>
      </c>
      <c r="C21" s="1029">
        <v>0</v>
      </c>
      <c r="D21" s="1029">
        <v>3.2592339261285912</v>
      </c>
    </row>
    <row r="22" spans="1:4">
      <c r="A22" s="1027">
        <v>1980</v>
      </c>
      <c r="B22" s="1028">
        <v>82.7</v>
      </c>
      <c r="C22" s="1029">
        <v>0</v>
      </c>
      <c r="D22" s="1029">
        <v>2.8808948004836759</v>
      </c>
    </row>
    <row r="23" spans="1:4">
      <c r="A23" s="1027">
        <v>1981</v>
      </c>
      <c r="B23" s="1028">
        <v>91.6</v>
      </c>
      <c r="C23" s="1029">
        <v>0</v>
      </c>
      <c r="D23" s="1029">
        <v>2.6009825327510918</v>
      </c>
    </row>
    <row r="24" spans="1:4">
      <c r="A24" s="1027">
        <v>1982</v>
      </c>
      <c r="B24" s="1028">
        <v>97.5</v>
      </c>
      <c r="C24" s="1029">
        <v>0</v>
      </c>
      <c r="D24" s="1029">
        <v>2.4435897435897438</v>
      </c>
    </row>
    <row r="25" spans="1:4">
      <c r="A25" s="1027">
        <v>1983</v>
      </c>
      <c r="B25" s="1028">
        <v>99.9</v>
      </c>
      <c r="C25" s="1029">
        <v>0</v>
      </c>
      <c r="D25" s="1029">
        <v>2.3848848848848849</v>
      </c>
    </row>
    <row r="26" spans="1:4">
      <c r="A26" s="1027">
        <v>1984</v>
      </c>
      <c r="B26" s="1028">
        <v>104.1</v>
      </c>
      <c r="C26" s="1029">
        <v>0</v>
      </c>
      <c r="D26" s="1029">
        <v>2.2886647454370799</v>
      </c>
    </row>
    <row r="27" spans="1:4">
      <c r="A27" s="1027">
        <v>1985</v>
      </c>
      <c r="B27" s="1028">
        <v>107.8</v>
      </c>
      <c r="C27" s="1029">
        <v>0</v>
      </c>
      <c r="D27" s="1029">
        <v>2.2101113172541744</v>
      </c>
    </row>
    <row r="28" spans="1:4">
      <c r="A28" s="1027">
        <v>1986</v>
      </c>
      <c r="B28" s="1028">
        <v>109.5</v>
      </c>
      <c r="C28" s="1029">
        <v>0</v>
      </c>
      <c r="D28" s="1029">
        <v>2.1757990867579911</v>
      </c>
    </row>
    <row r="29" spans="1:4">
      <c r="A29" s="1027">
        <v>1987</v>
      </c>
      <c r="B29" s="1028">
        <v>113.8</v>
      </c>
      <c r="C29" s="1029">
        <v>0</v>
      </c>
      <c r="D29" s="1029">
        <v>2.0935852372583481</v>
      </c>
    </row>
    <row r="30" spans="1:4">
      <c r="A30" s="1027">
        <v>1988</v>
      </c>
      <c r="B30" s="1028">
        <v>118.5</v>
      </c>
      <c r="C30" s="1029">
        <v>0</v>
      </c>
      <c r="D30" s="1029">
        <v>2.0105485232067513</v>
      </c>
    </row>
    <row r="31" spans="1:4">
      <c r="A31" s="1027">
        <v>1989</v>
      </c>
      <c r="B31" s="1028">
        <v>124.4</v>
      </c>
      <c r="C31" s="1029">
        <v>0</v>
      </c>
      <c r="D31" s="1029">
        <v>1.915192926045016</v>
      </c>
    </row>
    <row r="32" spans="1:4">
      <c r="A32" s="1027">
        <v>1990</v>
      </c>
      <c r="B32" s="1028">
        <v>130.4</v>
      </c>
      <c r="C32" s="1029">
        <v>0</v>
      </c>
      <c r="D32" s="1029">
        <v>1.8270705521472392</v>
      </c>
    </row>
    <row r="33" spans="1:4">
      <c r="A33" s="1027">
        <v>1991</v>
      </c>
      <c r="B33" s="1028">
        <v>136.19999999999999</v>
      </c>
      <c r="C33" s="1029">
        <v>0</v>
      </c>
      <c r="D33" s="1029">
        <v>1.749265785609398</v>
      </c>
    </row>
    <row r="34" spans="1:4">
      <c r="A34" s="1027">
        <v>1992</v>
      </c>
      <c r="B34" s="1028">
        <v>140.5</v>
      </c>
      <c r="C34" s="1029">
        <v>0</v>
      </c>
      <c r="D34" s="1029">
        <v>1.695729537366548</v>
      </c>
    </row>
    <row r="35" spans="1:4">
      <c r="A35" s="1027">
        <v>1993</v>
      </c>
      <c r="B35" s="1028">
        <v>144.4</v>
      </c>
      <c r="C35" s="1029">
        <v>0</v>
      </c>
      <c r="D35" s="1029">
        <v>1.6499307479224377</v>
      </c>
    </row>
    <row r="36" spans="1:4">
      <c r="A36" s="1027">
        <v>1994</v>
      </c>
      <c r="B36" s="1028">
        <v>148.4</v>
      </c>
      <c r="C36" s="1029">
        <v>0</v>
      </c>
      <c r="D36" s="1029">
        <v>1.6054582210242587</v>
      </c>
    </row>
    <row r="37" spans="1:4">
      <c r="A37" s="1027">
        <v>1995</v>
      </c>
      <c r="B37" s="1028">
        <v>152.5</v>
      </c>
      <c r="C37" s="1029">
        <v>0</v>
      </c>
      <c r="D37" s="1029">
        <v>1.562295081967213</v>
      </c>
    </row>
    <row r="38" spans="1:4">
      <c r="A38" s="1027">
        <v>1996</v>
      </c>
      <c r="B38" s="1028">
        <v>157</v>
      </c>
      <c r="C38" s="1029">
        <v>0</v>
      </c>
      <c r="D38" s="1029">
        <v>1.5175159235668789</v>
      </c>
    </row>
    <row r="39" spans="1:4">
      <c r="A39" s="1027">
        <v>1997</v>
      </c>
      <c r="B39" s="1028">
        <v>160.5</v>
      </c>
      <c r="C39" s="1029">
        <v>0</v>
      </c>
      <c r="D39" s="1029">
        <v>1.4844236760124612</v>
      </c>
    </row>
    <row r="40" spans="1:4">
      <c r="A40" s="1027">
        <v>1998</v>
      </c>
      <c r="B40" s="1028">
        <v>163.19999999999999</v>
      </c>
      <c r="C40" s="1029">
        <v>0</v>
      </c>
      <c r="D40" s="1029">
        <v>1.4598651960784315</v>
      </c>
    </row>
    <row r="41" spans="1:4">
      <c r="A41" s="1027">
        <v>1999</v>
      </c>
      <c r="B41" s="1028">
        <v>166.7</v>
      </c>
      <c r="C41" s="1029">
        <v>0</v>
      </c>
      <c r="D41" s="1029">
        <v>1.4292141571685664</v>
      </c>
    </row>
    <row r="42" spans="1:4">
      <c r="A42" s="1027">
        <v>2000</v>
      </c>
      <c r="B42" s="1028">
        <v>172.8</v>
      </c>
      <c r="C42" s="1029">
        <v>0</v>
      </c>
      <c r="D42" s="1029">
        <v>1.378761574074074</v>
      </c>
    </row>
    <row r="43" spans="1:4">
      <c r="A43" s="1027">
        <v>2001</v>
      </c>
      <c r="B43" s="1028">
        <v>177.5</v>
      </c>
      <c r="C43" s="1029">
        <v>0</v>
      </c>
      <c r="D43" s="1029">
        <v>1.3422535211267606</v>
      </c>
    </row>
    <row r="44" spans="1:4">
      <c r="A44" s="1027">
        <v>2002</v>
      </c>
      <c r="B44" s="1028">
        <v>180.1</v>
      </c>
      <c r="C44" s="1029">
        <v>0</v>
      </c>
      <c r="D44" s="1029">
        <v>1.3228761799000555</v>
      </c>
    </row>
    <row r="45" spans="1:4">
      <c r="A45" s="1027">
        <v>2003</v>
      </c>
      <c r="B45" s="1028">
        <v>183.9</v>
      </c>
      <c r="C45" s="1029">
        <v>0</v>
      </c>
      <c r="D45" s="1029">
        <v>1.2955410549211528</v>
      </c>
    </row>
    <row r="46" spans="1:4">
      <c r="A46" s="1027">
        <v>2004</v>
      </c>
      <c r="B46" s="1028">
        <v>189.4</v>
      </c>
      <c r="C46" s="1029">
        <v>0</v>
      </c>
      <c r="D46" s="1029">
        <v>1.2579197465681098</v>
      </c>
    </row>
    <row r="47" spans="1:4">
      <c r="A47" s="1027">
        <v>2005</v>
      </c>
      <c r="B47" s="1028">
        <v>195.4</v>
      </c>
      <c r="C47" s="1029">
        <v>0</v>
      </c>
      <c r="D47" s="1029">
        <v>1.219293756397134</v>
      </c>
    </row>
    <row r="48" spans="1:4">
      <c r="A48" s="1027">
        <v>2006</v>
      </c>
      <c r="B48" s="1028">
        <v>203.5</v>
      </c>
      <c r="C48" s="1029">
        <v>0</v>
      </c>
      <c r="D48" s="1029">
        <v>1.1707616707616708</v>
      </c>
    </row>
    <row r="49" spans="1:4">
      <c r="A49" s="1027">
        <v>2007</v>
      </c>
      <c r="B49" s="1028">
        <v>208.3</v>
      </c>
      <c r="C49" s="1029">
        <v>0</v>
      </c>
      <c r="D49" s="1029">
        <v>1.1437830052808449</v>
      </c>
    </row>
    <row r="50" spans="1:4">
      <c r="A50" s="1027">
        <v>2008</v>
      </c>
      <c r="B50" s="1028">
        <v>219.964</v>
      </c>
      <c r="C50" s="1029">
        <v>0</v>
      </c>
      <c r="D50" s="1029">
        <v>1.0831317852012148</v>
      </c>
    </row>
    <row r="51" spans="1:4">
      <c r="A51" s="1027">
        <v>2009</v>
      </c>
      <c r="B51" s="1028">
        <v>215.351</v>
      </c>
      <c r="C51" s="1029">
        <v>0</v>
      </c>
      <c r="D51" s="1029">
        <v>1.1063333813170126</v>
      </c>
    </row>
    <row r="52" spans="1:4">
      <c r="A52" s="1027">
        <v>2010</v>
      </c>
      <c r="B52" s="1028">
        <v>218.011</v>
      </c>
      <c r="C52" s="1029">
        <v>0</v>
      </c>
      <c r="D52" s="1029">
        <v>1.0928347652182688</v>
      </c>
    </row>
    <row r="53" spans="1:4">
      <c r="A53" s="1027">
        <v>2011</v>
      </c>
      <c r="B53" s="1028">
        <v>225.922</v>
      </c>
      <c r="C53" s="1029">
        <v>0</v>
      </c>
      <c r="D53" s="1029">
        <v>1.0545675055992776</v>
      </c>
    </row>
    <row r="54" spans="1:4">
      <c r="A54" s="1027">
        <v>2012</v>
      </c>
      <c r="B54" s="1028">
        <v>229.10400000000001</v>
      </c>
      <c r="C54" s="1029">
        <v>0</v>
      </c>
      <c r="D54" s="1029">
        <v>1.0399207346881765</v>
      </c>
    </row>
    <row r="55" spans="1:4">
      <c r="A55" s="1027">
        <v>2013</v>
      </c>
      <c r="B55" s="1028">
        <v>233.596</v>
      </c>
      <c r="C55" s="1029">
        <v>0</v>
      </c>
      <c r="D55" s="1029">
        <v>1.0199232863576431</v>
      </c>
    </row>
    <row r="56" spans="1:4" ht="12.75" customHeight="1">
      <c r="A56" s="1027">
        <v>2014</v>
      </c>
      <c r="B56" s="1028">
        <v>238.25</v>
      </c>
      <c r="C56" s="1029">
        <v>0</v>
      </c>
      <c r="D56" s="1029">
        <v>1</v>
      </c>
    </row>
    <row r="57" spans="1:4" ht="12.5" customHeight="1">
      <c r="A57" s="1030">
        <v>2015</v>
      </c>
      <c r="B57" s="1031">
        <v>238.654</v>
      </c>
      <c r="C57" s="1032">
        <v>0</v>
      </c>
      <c r="D57" s="1032"/>
    </row>
    <row r="58" spans="1:4" ht="84" customHeight="1">
      <c r="A58" s="1103" t="s">
        <v>1284</v>
      </c>
      <c r="B58" s="1103"/>
      <c r="C58" s="1103"/>
      <c r="D58" s="1103"/>
    </row>
    <row r="59" spans="1:4" ht="19.5" customHeight="1">
      <c r="A59" s="1104" t="s">
        <v>153</v>
      </c>
      <c r="B59" s="1104"/>
      <c r="C59" s="1104"/>
      <c r="D59" s="1104"/>
    </row>
    <row r="60" spans="1:4" ht="24.75" customHeight="1">
      <c r="A60" s="19" t="s">
        <v>622</v>
      </c>
      <c r="B60" s="19"/>
      <c r="C60" s="19"/>
      <c r="D60" s="18"/>
    </row>
  </sheetData>
  <mergeCells count="4">
    <mergeCell ref="A1:D1"/>
    <mergeCell ref="A2:D2"/>
    <mergeCell ref="A58:D58"/>
    <mergeCell ref="A59:D59"/>
  </mergeCells>
  <hyperlinks>
    <hyperlink ref="A59" r:id="rId1" display="ftp://ftp.bls.gov/pub/special.requests/cpi/cpiai.txt"/>
  </hyperlink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L27"/>
  <sheetViews>
    <sheetView workbookViewId="0">
      <selection sqref="A1:G1"/>
    </sheetView>
  </sheetViews>
  <sheetFormatPr baseColWidth="10" defaultColWidth="8.83203125" defaultRowHeight="12" x14ac:dyDescent="0"/>
  <cols>
    <col min="1" max="1" width="14.1640625" style="14" customWidth="1"/>
    <col min="2" max="2" width="13.5" style="14" customWidth="1"/>
    <col min="3" max="3" width="14.1640625" style="14" customWidth="1"/>
    <col min="4" max="4" width="11.33203125" style="14" customWidth="1"/>
    <col min="5" max="5" width="14.1640625" style="14" customWidth="1"/>
    <col min="6" max="6" width="13.5" style="14" customWidth="1"/>
    <col min="7" max="7" width="14.1640625" style="14" customWidth="1"/>
  </cols>
  <sheetData>
    <row r="1" spans="1:12" s="3" customFormat="1" ht="39.75" customHeight="1">
      <c r="A1" s="1108" t="s">
        <v>771</v>
      </c>
      <c r="B1" s="1108"/>
      <c r="C1" s="1108"/>
      <c r="D1" s="1108"/>
      <c r="E1" s="1108"/>
      <c r="F1" s="1108"/>
      <c r="G1" s="1108"/>
    </row>
    <row r="2" spans="1:12" s="3" customFormat="1" ht="25" customHeight="1">
      <c r="A2" s="909"/>
      <c r="B2" s="1105" t="s">
        <v>80</v>
      </c>
      <c r="C2" s="1105"/>
      <c r="D2" s="1106"/>
      <c r="E2" s="1105" t="s">
        <v>82</v>
      </c>
      <c r="F2" s="1105"/>
      <c r="G2" s="1105"/>
    </row>
    <row r="3" spans="1:12" ht="31.5" customHeight="1">
      <c r="A3" s="910" t="s">
        <v>161</v>
      </c>
      <c r="B3" s="911" t="s">
        <v>174</v>
      </c>
      <c r="C3" s="911" t="s">
        <v>175</v>
      </c>
      <c r="D3" s="912" t="s">
        <v>176</v>
      </c>
      <c r="E3" s="911" t="s">
        <v>174</v>
      </c>
      <c r="F3" s="911" t="s">
        <v>175</v>
      </c>
      <c r="G3" s="911" t="s">
        <v>176</v>
      </c>
    </row>
    <row r="4" spans="1:12">
      <c r="A4" s="852" t="s">
        <v>118</v>
      </c>
      <c r="B4" s="853">
        <v>3640</v>
      </c>
      <c r="C4" s="853">
        <v>2830</v>
      </c>
      <c r="D4" s="854">
        <v>100</v>
      </c>
      <c r="E4" s="855">
        <v>3880</v>
      </c>
      <c r="F4" s="855">
        <v>8310</v>
      </c>
      <c r="G4" s="856">
        <v>70</v>
      </c>
    </row>
    <row r="5" spans="1:12">
      <c r="A5" s="852" t="s">
        <v>119</v>
      </c>
      <c r="B5" s="853">
        <v>3590</v>
      </c>
      <c r="C5" s="853">
        <v>3200</v>
      </c>
      <c r="D5" s="854">
        <v>100</v>
      </c>
      <c r="E5" s="855">
        <v>4120</v>
      </c>
      <c r="F5" s="855">
        <v>9130</v>
      </c>
      <c r="G5" s="856">
        <v>70</v>
      </c>
    </row>
    <row r="6" spans="1:12">
      <c r="A6" s="852" t="s">
        <v>120</v>
      </c>
      <c r="B6" s="853">
        <v>3660</v>
      </c>
      <c r="C6" s="853">
        <v>3370</v>
      </c>
      <c r="D6" s="854">
        <v>90</v>
      </c>
      <c r="E6" s="855">
        <v>4560</v>
      </c>
      <c r="F6" s="855">
        <v>9620</v>
      </c>
      <c r="G6" s="856">
        <v>70</v>
      </c>
    </row>
    <row r="7" spans="1:12">
      <c r="A7" s="852" t="s">
        <v>121</v>
      </c>
      <c r="B7" s="853">
        <v>3850</v>
      </c>
      <c r="C7" s="853">
        <v>3440</v>
      </c>
      <c r="D7" s="854">
        <v>330</v>
      </c>
      <c r="E7" s="855">
        <v>5110</v>
      </c>
      <c r="F7" s="855">
        <v>9740</v>
      </c>
      <c r="G7" s="856">
        <v>320</v>
      </c>
    </row>
    <row r="8" spans="1:12">
      <c r="A8" s="852" t="s">
        <v>122</v>
      </c>
      <c r="B8" s="853">
        <v>4190</v>
      </c>
      <c r="C8" s="853">
        <v>3450</v>
      </c>
      <c r="D8" s="854">
        <v>600</v>
      </c>
      <c r="E8" s="855">
        <v>5590</v>
      </c>
      <c r="F8" s="855">
        <v>10120</v>
      </c>
      <c r="G8" s="856">
        <v>620</v>
      </c>
      <c r="L8" t="s">
        <v>161</v>
      </c>
    </row>
    <row r="9" spans="1:12">
      <c r="A9" s="852" t="s">
        <v>123</v>
      </c>
      <c r="B9" s="853">
        <v>4300</v>
      </c>
      <c r="C9" s="853">
        <v>3430</v>
      </c>
      <c r="D9" s="854">
        <v>660</v>
      </c>
      <c r="E9" s="855">
        <v>6010</v>
      </c>
      <c r="F9" s="855">
        <v>10350</v>
      </c>
      <c r="G9" s="856">
        <v>680</v>
      </c>
    </row>
    <row r="10" spans="1:12">
      <c r="A10" s="852" t="s">
        <v>124</v>
      </c>
      <c r="B10" s="853">
        <v>4420</v>
      </c>
      <c r="C10" s="853">
        <v>3380</v>
      </c>
      <c r="D10" s="854">
        <v>630</v>
      </c>
      <c r="E10" s="855">
        <v>6000</v>
      </c>
      <c r="F10" s="855">
        <v>10160</v>
      </c>
      <c r="G10" s="856">
        <v>660</v>
      </c>
    </row>
    <row r="11" spans="1:12">
      <c r="A11" s="857" t="s">
        <v>125</v>
      </c>
      <c r="B11" s="853">
        <v>4630</v>
      </c>
      <c r="C11" s="853">
        <v>3430</v>
      </c>
      <c r="D11" s="854">
        <v>650</v>
      </c>
      <c r="E11" s="855">
        <v>5890</v>
      </c>
      <c r="F11" s="855">
        <v>10470</v>
      </c>
      <c r="G11" s="856">
        <v>690</v>
      </c>
    </row>
    <row r="12" spans="1:12">
      <c r="A12" s="857" t="s">
        <v>126</v>
      </c>
      <c r="B12" s="853">
        <v>4880</v>
      </c>
      <c r="C12" s="853">
        <v>3660</v>
      </c>
      <c r="D12" s="854">
        <v>680</v>
      </c>
      <c r="E12" s="855">
        <v>5460</v>
      </c>
      <c r="F12" s="855">
        <v>11300</v>
      </c>
      <c r="G12" s="856">
        <v>710</v>
      </c>
    </row>
    <row r="13" spans="1:12">
      <c r="A13" s="858" t="s">
        <v>127</v>
      </c>
      <c r="B13" s="853">
        <v>5180</v>
      </c>
      <c r="C13" s="853">
        <v>4020</v>
      </c>
      <c r="D13" s="854">
        <v>700</v>
      </c>
      <c r="E13" s="855">
        <v>5490</v>
      </c>
      <c r="F13" s="855">
        <v>12280</v>
      </c>
      <c r="G13" s="856">
        <v>730</v>
      </c>
    </row>
    <row r="14" spans="1:12">
      <c r="A14" s="858" t="s">
        <v>128</v>
      </c>
      <c r="B14" s="853">
        <v>5250</v>
      </c>
      <c r="C14" s="853">
        <v>4210</v>
      </c>
      <c r="D14" s="854">
        <v>690</v>
      </c>
      <c r="E14" s="855">
        <v>5850</v>
      </c>
      <c r="F14" s="855">
        <v>12850</v>
      </c>
      <c r="G14" s="856">
        <v>750</v>
      </c>
    </row>
    <row r="15" spans="1:12">
      <c r="A15" s="858" t="s">
        <v>129</v>
      </c>
      <c r="B15" s="853">
        <v>5240</v>
      </c>
      <c r="C15" s="853">
        <v>4240</v>
      </c>
      <c r="D15" s="854">
        <v>680</v>
      </c>
      <c r="E15" s="855">
        <v>6330</v>
      </c>
      <c r="F15" s="855">
        <v>13000</v>
      </c>
      <c r="G15" s="856">
        <v>770</v>
      </c>
    </row>
    <row r="16" spans="1:12">
      <c r="A16" s="858" t="s">
        <v>130</v>
      </c>
      <c r="B16" s="853">
        <v>5320</v>
      </c>
      <c r="C16" s="853">
        <v>4080</v>
      </c>
      <c r="D16" s="854">
        <v>650</v>
      </c>
      <c r="E16" s="855">
        <v>6730</v>
      </c>
      <c r="F16" s="855">
        <v>14020</v>
      </c>
      <c r="G16" s="856">
        <v>770</v>
      </c>
    </row>
    <row r="17" spans="1:7">
      <c r="A17" s="858" t="s">
        <v>131</v>
      </c>
      <c r="B17" s="853">
        <v>5520</v>
      </c>
      <c r="C17" s="853">
        <v>4260</v>
      </c>
      <c r="D17" s="854">
        <v>620</v>
      </c>
      <c r="E17" s="855">
        <v>7160</v>
      </c>
      <c r="F17" s="855">
        <v>15480</v>
      </c>
      <c r="G17" s="856">
        <v>770</v>
      </c>
    </row>
    <row r="18" spans="1:7">
      <c r="A18" s="858" t="s">
        <v>5</v>
      </c>
      <c r="B18" s="853">
        <v>5700</v>
      </c>
      <c r="C18" s="853">
        <v>5100</v>
      </c>
      <c r="D18" s="854">
        <v>860</v>
      </c>
      <c r="E18" s="855">
        <v>6970</v>
      </c>
      <c r="F18" s="855">
        <v>16190</v>
      </c>
      <c r="G18" s="856">
        <v>1080</v>
      </c>
    </row>
    <row r="19" spans="1:7">
      <c r="A19" s="858" t="s">
        <v>2</v>
      </c>
      <c r="B19" s="853">
        <v>6980</v>
      </c>
      <c r="C19" s="853">
        <v>5640</v>
      </c>
      <c r="D19" s="854">
        <v>1210</v>
      </c>
      <c r="E19" s="855">
        <v>7250</v>
      </c>
      <c r="F19" s="855">
        <v>17840</v>
      </c>
      <c r="G19" s="856">
        <v>1580</v>
      </c>
    </row>
    <row r="20" spans="1:7">
      <c r="A20" s="858" t="s">
        <v>135</v>
      </c>
      <c r="B20" s="853">
        <v>7630</v>
      </c>
      <c r="C20" s="853">
        <v>5670</v>
      </c>
      <c r="D20" s="854">
        <v>1390</v>
      </c>
      <c r="E20" s="855">
        <v>7460</v>
      </c>
      <c r="F20" s="855">
        <v>18670</v>
      </c>
      <c r="G20" s="856">
        <v>1810</v>
      </c>
    </row>
    <row r="21" spans="1:7">
      <c r="A21" s="858" t="s">
        <v>138</v>
      </c>
      <c r="B21" s="853">
        <v>7440</v>
      </c>
      <c r="C21" s="853">
        <v>5530</v>
      </c>
      <c r="D21" s="854">
        <v>1320</v>
      </c>
      <c r="E21" s="855">
        <v>7560</v>
      </c>
      <c r="F21" s="855">
        <v>18190</v>
      </c>
      <c r="G21" s="856">
        <v>1710</v>
      </c>
    </row>
    <row r="22" spans="1:7">
      <c r="A22" s="858" t="s">
        <v>140</v>
      </c>
      <c r="B22" s="853">
        <v>7710</v>
      </c>
      <c r="C22" s="853">
        <v>5310</v>
      </c>
      <c r="D22" s="854">
        <v>1220</v>
      </c>
      <c r="E22" s="855">
        <v>7970</v>
      </c>
      <c r="F22" s="855">
        <v>17540</v>
      </c>
      <c r="G22" s="856">
        <v>1550</v>
      </c>
    </row>
    <row r="23" spans="1:7">
      <c r="A23" s="858" t="s">
        <v>157</v>
      </c>
      <c r="B23" s="853">
        <v>7940</v>
      </c>
      <c r="C23" s="853">
        <v>5110</v>
      </c>
      <c r="D23" s="854">
        <v>1240</v>
      </c>
      <c r="E23" s="855">
        <v>8350</v>
      </c>
      <c r="F23" s="855">
        <v>17550</v>
      </c>
      <c r="G23" s="856">
        <v>1550</v>
      </c>
    </row>
    <row r="24" spans="1:7" s="14" customFormat="1">
      <c r="A24" s="858" t="s">
        <v>744</v>
      </c>
      <c r="B24" s="859">
        <v>8170</v>
      </c>
      <c r="C24" s="859">
        <v>4800</v>
      </c>
      <c r="D24" s="860">
        <v>1240</v>
      </c>
      <c r="E24" s="855">
        <v>8840</v>
      </c>
      <c r="F24" s="855">
        <v>16570</v>
      </c>
      <c r="G24" s="856">
        <v>1540</v>
      </c>
    </row>
    <row r="25" spans="1:7" ht="49" customHeight="1">
      <c r="A25" s="1109" t="s">
        <v>177</v>
      </c>
      <c r="B25" s="1109"/>
      <c r="C25" s="1109"/>
      <c r="D25" s="1109"/>
      <c r="E25" s="1109"/>
      <c r="F25" s="1109"/>
      <c r="G25" s="1109"/>
    </row>
    <row r="26" spans="1:7" ht="21" customHeight="1">
      <c r="A26" s="1107" t="s">
        <v>1167</v>
      </c>
      <c r="B26" s="1107"/>
      <c r="C26" s="1107"/>
      <c r="D26" s="1107"/>
      <c r="E26" s="1107"/>
      <c r="F26" s="1107"/>
      <c r="G26" s="1107"/>
    </row>
    <row r="27" spans="1:7" ht="26.25" customHeight="1">
      <c r="A27" s="834" t="s">
        <v>622</v>
      </c>
      <c r="E27" s="37"/>
    </row>
  </sheetData>
  <mergeCells count="5">
    <mergeCell ref="B2:D2"/>
    <mergeCell ref="E2:G2"/>
    <mergeCell ref="A26:G26"/>
    <mergeCell ref="A1:G1"/>
    <mergeCell ref="A25:G2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N13"/>
  <sheetViews>
    <sheetView workbookViewId="0">
      <selection activeCell="A2" sqref="A2:B2"/>
    </sheetView>
  </sheetViews>
  <sheetFormatPr baseColWidth="10" defaultColWidth="8.83203125" defaultRowHeight="12" x14ac:dyDescent="0"/>
  <cols>
    <col min="1" max="1" width="43.83203125" style="20" customWidth="1"/>
    <col min="2" max="2" width="17.6640625" style="20" customWidth="1"/>
  </cols>
  <sheetData>
    <row r="1" spans="1:14" ht="36.75" customHeight="1">
      <c r="A1" s="1110" t="s">
        <v>1168</v>
      </c>
      <c r="B1" s="1110"/>
      <c r="C1" s="58"/>
      <c r="D1" s="58"/>
      <c r="E1" s="58"/>
      <c r="F1" s="58"/>
      <c r="G1" s="58"/>
      <c r="H1" s="58"/>
      <c r="I1" s="58"/>
      <c r="J1" s="58"/>
      <c r="K1" s="58"/>
      <c r="L1" s="58"/>
      <c r="M1" s="58"/>
      <c r="N1" s="58"/>
    </row>
    <row r="2" spans="1:14" ht="27" customHeight="1">
      <c r="A2" s="913" t="s">
        <v>182</v>
      </c>
      <c r="B2" s="914" t="s">
        <v>183</v>
      </c>
    </row>
    <row r="3" spans="1:14">
      <c r="A3" s="1" t="s">
        <v>613</v>
      </c>
      <c r="B3" s="184">
        <v>62.063012091701218</v>
      </c>
    </row>
    <row r="4" spans="1:14">
      <c r="A4" s="1" t="s">
        <v>774</v>
      </c>
      <c r="B4" s="184">
        <v>39.8200175094291</v>
      </c>
    </row>
    <row r="5" spans="1:14">
      <c r="A5" s="1" t="s">
        <v>772</v>
      </c>
      <c r="B5" s="184">
        <v>30.292997306560004</v>
      </c>
      <c r="C5" s="181"/>
    </row>
    <row r="6" spans="1:14">
      <c r="A6" s="1" t="s">
        <v>614</v>
      </c>
      <c r="B6" s="184">
        <v>15.165589106705081</v>
      </c>
    </row>
    <row r="7" spans="1:14">
      <c r="A7" s="1" t="s">
        <v>775</v>
      </c>
      <c r="B7" s="184">
        <v>13.552634454492123</v>
      </c>
    </row>
    <row r="8" spans="1:14">
      <c r="A8" s="1" t="s">
        <v>178</v>
      </c>
      <c r="B8" s="184">
        <v>11.333141792922092</v>
      </c>
    </row>
    <row r="9" spans="1:14">
      <c r="A9" s="1" t="s">
        <v>179</v>
      </c>
      <c r="B9" s="184">
        <v>9.9730793704418659</v>
      </c>
      <c r="C9" s="181"/>
    </row>
    <row r="10" spans="1:14">
      <c r="A10" s="43" t="s">
        <v>773</v>
      </c>
      <c r="B10" s="185">
        <v>1.5852723455490558</v>
      </c>
      <c r="C10" s="181"/>
    </row>
    <row r="11" spans="1:14" ht="40.5" customHeight="1">
      <c r="A11" s="1111" t="s">
        <v>181</v>
      </c>
      <c r="B11" s="1111"/>
    </row>
    <row r="12" spans="1:14" ht="21.75" customHeight="1">
      <c r="A12" s="835" t="s">
        <v>1169</v>
      </c>
    </row>
    <row r="13" spans="1:14" ht="22.5" customHeight="1">
      <c r="A13" s="834" t="s">
        <v>622</v>
      </c>
    </row>
  </sheetData>
  <mergeCells count="2">
    <mergeCell ref="A1:B1"/>
    <mergeCell ref="A11:B11"/>
  </mergeCell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V13"/>
  <sheetViews>
    <sheetView workbookViewId="0">
      <selection sqref="A1:B1"/>
    </sheetView>
  </sheetViews>
  <sheetFormatPr baseColWidth="10" defaultColWidth="8.83203125" defaultRowHeight="12" x14ac:dyDescent="0"/>
  <cols>
    <col min="1" max="1" width="43.83203125" style="20" customWidth="1"/>
    <col min="2" max="2" width="11.6640625" style="20" customWidth="1"/>
  </cols>
  <sheetData>
    <row r="1" spans="1:22" ht="39.75" customHeight="1">
      <c r="A1" s="1110" t="s">
        <v>1170</v>
      </c>
      <c r="B1" s="1110"/>
      <c r="C1" s="58"/>
      <c r="D1" s="58"/>
      <c r="E1" s="58"/>
      <c r="F1" s="58"/>
      <c r="G1" s="58"/>
      <c r="H1" s="58"/>
      <c r="I1" s="58"/>
      <c r="J1" s="58"/>
      <c r="K1" s="58"/>
      <c r="L1" s="58"/>
      <c r="M1" s="58"/>
      <c r="N1" s="58"/>
      <c r="O1" s="58"/>
      <c r="P1" s="58"/>
      <c r="Q1" s="58"/>
      <c r="R1" s="58"/>
      <c r="S1" s="58"/>
      <c r="T1" s="58"/>
      <c r="U1" s="58"/>
      <c r="V1" s="58"/>
    </row>
    <row r="2" spans="1:22" ht="31.5" customHeight="1">
      <c r="A2" s="915" t="s">
        <v>182</v>
      </c>
      <c r="B2" s="916" t="s">
        <v>183</v>
      </c>
    </row>
    <row r="3" spans="1:22" ht="15" customHeight="1">
      <c r="A3" s="3" t="s">
        <v>184</v>
      </c>
      <c r="B3" s="184">
        <v>33.895612924617197</v>
      </c>
    </row>
    <row r="4" spans="1:22" ht="15" customHeight="1">
      <c r="A4" s="3" t="s">
        <v>776</v>
      </c>
      <c r="B4" s="186">
        <v>10.839982490570902</v>
      </c>
    </row>
    <row r="5" spans="1:22" ht="15" customHeight="1">
      <c r="A5" s="3" t="s">
        <v>187</v>
      </c>
      <c r="B5" s="186">
        <v>5.4668582070779088</v>
      </c>
    </row>
    <row r="6" spans="1:22" ht="15" customHeight="1">
      <c r="A6" s="3" t="s">
        <v>185</v>
      </c>
      <c r="B6" s="186">
        <v>3.0494108932949184</v>
      </c>
    </row>
    <row r="7" spans="1:22" ht="15" customHeight="1">
      <c r="A7" s="3" t="s">
        <v>186</v>
      </c>
      <c r="B7" s="186">
        <v>1.6072209443309693</v>
      </c>
    </row>
    <row r="8" spans="1:22" ht="15" customHeight="1">
      <c r="A8" s="1" t="s">
        <v>188</v>
      </c>
      <c r="B8" s="184">
        <v>0.16291824938039098</v>
      </c>
    </row>
    <row r="9" spans="1:22" ht="15" customHeight="1">
      <c r="A9" s="3" t="s">
        <v>180</v>
      </c>
      <c r="B9" s="186">
        <v>0.10253716245094427</v>
      </c>
    </row>
    <row r="10" spans="1:22" ht="43.5" customHeight="1">
      <c r="A10" s="1111" t="s">
        <v>1172</v>
      </c>
      <c r="B10" s="1111"/>
    </row>
    <row r="11" spans="1:22" ht="37.5" customHeight="1">
      <c r="A11" s="1112" t="s">
        <v>1171</v>
      </c>
      <c r="B11" s="1112"/>
    </row>
    <row r="12" spans="1:22" ht="24.75" customHeight="1">
      <c r="A12" s="834" t="s">
        <v>622</v>
      </c>
    </row>
    <row r="13" spans="1:22" ht="24.75" customHeight="1"/>
  </sheetData>
  <mergeCells count="3">
    <mergeCell ref="A1:B1"/>
    <mergeCell ref="A10:B10"/>
    <mergeCell ref="A11:B11"/>
  </mergeCells>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V30"/>
  <sheetViews>
    <sheetView workbookViewId="0">
      <selection activeCell="E17" sqref="E17"/>
    </sheetView>
  </sheetViews>
  <sheetFormatPr baseColWidth="10" defaultColWidth="8.83203125" defaultRowHeight="12" x14ac:dyDescent="0"/>
  <cols>
    <col min="1" max="1" width="17.5" style="14" customWidth="1"/>
    <col min="2" max="22" width="9.1640625" style="14" customWidth="1"/>
  </cols>
  <sheetData>
    <row r="1" spans="1:22" ht="27.75" customHeight="1">
      <c r="A1" s="1113" t="s">
        <v>861</v>
      </c>
      <c r="B1" s="1113"/>
      <c r="C1" s="1113"/>
      <c r="D1" s="1113"/>
      <c r="E1" s="1113"/>
      <c r="F1" s="1113"/>
      <c r="G1" s="1113"/>
      <c r="H1" s="1113"/>
      <c r="I1" s="1113"/>
      <c r="J1" s="1113"/>
      <c r="K1" s="1113"/>
      <c r="L1" s="1113"/>
      <c r="M1" s="1113"/>
      <c r="N1" s="1113"/>
      <c r="O1" s="1113"/>
      <c r="P1" s="1113"/>
      <c r="Q1" s="1113"/>
      <c r="R1" s="1113"/>
      <c r="S1" s="1113"/>
      <c r="T1" s="1113"/>
      <c r="U1" s="1113"/>
      <c r="V1" s="1113"/>
    </row>
    <row r="2" spans="1:22" ht="19.5" customHeight="1">
      <c r="A2" s="917"/>
      <c r="B2" s="918" t="s">
        <v>118</v>
      </c>
      <c r="C2" s="918" t="s">
        <v>119</v>
      </c>
      <c r="D2" s="918" t="s">
        <v>120</v>
      </c>
      <c r="E2" s="918" t="s">
        <v>121</v>
      </c>
      <c r="F2" s="918" t="s">
        <v>122</v>
      </c>
      <c r="G2" s="919" t="s">
        <v>123</v>
      </c>
      <c r="H2" s="919" t="s">
        <v>124</v>
      </c>
      <c r="I2" s="919" t="s">
        <v>125</v>
      </c>
      <c r="J2" s="920" t="s">
        <v>126</v>
      </c>
      <c r="K2" s="920" t="s">
        <v>127</v>
      </c>
      <c r="L2" s="920" t="s">
        <v>128</v>
      </c>
      <c r="M2" s="920" t="s">
        <v>129</v>
      </c>
      <c r="N2" s="920" t="s">
        <v>130</v>
      </c>
      <c r="O2" s="920" t="s">
        <v>131</v>
      </c>
      <c r="P2" s="920" t="s">
        <v>5</v>
      </c>
      <c r="Q2" s="920" t="s">
        <v>2</v>
      </c>
      <c r="R2" s="920" t="s">
        <v>135</v>
      </c>
      <c r="S2" s="920" t="s">
        <v>138</v>
      </c>
      <c r="T2" s="920" t="s">
        <v>140</v>
      </c>
      <c r="U2" s="920" t="s">
        <v>157</v>
      </c>
      <c r="V2" s="921" t="s">
        <v>744</v>
      </c>
    </row>
    <row r="3" spans="1:22" s="14" customFormat="1" ht="19.5" customHeight="1">
      <c r="A3" s="844" t="s">
        <v>778</v>
      </c>
      <c r="B3" s="845"/>
      <c r="C3" s="845"/>
      <c r="D3" s="845"/>
      <c r="E3" s="845"/>
      <c r="F3" s="845"/>
      <c r="G3" s="846"/>
      <c r="H3" s="846"/>
      <c r="I3" s="846"/>
      <c r="J3" s="847"/>
      <c r="K3" s="847"/>
      <c r="L3" s="847"/>
      <c r="M3" s="847"/>
      <c r="N3" s="847"/>
      <c r="O3" s="847"/>
      <c r="P3" s="847"/>
      <c r="Q3" s="847"/>
      <c r="R3" s="847"/>
      <c r="S3" s="847"/>
      <c r="T3" s="847"/>
      <c r="U3" s="847"/>
      <c r="V3" s="848"/>
    </row>
    <row r="4" spans="1:22" ht="15.75" customHeight="1">
      <c r="A4" s="849" t="s">
        <v>132</v>
      </c>
      <c r="B4" s="579">
        <v>0.55426510981195498</v>
      </c>
      <c r="C4" s="579">
        <v>0.51450521081492639</v>
      </c>
      <c r="D4" s="579">
        <v>0.50451647286219126</v>
      </c>
      <c r="E4" s="579">
        <v>0.49416491088203696</v>
      </c>
      <c r="F4" s="579">
        <v>0.49364046407231715</v>
      </c>
      <c r="G4" s="579">
        <v>0.48329910110819874</v>
      </c>
      <c r="H4" s="579">
        <v>0.49246542220536271</v>
      </c>
      <c r="I4" s="579">
        <v>0.49733533115859352</v>
      </c>
      <c r="J4" s="579">
        <v>0.48951438879154163</v>
      </c>
      <c r="K4" s="579">
        <v>0.47485322066581542</v>
      </c>
      <c r="L4" s="579">
        <v>0.46089178454319307</v>
      </c>
      <c r="M4" s="579">
        <v>0.4496744304656376</v>
      </c>
      <c r="N4" s="579">
        <v>0.45176321326560531</v>
      </c>
      <c r="O4" s="579">
        <v>0.44970322561344722</v>
      </c>
      <c r="P4" s="579">
        <v>0.45472189618377051</v>
      </c>
      <c r="Q4" s="579">
        <v>0.48476118159969178</v>
      </c>
      <c r="R4" s="579">
        <v>0.50242458668407242</v>
      </c>
      <c r="S4" s="579">
        <v>0.5030114221673424</v>
      </c>
      <c r="T4" s="579">
        <v>0.51956197097491841</v>
      </c>
      <c r="U4" s="579">
        <v>0.53218562445555984</v>
      </c>
      <c r="V4" s="579">
        <v>0.54937804494765641</v>
      </c>
    </row>
    <row r="5" spans="1:22" s="14" customFormat="1" ht="15.75" customHeight="1">
      <c r="A5" s="849" t="s">
        <v>35</v>
      </c>
      <c r="B5" s="579">
        <v>0.43041258967160534</v>
      </c>
      <c r="C5" s="579">
        <v>0.4713919741798685</v>
      </c>
      <c r="D5" s="579">
        <v>0.48253014097162772</v>
      </c>
      <c r="E5" s="579">
        <v>0.46372963252094968</v>
      </c>
      <c r="F5" s="579">
        <v>0.43542649128438088</v>
      </c>
      <c r="G5" s="579">
        <v>0.44286790106717211</v>
      </c>
      <c r="H5" s="579">
        <v>0.43676998671321765</v>
      </c>
      <c r="I5" s="579">
        <v>0.43330393230606212</v>
      </c>
      <c r="J5" s="579">
        <v>0.44257751662692413</v>
      </c>
      <c r="K5" s="579">
        <v>0.46108719906762158</v>
      </c>
      <c r="L5" s="579">
        <v>0.47842821976035732</v>
      </c>
      <c r="M5" s="579">
        <v>0.49204600008281052</v>
      </c>
      <c r="N5" s="579">
        <v>0.49276120919305255</v>
      </c>
      <c r="O5" s="579">
        <v>0.49941617843196018</v>
      </c>
      <c r="P5" s="579">
        <v>0.47656692763712011</v>
      </c>
      <c r="Q5" s="579">
        <v>0.4312512126242502</v>
      </c>
      <c r="R5" s="579">
        <v>0.406082397991684</v>
      </c>
      <c r="S5" s="579">
        <v>0.40750370413827963</v>
      </c>
      <c r="T5" s="579">
        <v>0.39832941746732503</v>
      </c>
      <c r="U5" s="579">
        <v>0.38450426279096173</v>
      </c>
      <c r="V5" s="579">
        <v>0.36733978750331642</v>
      </c>
    </row>
    <row r="6" spans="1:22" s="14" customFormat="1" ht="15.75" customHeight="1">
      <c r="A6" s="850" t="s">
        <v>777</v>
      </c>
      <c r="B6" s="63">
        <v>1.5322300516439603E-2</v>
      </c>
      <c r="C6" s="63">
        <v>1.4102815005205141E-2</v>
      </c>
      <c r="D6" s="63">
        <v>1.2953386166181134E-2</v>
      </c>
      <c r="E6" s="63">
        <v>4.2105456597013521E-2</v>
      </c>
      <c r="F6" s="63">
        <v>7.0933044643302121E-2</v>
      </c>
      <c r="G6" s="63">
        <v>7.3832997824629321E-2</v>
      </c>
      <c r="H6" s="63">
        <v>7.0764591081419775E-2</v>
      </c>
      <c r="I6" s="63">
        <v>6.9360736535344358E-2</v>
      </c>
      <c r="J6" s="63">
        <v>6.7908094581534295E-2</v>
      </c>
      <c r="K6" s="63">
        <v>6.4059580266563027E-2</v>
      </c>
      <c r="L6" s="63">
        <v>6.0679995696449746E-2</v>
      </c>
      <c r="M6" s="63">
        <v>5.8279569451551959E-2</v>
      </c>
      <c r="N6" s="63">
        <v>5.5475577541342087E-2</v>
      </c>
      <c r="O6" s="63">
        <v>5.08805959545926E-2</v>
      </c>
      <c r="P6" s="63">
        <v>6.8711176179109199E-2</v>
      </c>
      <c r="Q6" s="63">
        <v>8.3987605776058044E-2</v>
      </c>
      <c r="R6" s="63">
        <v>9.1493015324243671E-2</v>
      </c>
      <c r="S6" s="63">
        <v>8.9484873694377923E-2</v>
      </c>
      <c r="T6" s="63">
        <v>8.2108611557756589E-2</v>
      </c>
      <c r="U6" s="63">
        <v>8.331011275347848E-2</v>
      </c>
      <c r="V6" s="63">
        <v>8.3282167549027286E-2</v>
      </c>
    </row>
    <row r="7" spans="1:22" s="14" customFormat="1" ht="15.75" customHeight="1">
      <c r="A7" s="851" t="s">
        <v>779</v>
      </c>
      <c r="B7" s="579"/>
      <c r="C7" s="579"/>
      <c r="D7" s="579"/>
      <c r="E7" s="579"/>
      <c r="F7" s="579"/>
      <c r="G7" s="579"/>
      <c r="H7" s="579"/>
      <c r="I7" s="579"/>
      <c r="J7" s="579"/>
      <c r="K7" s="579"/>
      <c r="L7" s="579"/>
      <c r="M7" s="579"/>
      <c r="N7" s="579"/>
      <c r="O7" s="579"/>
      <c r="P7" s="579"/>
      <c r="Q7" s="579"/>
      <c r="R7" s="579"/>
      <c r="S7" s="579"/>
      <c r="T7" s="579"/>
      <c r="U7" s="579"/>
      <c r="V7" s="579"/>
    </row>
    <row r="8" spans="1:22" s="14" customFormat="1" ht="15.75" customHeight="1">
      <c r="A8" s="849" t="s">
        <v>132</v>
      </c>
      <c r="B8" s="579">
        <v>0.31664646013719894</v>
      </c>
      <c r="C8" s="579">
        <v>0.28767675897437711</v>
      </c>
      <c r="D8" s="579">
        <v>0.29432852436110146</v>
      </c>
      <c r="E8" s="579">
        <v>0.30920398755739353</v>
      </c>
      <c r="F8" s="579">
        <v>0.31446650503027673</v>
      </c>
      <c r="G8" s="579">
        <v>0.32951824836808752</v>
      </c>
      <c r="H8" s="579">
        <v>0.33178534143989963</v>
      </c>
      <c r="I8" s="579">
        <v>0.31799302594565348</v>
      </c>
      <c r="J8" s="579">
        <v>0.2824260212975519</v>
      </c>
      <c r="K8" s="579">
        <v>0.2692796860986133</v>
      </c>
      <c r="L8" s="579">
        <v>0.26942252553419499</v>
      </c>
      <c r="M8" s="579">
        <v>0.28229495163440527</v>
      </c>
      <c r="N8" s="579">
        <v>0.28342340303614794</v>
      </c>
      <c r="O8" s="579">
        <v>0.28216872917399327</v>
      </c>
      <c r="P8" s="579">
        <v>0.27673271787036624</v>
      </c>
      <c r="Q8" s="579">
        <v>0.26521352919033403</v>
      </c>
      <c r="R8" s="579">
        <v>0.26140768597333064</v>
      </c>
      <c r="S8" s="579">
        <v>0.26943474230078568</v>
      </c>
      <c r="T8" s="579">
        <v>0.28737159939368906</v>
      </c>
      <c r="U8" s="579">
        <v>0.29677454001253317</v>
      </c>
      <c r="V8" s="579">
        <v>0.31920073298060481</v>
      </c>
    </row>
    <row r="9" spans="1:22" ht="15.75" customHeight="1">
      <c r="A9" s="849" t="s">
        <v>35</v>
      </c>
      <c r="B9" s="579">
        <v>0.67733030965592234</v>
      </c>
      <c r="C9" s="579">
        <v>0.70745889201505074</v>
      </c>
      <c r="D9" s="579">
        <v>0.701385616185353</v>
      </c>
      <c r="E9" s="579">
        <v>0.67169744629474082</v>
      </c>
      <c r="F9" s="579">
        <v>0.65086703811483537</v>
      </c>
      <c r="G9" s="579">
        <v>0.63315567570147435</v>
      </c>
      <c r="H9" s="579">
        <v>0.63165058602512225</v>
      </c>
      <c r="I9" s="579">
        <v>0.64486662851173859</v>
      </c>
      <c r="J9" s="579">
        <v>0.68085292717362389</v>
      </c>
      <c r="K9" s="579">
        <v>0.69510793283969907</v>
      </c>
      <c r="L9" s="579">
        <v>0.6961074110026112</v>
      </c>
      <c r="M9" s="579">
        <v>0.68334548215668278</v>
      </c>
      <c r="N9" s="579">
        <v>0.68411633063581612</v>
      </c>
      <c r="O9" s="579">
        <v>0.68759535015568829</v>
      </c>
      <c r="P9" s="579">
        <v>0.68025417543269628</v>
      </c>
      <c r="Q9" s="579">
        <v>0.67703339533666329</v>
      </c>
      <c r="R9" s="579">
        <v>0.67505047683595476</v>
      </c>
      <c r="S9" s="579">
        <v>0.66961288435874045</v>
      </c>
      <c r="T9" s="579">
        <v>0.65692713758675603</v>
      </c>
      <c r="U9" s="579">
        <v>0.64830308507784673</v>
      </c>
      <c r="V9" s="579">
        <v>0.62514261774737079</v>
      </c>
    </row>
    <row r="10" spans="1:22" ht="15.75" customHeight="1">
      <c r="A10" s="850" t="s">
        <v>777</v>
      </c>
      <c r="B10" s="63">
        <v>6.023230206878798E-3</v>
      </c>
      <c r="C10" s="63">
        <v>4.864349010572218E-3</v>
      </c>
      <c r="D10" s="63">
        <v>4.2858594535455218E-3</v>
      </c>
      <c r="E10" s="63">
        <v>1.9098566147865606E-2</v>
      </c>
      <c r="F10" s="63">
        <v>3.4666456854887853E-2</v>
      </c>
      <c r="G10" s="63">
        <v>3.7326075930437942E-2</v>
      </c>
      <c r="H10" s="63">
        <v>3.6564072534978231E-2</v>
      </c>
      <c r="I10" s="63">
        <v>3.7140345542608012E-2</v>
      </c>
      <c r="J10" s="63">
        <v>3.6721051528824128E-2</v>
      </c>
      <c r="K10" s="63">
        <v>3.5612381061687612E-2</v>
      </c>
      <c r="L10" s="63">
        <v>3.4470063463193708E-2</v>
      </c>
      <c r="M10" s="63">
        <v>3.435956620891184E-2</v>
      </c>
      <c r="N10" s="63">
        <v>3.2460266328035933E-2</v>
      </c>
      <c r="O10" s="63">
        <v>3.0235920670318561E-2</v>
      </c>
      <c r="P10" s="63">
        <v>4.301310669693735E-2</v>
      </c>
      <c r="Q10" s="63">
        <v>5.7753075473002673E-2</v>
      </c>
      <c r="R10" s="63">
        <v>6.3541837190714476E-2</v>
      </c>
      <c r="S10" s="63">
        <v>6.0952373340473813E-2</v>
      </c>
      <c r="T10" s="63">
        <v>5.57012630195549E-2</v>
      </c>
      <c r="U10" s="63">
        <v>5.4922374909620049E-2</v>
      </c>
      <c r="V10" s="63">
        <v>5.5656649272024447E-2</v>
      </c>
    </row>
    <row r="11" spans="1:22" ht="54" customHeight="1">
      <c r="A11" s="1114" t="s">
        <v>1174</v>
      </c>
      <c r="B11" s="1114"/>
      <c r="C11" s="1114"/>
      <c r="D11" s="1114"/>
      <c r="E11" s="1114"/>
      <c r="F11" s="1114"/>
      <c r="G11" s="1114"/>
      <c r="H11" s="1114"/>
      <c r="I11" s="1114"/>
      <c r="J11" s="1114"/>
      <c r="K11" s="1114"/>
      <c r="L11" s="1114"/>
      <c r="M11" s="1114"/>
      <c r="N11" s="1114"/>
      <c r="O11" s="1114"/>
      <c r="P11" s="1114"/>
      <c r="Q11" s="1114"/>
      <c r="R11" s="1114"/>
      <c r="S11" s="1114"/>
      <c r="T11" s="1114"/>
      <c r="U11" s="1114"/>
      <c r="V11" s="1114"/>
    </row>
    <row r="12" spans="1:22" ht="27" customHeight="1">
      <c r="A12" s="399" t="s">
        <v>1173</v>
      </c>
      <c r="O12" s="1"/>
      <c r="P12" s="2"/>
      <c r="Q12" s="2"/>
      <c r="R12" s="2"/>
      <c r="S12" s="2"/>
      <c r="T12" s="12"/>
      <c r="U12" s="12"/>
      <c r="V12" s="12"/>
    </row>
    <row r="13" spans="1:22" ht="24.75" customHeight="1">
      <c r="A13" s="834" t="s">
        <v>622</v>
      </c>
      <c r="O13" s="1"/>
      <c r="P13" s="2"/>
      <c r="Q13" s="2"/>
      <c r="R13" s="2"/>
      <c r="S13" s="2"/>
      <c r="T13" s="12"/>
      <c r="U13" s="12"/>
      <c r="V13" s="12"/>
    </row>
    <row r="14" spans="1:22" ht="54" customHeight="1">
      <c r="A14" s="41"/>
      <c r="O14" s="2"/>
      <c r="P14" s="2"/>
      <c r="Q14" s="2"/>
      <c r="R14" s="2"/>
      <c r="S14" s="2"/>
      <c r="T14" s="12"/>
      <c r="U14" s="12"/>
      <c r="V14" s="12"/>
    </row>
    <row r="15" spans="1:22" ht="54" customHeight="1">
      <c r="O15" s="1"/>
      <c r="P15" s="2"/>
      <c r="Q15" s="2"/>
      <c r="R15" s="2"/>
      <c r="S15" s="2"/>
      <c r="T15" s="12"/>
      <c r="U15" s="12"/>
      <c r="V15" s="12"/>
    </row>
    <row r="16" spans="1:22">
      <c r="O16" s="2"/>
      <c r="P16" s="2"/>
      <c r="Q16" s="2"/>
      <c r="R16" s="2"/>
      <c r="S16" s="2"/>
    </row>
    <row r="17" spans="1:22">
      <c r="U17" s="39"/>
      <c r="V17" s="39"/>
    </row>
    <row r="28" spans="1:22">
      <c r="A28" s="3"/>
    </row>
    <row r="29" spans="1:22">
      <c r="B29" s="39"/>
      <c r="C29" s="39"/>
      <c r="D29" s="39"/>
      <c r="E29" s="39"/>
      <c r="F29" s="39"/>
      <c r="G29" s="39"/>
      <c r="H29" s="39"/>
      <c r="I29" s="39"/>
      <c r="J29" s="39"/>
      <c r="K29" s="39"/>
      <c r="L29" s="39"/>
      <c r="M29" s="39"/>
      <c r="N29" s="39"/>
      <c r="O29" s="39"/>
      <c r="P29" s="39"/>
    </row>
    <row r="30" spans="1:22">
      <c r="A30" s="3"/>
    </row>
  </sheetData>
  <mergeCells count="2">
    <mergeCell ref="A1:V1"/>
    <mergeCell ref="A11:V11"/>
  </mergeCells>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V16"/>
  <sheetViews>
    <sheetView workbookViewId="0">
      <selection sqref="A1:V1"/>
    </sheetView>
  </sheetViews>
  <sheetFormatPr baseColWidth="10" defaultColWidth="8.83203125" defaultRowHeight="12" x14ac:dyDescent="0"/>
  <cols>
    <col min="1" max="1" width="25.83203125" customWidth="1"/>
    <col min="2" max="22" width="9.1640625" style="2" customWidth="1"/>
  </cols>
  <sheetData>
    <row r="1" spans="1:22" ht="28.5" customHeight="1">
      <c r="A1" s="1115" t="s">
        <v>780</v>
      </c>
      <c r="B1" s="1116"/>
      <c r="C1" s="1116"/>
      <c r="D1" s="1116"/>
      <c r="E1" s="1116"/>
      <c r="F1" s="1116"/>
      <c r="G1" s="1116"/>
      <c r="H1" s="1116"/>
      <c r="I1" s="1116"/>
      <c r="J1" s="1116"/>
      <c r="K1" s="1116"/>
      <c r="L1" s="1116"/>
      <c r="M1" s="1116"/>
      <c r="N1" s="1116"/>
      <c r="O1" s="1116"/>
      <c r="P1" s="1116"/>
      <c r="Q1" s="1116"/>
      <c r="R1" s="1116"/>
      <c r="S1" s="1116"/>
      <c r="T1" s="1116"/>
      <c r="U1" s="1116"/>
      <c r="V1" s="1116"/>
    </row>
    <row r="2" spans="1:22" ht="18" customHeight="1">
      <c r="A2" s="922"/>
      <c r="B2" s="923" t="s">
        <v>118</v>
      </c>
      <c r="C2" s="923" t="s">
        <v>119</v>
      </c>
      <c r="D2" s="923" t="s">
        <v>120</v>
      </c>
      <c r="E2" s="923" t="s">
        <v>121</v>
      </c>
      <c r="F2" s="923" t="s">
        <v>122</v>
      </c>
      <c r="G2" s="923" t="s">
        <v>123</v>
      </c>
      <c r="H2" s="923" t="s">
        <v>124</v>
      </c>
      <c r="I2" s="923" t="s">
        <v>125</v>
      </c>
      <c r="J2" s="923" t="s">
        <v>126</v>
      </c>
      <c r="K2" s="923" t="s">
        <v>127</v>
      </c>
      <c r="L2" s="923" t="s">
        <v>128</v>
      </c>
      <c r="M2" s="923" t="s">
        <v>129</v>
      </c>
      <c r="N2" s="923" t="s">
        <v>130</v>
      </c>
      <c r="O2" s="923" t="s">
        <v>131</v>
      </c>
      <c r="P2" s="923" t="s">
        <v>5</v>
      </c>
      <c r="Q2" s="923" t="s">
        <v>2</v>
      </c>
      <c r="R2" s="923" t="s">
        <v>135</v>
      </c>
      <c r="S2" s="923" t="s">
        <v>138</v>
      </c>
      <c r="T2" s="923" t="s">
        <v>140</v>
      </c>
      <c r="U2" s="923" t="s">
        <v>157</v>
      </c>
      <c r="V2" s="923" t="s">
        <v>744</v>
      </c>
    </row>
    <row r="3" spans="1:22">
      <c r="A3" s="557" t="s">
        <v>150</v>
      </c>
      <c r="B3" s="558">
        <v>12.228552617371125</v>
      </c>
      <c r="C3" s="558">
        <v>11.851445523819674</v>
      </c>
      <c r="D3" s="558">
        <v>11.905382965649681</v>
      </c>
      <c r="E3" s="558">
        <v>12.528116845478193</v>
      </c>
      <c r="F3" s="558">
        <v>13.882769810507046</v>
      </c>
      <c r="G3" s="558">
        <v>13.585611426789145</v>
      </c>
      <c r="H3" s="558">
        <v>14.437935773938078</v>
      </c>
      <c r="I3" s="558">
        <v>17.407116649667604</v>
      </c>
      <c r="J3" s="558">
        <v>19.974614068815935</v>
      </c>
      <c r="K3" s="558">
        <v>21.650484174892608</v>
      </c>
      <c r="L3" s="558">
        <v>22.01667593994852</v>
      </c>
      <c r="M3" s="558">
        <v>20.998023546437778</v>
      </c>
      <c r="N3" s="558">
        <v>21.064134092045457</v>
      </c>
      <c r="O3" s="558">
        <v>23.016051407951796</v>
      </c>
      <c r="P3" s="558">
        <v>26.441734521779701</v>
      </c>
      <c r="Q3" s="558">
        <v>44.934811884595376</v>
      </c>
      <c r="R3" s="558">
        <v>53.078504709133938</v>
      </c>
      <c r="S3" s="559">
        <v>48.087035601973668</v>
      </c>
      <c r="T3" s="558">
        <v>47.583781990659261</v>
      </c>
      <c r="U3" s="558">
        <v>46.38174277870808</v>
      </c>
      <c r="V3" s="558">
        <v>46.180369001383092</v>
      </c>
    </row>
    <row r="4" spans="1:22">
      <c r="A4" s="5" t="s">
        <v>190</v>
      </c>
      <c r="B4" s="554">
        <v>15.524780997304582</v>
      </c>
      <c r="C4" s="554">
        <v>16.310360655737703</v>
      </c>
      <c r="D4" s="554">
        <v>17.375557324840763</v>
      </c>
      <c r="E4" s="554">
        <v>18.674049844236762</v>
      </c>
      <c r="F4" s="554">
        <v>20.248330269607841</v>
      </c>
      <c r="G4" s="554">
        <v>21.881268746250754</v>
      </c>
      <c r="H4" s="554">
        <v>22.39108796296296</v>
      </c>
      <c r="I4" s="554">
        <v>22.737774647887324</v>
      </c>
      <c r="J4" s="554">
        <v>23.361993337034978</v>
      </c>
      <c r="K4" s="554">
        <v>25.716489940184882</v>
      </c>
      <c r="L4" s="554">
        <v>27.208804118268212</v>
      </c>
      <c r="M4" s="554">
        <v>29.031384339815759</v>
      </c>
      <c r="N4" s="554">
        <v>30.627125307125308</v>
      </c>
      <c r="O4" s="554">
        <v>32.643723685663396</v>
      </c>
      <c r="P4" s="554">
        <v>34.313614955174479</v>
      </c>
      <c r="Q4" s="554">
        <v>38.776985015161294</v>
      </c>
      <c r="R4" s="554">
        <v>41.888356550816241</v>
      </c>
      <c r="S4" s="554">
        <v>43.93328228326591</v>
      </c>
      <c r="T4" s="554">
        <v>46.359666352398904</v>
      </c>
      <c r="U4" s="554">
        <v>48.558547663487381</v>
      </c>
      <c r="V4" s="554">
        <v>50.66</v>
      </c>
    </row>
    <row r="5" spans="1:22">
      <c r="A5" s="5" t="s">
        <v>191</v>
      </c>
      <c r="B5" s="554">
        <v>4.5434467654986523</v>
      </c>
      <c r="C5" s="554">
        <v>4.4369180327868856</v>
      </c>
      <c r="D5" s="554">
        <v>5.0381528662420374</v>
      </c>
      <c r="E5" s="554">
        <v>5.7744080996884737</v>
      </c>
      <c r="F5" s="554">
        <v>6.6423866421568629</v>
      </c>
      <c r="G5" s="554">
        <v>7.6177114577084586</v>
      </c>
      <c r="H5" s="554">
        <v>8.0657552083333321</v>
      </c>
      <c r="I5" s="554">
        <v>8.6038450704225351</v>
      </c>
      <c r="J5" s="554">
        <v>9.2998195446973888</v>
      </c>
      <c r="K5" s="554">
        <v>9.9756661228928767</v>
      </c>
      <c r="L5" s="554">
        <v>10.717476240760295</v>
      </c>
      <c r="M5" s="554">
        <v>11.497940122824973</v>
      </c>
      <c r="N5" s="554">
        <v>12.222751842751842</v>
      </c>
      <c r="O5" s="554">
        <v>13.176443477885156</v>
      </c>
      <c r="P5" s="554">
        <v>13.4633280900511</v>
      </c>
      <c r="Q5" s="554">
        <v>13.762787263583638</v>
      </c>
      <c r="R5" s="554">
        <v>14.523565777791891</v>
      </c>
      <c r="S5" s="554">
        <v>14.858856153893822</v>
      </c>
      <c r="T5" s="554">
        <v>15.162044311753613</v>
      </c>
      <c r="U5" s="554">
        <v>16.369768746040172</v>
      </c>
      <c r="V5" s="554">
        <v>16.8</v>
      </c>
    </row>
    <row r="6" spans="1:22">
      <c r="A6" s="5" t="s">
        <v>192</v>
      </c>
      <c r="B6" s="554">
        <v>5.0621189420485182</v>
      </c>
      <c r="C6" s="554">
        <v>4.5519732540983604</v>
      </c>
      <c r="D6" s="554">
        <v>4.6894868901273883</v>
      </c>
      <c r="E6" s="554">
        <v>5.031053255451714</v>
      </c>
      <c r="F6" s="554">
        <v>5.38141640012255</v>
      </c>
      <c r="G6" s="554">
        <v>5.8446698215356934</v>
      </c>
      <c r="H6" s="554">
        <v>6.4537499175347222</v>
      </c>
      <c r="I6" s="554">
        <v>6.8998528830985917</v>
      </c>
      <c r="J6" s="554">
        <v>7.6511983342587451</v>
      </c>
      <c r="K6" s="554">
        <v>7.9888450897226759</v>
      </c>
      <c r="L6" s="554">
        <v>8.4079972241288274</v>
      </c>
      <c r="M6" s="554">
        <v>8.587712714943704</v>
      </c>
      <c r="N6" s="554">
        <v>8.9481501818181819</v>
      </c>
      <c r="O6" s="554">
        <v>9.2045224016918006</v>
      </c>
      <c r="P6" s="554">
        <v>9.1720650208670502</v>
      </c>
      <c r="Q6" s="554">
        <v>9.8175227698037162</v>
      </c>
      <c r="R6" s="554">
        <v>10.099665256569622</v>
      </c>
      <c r="S6" s="554">
        <v>9.9120740255486393</v>
      </c>
      <c r="T6" s="554">
        <v>9.9738797663943011</v>
      </c>
      <c r="U6" s="554">
        <v>10.135997619822257</v>
      </c>
      <c r="V6" s="554">
        <v>10.135997619822257</v>
      </c>
    </row>
    <row r="7" spans="1:22">
      <c r="A7" s="5" t="s">
        <v>78</v>
      </c>
      <c r="B7" s="554">
        <v>37.358899322222882</v>
      </c>
      <c r="C7" s="554">
        <v>37.150697466442622</v>
      </c>
      <c r="D7" s="554">
        <v>39.008580046859869</v>
      </c>
      <c r="E7" s="554">
        <v>42.007628044855146</v>
      </c>
      <c r="F7" s="554">
        <v>46.154903122394302</v>
      </c>
      <c r="G7" s="554">
        <v>48.929261452284052</v>
      </c>
      <c r="H7" s="554">
        <v>51.348528862769086</v>
      </c>
      <c r="I7" s="554">
        <v>55.648589251076054</v>
      </c>
      <c r="J7" s="554">
        <v>60.287625284807042</v>
      </c>
      <c r="K7" s="554">
        <v>65.331485327693045</v>
      </c>
      <c r="L7" s="554">
        <v>68.350953523105858</v>
      </c>
      <c r="M7" s="554">
        <v>70.115060724022214</v>
      </c>
      <c r="N7" s="554">
        <v>72.862161423740787</v>
      </c>
      <c r="O7" s="554">
        <v>78.040740973192158</v>
      </c>
      <c r="P7" s="554">
        <v>83.390742587872325</v>
      </c>
      <c r="Q7" s="554">
        <v>107.29210693314403</v>
      </c>
      <c r="R7" s="554">
        <v>119.59009229431169</v>
      </c>
      <c r="S7" s="554">
        <v>116.79124806468204</v>
      </c>
      <c r="T7" s="554">
        <v>119.07937242120609</v>
      </c>
      <c r="U7" s="554">
        <v>121.4460568080579</v>
      </c>
      <c r="V7" s="554">
        <v>123.77636662120536</v>
      </c>
    </row>
    <row r="8" spans="1:22">
      <c r="A8" s="837" t="s">
        <v>193</v>
      </c>
      <c r="B8" s="11"/>
      <c r="C8" s="11"/>
      <c r="D8" s="11"/>
      <c r="E8" s="11"/>
      <c r="F8" s="11"/>
      <c r="G8" s="11"/>
      <c r="H8" s="11"/>
      <c r="I8" s="11"/>
      <c r="J8" s="11"/>
      <c r="K8" s="11"/>
      <c r="L8" s="11"/>
      <c r="M8" s="11"/>
      <c r="N8" s="11"/>
      <c r="O8" s="11"/>
      <c r="P8" s="11"/>
      <c r="Q8" s="11"/>
      <c r="R8" s="11"/>
      <c r="S8" s="11"/>
      <c r="T8" s="11"/>
      <c r="U8" s="11"/>
      <c r="V8" s="11"/>
    </row>
    <row r="9" spans="1:22">
      <c r="A9" s="11" t="s">
        <v>150</v>
      </c>
      <c r="B9" s="160">
        <v>0.32732636237216417</v>
      </c>
      <c r="C9" s="160">
        <v>0.31901004105036829</v>
      </c>
      <c r="D9" s="160">
        <v>0.3051990857228869</v>
      </c>
      <c r="E9" s="160">
        <v>0.29823433096724361</v>
      </c>
      <c r="F9" s="160">
        <v>0.3007864575881028</v>
      </c>
      <c r="G9" s="160">
        <v>0.27765821562702042</v>
      </c>
      <c r="H9" s="160">
        <v>0.28117525650099956</v>
      </c>
      <c r="I9" s="160">
        <v>0.31280427561478585</v>
      </c>
      <c r="J9" s="160">
        <v>0.33132195827009453</v>
      </c>
      <c r="K9" s="160">
        <v>0.33139433561470383</v>
      </c>
      <c r="L9" s="160">
        <v>0.32211219895426685</v>
      </c>
      <c r="M9" s="160">
        <v>0.29947950311399529</v>
      </c>
      <c r="N9" s="160">
        <v>0.2890956523996569</v>
      </c>
      <c r="O9" s="160">
        <v>0.29492353764116691</v>
      </c>
      <c r="P9" s="160">
        <v>0.31708237270961986</v>
      </c>
      <c r="Q9" s="160">
        <v>0.41880817861648673</v>
      </c>
      <c r="R9" s="160">
        <v>0.44383697420775903</v>
      </c>
      <c r="S9" s="160">
        <v>0.41173492362494329</v>
      </c>
      <c r="T9" s="160">
        <v>0.39959718482850659</v>
      </c>
      <c r="U9" s="160">
        <v>0.38191229915363267</v>
      </c>
      <c r="V9" s="160">
        <v>0.37309520599121765</v>
      </c>
    </row>
    <row r="10" spans="1:22">
      <c r="A10" s="11" t="s">
        <v>190</v>
      </c>
      <c r="B10" s="160">
        <v>0.41555777281879636</v>
      </c>
      <c r="C10" s="160">
        <v>0.43903242114015439</v>
      </c>
      <c r="D10" s="160">
        <v>0.44542911595264462</v>
      </c>
      <c r="E10" s="160">
        <v>0.44453949707174323</v>
      </c>
      <c r="F10" s="160">
        <v>0.43870377575948971</v>
      </c>
      <c r="G10" s="160">
        <v>0.4472021055864378</v>
      </c>
      <c r="H10" s="160">
        <v>0.43606094388417632</v>
      </c>
      <c r="I10" s="160">
        <v>0.40859570662786665</v>
      </c>
      <c r="J10" s="160">
        <v>0.38750893283106946</v>
      </c>
      <c r="K10" s="160">
        <v>0.39363087814695746</v>
      </c>
      <c r="L10" s="160">
        <v>0.39807497504874378</v>
      </c>
      <c r="M10" s="160">
        <v>0.41405347210758781</v>
      </c>
      <c r="N10" s="160">
        <v>0.42034335392562244</v>
      </c>
      <c r="O10" s="160">
        <v>0.41829079630185556</v>
      </c>
      <c r="P10" s="160">
        <v>0.41147990640587934</v>
      </c>
      <c r="Q10" s="160">
        <v>0.36141507631427211</v>
      </c>
      <c r="R10" s="160">
        <v>0.35026611107322192</v>
      </c>
      <c r="S10" s="160">
        <v>0.37616930216324523</v>
      </c>
      <c r="T10" s="160">
        <v>0.3893173553889423</v>
      </c>
      <c r="U10" s="160">
        <v>0.39983634660310796</v>
      </c>
      <c r="V10" s="160">
        <v>0.40928653330918613</v>
      </c>
    </row>
    <row r="11" spans="1:22">
      <c r="A11" s="11" t="s">
        <v>191</v>
      </c>
      <c r="B11" s="160">
        <v>0.12161618377220204</v>
      </c>
      <c r="C11" s="160">
        <v>0.11943027548257075</v>
      </c>
      <c r="D11" s="160">
        <v>0.12915499257316856</v>
      </c>
      <c r="E11" s="160">
        <v>0.13746094146336096</v>
      </c>
      <c r="F11" s="160">
        <v>0.14391508144958026</v>
      </c>
      <c r="G11" s="160">
        <v>0.15568825752943913</v>
      </c>
      <c r="H11" s="160">
        <v>0.15707860355433692</v>
      </c>
      <c r="I11" s="160">
        <v>0.1546102998515127</v>
      </c>
      <c r="J11" s="160">
        <v>0.15425751969436116</v>
      </c>
      <c r="K11" s="160">
        <v>0.15269308623332861</v>
      </c>
      <c r="L11" s="160">
        <v>0.15680068365304195</v>
      </c>
      <c r="M11" s="160">
        <v>0.16398673842816266</v>
      </c>
      <c r="N11" s="160">
        <v>0.16775170546573004</v>
      </c>
      <c r="O11" s="160">
        <v>0.16884057369997815</v>
      </c>
      <c r="P11" s="160">
        <v>0.16144871327730684</v>
      </c>
      <c r="Q11" s="160">
        <v>0.12827399570184153</v>
      </c>
      <c r="R11" s="160">
        <v>0.12144455697926329</v>
      </c>
      <c r="S11" s="160">
        <v>0.12722576734229776</v>
      </c>
      <c r="T11" s="160">
        <v>0.12732721044348988</v>
      </c>
      <c r="U11" s="160">
        <v>0.13479045080823113</v>
      </c>
      <c r="V11" s="160">
        <v>0.13572865692053548</v>
      </c>
    </row>
    <row r="12" spans="1:22">
      <c r="A12" s="11" t="s">
        <v>192</v>
      </c>
      <c r="B12" s="160">
        <v>0.13549968103683732</v>
      </c>
      <c r="C12" s="160">
        <v>0.12252726232690662</v>
      </c>
      <c r="D12" s="160">
        <v>0.12021680575129996</v>
      </c>
      <c r="E12" s="160">
        <v>0.11976523049765217</v>
      </c>
      <c r="F12" s="160">
        <v>0.1165946852028272</v>
      </c>
      <c r="G12" s="160">
        <v>0.11945142125710259</v>
      </c>
      <c r="H12" s="160">
        <v>0.12568519606048728</v>
      </c>
      <c r="I12" s="160">
        <v>0.12398971790583482</v>
      </c>
      <c r="J12" s="160">
        <v>0.1269115892044749</v>
      </c>
      <c r="K12" s="160">
        <v>0.12228170000501004</v>
      </c>
      <c r="L12" s="160">
        <v>0.12301214234394735</v>
      </c>
      <c r="M12" s="160">
        <v>0.12248028635025422</v>
      </c>
      <c r="N12" s="160">
        <v>0.12280928820899063</v>
      </c>
      <c r="O12" s="160">
        <v>0.1179450923569992</v>
      </c>
      <c r="P12" s="160">
        <v>0.10998900760719406</v>
      </c>
      <c r="Q12" s="160">
        <v>9.1502749367399619E-2</v>
      </c>
      <c r="R12" s="160">
        <v>8.445235773975579E-2</v>
      </c>
      <c r="S12" s="160">
        <v>8.4870006869513667E-2</v>
      </c>
      <c r="T12" s="160">
        <v>8.3758249339061147E-2</v>
      </c>
      <c r="U12" s="160">
        <v>8.34609034350281E-2</v>
      </c>
      <c r="V12" s="160">
        <v>8.1889603779060668E-2</v>
      </c>
    </row>
    <row r="13" spans="1:22">
      <c r="A13" s="555" t="s">
        <v>78</v>
      </c>
      <c r="B13" s="556">
        <v>1</v>
      </c>
      <c r="C13" s="556">
        <v>1</v>
      </c>
      <c r="D13" s="556">
        <v>1</v>
      </c>
      <c r="E13" s="556">
        <v>1</v>
      </c>
      <c r="F13" s="556">
        <v>1</v>
      </c>
      <c r="G13" s="556">
        <v>1</v>
      </c>
      <c r="H13" s="556">
        <v>1</v>
      </c>
      <c r="I13" s="556">
        <v>1</v>
      </c>
      <c r="J13" s="556">
        <v>1</v>
      </c>
      <c r="K13" s="556">
        <v>1</v>
      </c>
      <c r="L13" s="556">
        <v>1</v>
      </c>
      <c r="M13" s="556">
        <v>1</v>
      </c>
      <c r="N13" s="556">
        <v>1</v>
      </c>
      <c r="O13" s="556">
        <v>1</v>
      </c>
      <c r="P13" s="556">
        <v>1</v>
      </c>
      <c r="Q13" s="556">
        <v>1</v>
      </c>
      <c r="R13" s="556">
        <v>1</v>
      </c>
      <c r="S13" s="556">
        <v>1</v>
      </c>
      <c r="T13" s="556">
        <v>1</v>
      </c>
      <c r="U13" s="556">
        <v>1</v>
      </c>
      <c r="V13" s="556">
        <v>1</v>
      </c>
    </row>
    <row r="14" spans="1:22" ht="19.5" customHeight="1">
      <c r="A14" s="399" t="s">
        <v>194</v>
      </c>
    </row>
    <row r="15" spans="1:22" ht="23.25" customHeight="1">
      <c r="A15" s="836" t="s">
        <v>862</v>
      </c>
    </row>
    <row r="16" spans="1:22" ht="23.25" customHeight="1">
      <c r="A16" s="834" t="s">
        <v>622</v>
      </c>
    </row>
  </sheetData>
  <mergeCells count="1">
    <mergeCell ref="A1:V1"/>
  </mergeCells>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V20"/>
  <sheetViews>
    <sheetView workbookViewId="0">
      <selection sqref="A1:V1"/>
    </sheetView>
  </sheetViews>
  <sheetFormatPr baseColWidth="10" defaultColWidth="8.83203125" defaultRowHeight="12" x14ac:dyDescent="0"/>
  <cols>
    <col min="1" max="1" width="29.83203125" customWidth="1"/>
    <col min="2" max="19" width="9.1640625" customWidth="1"/>
  </cols>
  <sheetData>
    <row r="1" spans="1:22" ht="31.5" customHeight="1">
      <c r="A1" s="1117" t="s">
        <v>781</v>
      </c>
      <c r="B1" s="1118"/>
      <c r="C1" s="1118"/>
      <c r="D1" s="1118"/>
      <c r="E1" s="1118"/>
      <c r="F1" s="1118"/>
      <c r="G1" s="1118"/>
      <c r="H1" s="1118"/>
      <c r="I1" s="1118"/>
      <c r="J1" s="1118"/>
      <c r="K1" s="1118"/>
      <c r="L1" s="1118"/>
      <c r="M1" s="1118"/>
      <c r="N1" s="1118"/>
      <c r="O1" s="1118"/>
      <c r="P1" s="1118"/>
      <c r="Q1" s="1118"/>
      <c r="R1" s="1118"/>
      <c r="S1" s="1118"/>
      <c r="T1" s="1118"/>
      <c r="U1" s="1118"/>
      <c r="V1" s="1118"/>
    </row>
    <row r="2" spans="1:22" s="14" customFormat="1" ht="18" customHeight="1">
      <c r="A2" s="917"/>
      <c r="B2" s="919" t="s">
        <v>118</v>
      </c>
      <c r="C2" s="919" t="s">
        <v>119</v>
      </c>
      <c r="D2" s="919" t="s">
        <v>120</v>
      </c>
      <c r="E2" s="919" t="s">
        <v>121</v>
      </c>
      <c r="F2" s="919" t="s">
        <v>122</v>
      </c>
      <c r="G2" s="919" t="s">
        <v>123</v>
      </c>
      <c r="H2" s="919" t="s">
        <v>124</v>
      </c>
      <c r="I2" s="919" t="s">
        <v>125</v>
      </c>
      <c r="J2" s="919" t="s">
        <v>126</v>
      </c>
      <c r="K2" s="919" t="s">
        <v>127</v>
      </c>
      <c r="L2" s="919" t="s">
        <v>128</v>
      </c>
      <c r="M2" s="919" t="s">
        <v>129</v>
      </c>
      <c r="N2" s="919" t="s">
        <v>130</v>
      </c>
      <c r="O2" s="919" t="s">
        <v>131</v>
      </c>
      <c r="P2" s="919" t="s">
        <v>5</v>
      </c>
      <c r="Q2" s="919" t="s">
        <v>2</v>
      </c>
      <c r="R2" s="919" t="s">
        <v>135</v>
      </c>
      <c r="S2" s="919" t="s">
        <v>138</v>
      </c>
      <c r="T2" s="919" t="s">
        <v>140</v>
      </c>
      <c r="U2" s="919" t="s">
        <v>157</v>
      </c>
      <c r="V2" s="919" t="s">
        <v>744</v>
      </c>
    </row>
    <row r="3" spans="1:22">
      <c r="A3" s="557" t="s">
        <v>195</v>
      </c>
      <c r="B3" s="561">
        <v>21.882429402009677</v>
      </c>
      <c r="C3" s="561">
        <v>23.489862312936062</v>
      </c>
      <c r="D3" s="561">
        <v>24.256172116523881</v>
      </c>
      <c r="E3" s="561">
        <v>23.926705346054518</v>
      </c>
      <c r="F3" s="561">
        <v>23.808796665675551</v>
      </c>
      <c r="G3" s="561">
        <v>23.138874516951109</v>
      </c>
      <c r="H3" s="561">
        <v>22.587855341344039</v>
      </c>
      <c r="I3" s="561">
        <v>23.343512279873242</v>
      </c>
      <c r="J3" s="561">
        <v>25.836053990717655</v>
      </c>
      <c r="K3" s="561">
        <v>28.552670689434475</v>
      </c>
      <c r="L3" s="561">
        <v>29.970690410582097</v>
      </c>
      <c r="M3" s="561">
        <v>29.799490587043245</v>
      </c>
      <c r="N3" s="561">
        <v>29.285329425308358</v>
      </c>
      <c r="O3" s="561">
        <v>33.281927867501764</v>
      </c>
      <c r="P3" s="561">
        <v>35.774309984599753</v>
      </c>
      <c r="Q3" s="561">
        <v>42.118170256629867</v>
      </c>
      <c r="R3" s="561">
        <v>44.381606762404189</v>
      </c>
      <c r="S3" s="561">
        <v>42.788569112389453</v>
      </c>
      <c r="T3" s="561">
        <v>28.910526131511233</v>
      </c>
      <c r="U3" s="561">
        <v>26.970403870661311</v>
      </c>
      <c r="V3" s="561">
        <v>24.674411911414602</v>
      </c>
    </row>
    <row r="4" spans="1:22">
      <c r="A4" s="5" t="s">
        <v>196</v>
      </c>
      <c r="B4" s="562">
        <v>10.001173520464551</v>
      </c>
      <c r="C4" s="562">
        <v>12.10430461074754</v>
      </c>
      <c r="D4" s="562">
        <v>13.865024097270698</v>
      </c>
      <c r="E4" s="562">
        <v>15.103232186641744</v>
      </c>
      <c r="F4" s="562">
        <v>15.912809182454046</v>
      </c>
      <c r="G4" s="562">
        <v>17.387988557882423</v>
      </c>
      <c r="H4" s="562">
        <v>18.072377330760993</v>
      </c>
      <c r="I4" s="562">
        <v>19.705678032452113</v>
      </c>
      <c r="J4" s="562">
        <v>22.483893360034703</v>
      </c>
      <c r="K4" s="562">
        <v>25.391508447913267</v>
      </c>
      <c r="L4" s="562">
        <v>27.479339670121433</v>
      </c>
      <c r="M4" s="562">
        <v>28.786129325264838</v>
      </c>
      <c r="N4" s="562">
        <v>28.506637237023345</v>
      </c>
      <c r="O4" s="562">
        <v>31.32793335611909</v>
      </c>
      <c r="P4" s="562">
        <v>43.784760014262559</v>
      </c>
      <c r="Q4" s="562">
        <v>51.51926105551518</v>
      </c>
      <c r="R4" s="562">
        <v>51.561416990511951</v>
      </c>
      <c r="S4" s="562">
        <v>49.519810789718349</v>
      </c>
      <c r="T4" s="562">
        <v>58.749475573998048</v>
      </c>
      <c r="U4" s="562">
        <v>56.431186309364236</v>
      </c>
      <c r="V4" s="562">
        <v>51.737313010552704</v>
      </c>
    </row>
    <row r="5" spans="1:22">
      <c r="A5" s="5" t="s">
        <v>143</v>
      </c>
      <c r="B5" s="562">
        <v>2.543926752888896</v>
      </c>
      <c r="C5" s="562">
        <v>3.2259143659590159</v>
      </c>
      <c r="D5" s="562">
        <v>3.5848205821656052</v>
      </c>
      <c r="E5" s="562">
        <v>3.9746366657834891</v>
      </c>
      <c r="F5" s="562">
        <v>4.3164335803737748</v>
      </c>
      <c r="G5" s="562">
        <v>4.695314524763047</v>
      </c>
      <c r="H5" s="562">
        <v>5.0893720088599528</v>
      </c>
      <c r="I5" s="562">
        <v>5.5328367401704224</v>
      </c>
      <c r="J5" s="562">
        <v>6.4345713028525804</v>
      </c>
      <c r="K5" s="562">
        <v>8.0748021334624784</v>
      </c>
      <c r="L5" s="562">
        <v>9.2621857172558091</v>
      </c>
      <c r="M5" s="562">
        <v>9.9779216162116171</v>
      </c>
      <c r="N5" s="562">
        <v>9.5192114323746928</v>
      </c>
      <c r="O5" s="562">
        <v>8.801196158654145</v>
      </c>
      <c r="P5" s="562">
        <v>8.3273017129530285</v>
      </c>
      <c r="Q5" s="562">
        <v>9.8494830396492219</v>
      </c>
      <c r="R5" s="562">
        <v>11.574696420442088</v>
      </c>
      <c r="S5" s="562">
        <v>11.680887878143784</v>
      </c>
      <c r="T5" s="562">
        <v>10.213239011364925</v>
      </c>
      <c r="U5" s="562">
        <v>10.488275288018631</v>
      </c>
      <c r="V5" s="562">
        <v>10.564012720521422</v>
      </c>
    </row>
    <row r="6" spans="1:22">
      <c r="A6" s="5" t="s">
        <v>144</v>
      </c>
      <c r="B6" s="562">
        <v>0</v>
      </c>
      <c r="C6" s="562">
        <v>0</v>
      </c>
      <c r="D6" s="562">
        <v>0</v>
      </c>
      <c r="E6" s="562">
        <v>0</v>
      </c>
      <c r="F6" s="562">
        <v>0</v>
      </c>
      <c r="G6" s="562">
        <v>0</v>
      </c>
      <c r="H6" s="562">
        <v>0</v>
      </c>
      <c r="I6" s="562">
        <v>0</v>
      </c>
      <c r="J6" s="562">
        <v>0</v>
      </c>
      <c r="K6" s="562">
        <v>0</v>
      </c>
      <c r="L6" s="562">
        <v>0</v>
      </c>
      <c r="M6" s="562">
        <v>0</v>
      </c>
      <c r="N6" s="562">
        <v>2.4475127245614243</v>
      </c>
      <c r="O6" s="562">
        <v>3.521646192823777</v>
      </c>
      <c r="P6" s="562">
        <v>4.6862323939178694</v>
      </c>
      <c r="Q6" s="562">
        <v>6.288506122090217</v>
      </c>
      <c r="R6" s="562">
        <v>7.6053386125734477</v>
      </c>
      <c r="S6" s="562">
        <v>7.8875415216468516</v>
      </c>
      <c r="T6" s="562">
        <v>7.907344505026102</v>
      </c>
      <c r="U6" s="562">
        <v>8.2681481665246821</v>
      </c>
      <c r="V6" s="562">
        <v>7.7677520235792263</v>
      </c>
    </row>
    <row r="7" spans="1:22">
      <c r="A7" s="5" t="s">
        <v>26</v>
      </c>
      <c r="B7" s="562">
        <v>1.5588308979110512</v>
      </c>
      <c r="C7" s="562">
        <v>1.607601639344262</v>
      </c>
      <c r="D7" s="562">
        <v>1.5504460191082803</v>
      </c>
      <c r="E7" s="562">
        <v>1.5764579439252338</v>
      </c>
      <c r="F7" s="562">
        <v>1.5620586795343139</v>
      </c>
      <c r="G7" s="562">
        <v>1.573136022795441</v>
      </c>
      <c r="H7" s="562">
        <v>1.5779126533564813</v>
      </c>
      <c r="I7" s="562">
        <v>1.663281638028169</v>
      </c>
      <c r="J7" s="562">
        <v>1.9316730580233203</v>
      </c>
      <c r="K7" s="562">
        <v>2.1227466095704184</v>
      </c>
      <c r="L7" s="562">
        <v>2.077781520591341</v>
      </c>
      <c r="M7" s="562">
        <v>1.9429641095189354</v>
      </c>
      <c r="N7" s="562">
        <v>1.8945089742014742</v>
      </c>
      <c r="O7" s="562">
        <v>1.5823627573824166</v>
      </c>
      <c r="P7" s="562">
        <v>1.0410293695786583</v>
      </c>
      <c r="Q7" s="562">
        <v>0.90531924393199936</v>
      </c>
      <c r="R7" s="562">
        <v>0.93632880565659538</v>
      </c>
      <c r="S7" s="562">
        <v>1.000269933870982</v>
      </c>
      <c r="T7" s="562">
        <v>1.050594481109016</v>
      </c>
      <c r="U7" s="562">
        <v>1.1948533889707014</v>
      </c>
      <c r="V7" s="562">
        <v>1.2151353502504576</v>
      </c>
    </row>
    <row r="8" spans="1:22">
      <c r="A8" s="5" t="s">
        <v>197</v>
      </c>
      <c r="B8" s="562">
        <v>0</v>
      </c>
      <c r="C8" s="562">
        <v>2.0778524590163934</v>
      </c>
      <c r="D8" s="562">
        <v>2.8225796178343949</v>
      </c>
      <c r="E8" s="562">
        <v>3.4290186915887855</v>
      </c>
      <c r="F8" s="562">
        <v>4.2336090686274508</v>
      </c>
      <c r="G8" s="562">
        <v>6.5172165566886626</v>
      </c>
      <c r="H8" s="562">
        <v>7.0178964120370368</v>
      </c>
      <c r="I8" s="562">
        <v>8.3488169014084512</v>
      </c>
      <c r="J8" s="562">
        <v>10.926957245974458</v>
      </c>
      <c r="K8" s="562">
        <v>14.017754214246875</v>
      </c>
      <c r="L8" s="562">
        <v>17.673772439281944</v>
      </c>
      <c r="M8" s="562">
        <v>20.837730296827019</v>
      </c>
      <c r="N8" s="562">
        <v>23.6845085995086</v>
      </c>
      <c r="O8" s="562">
        <v>25.563672893292818</v>
      </c>
      <c r="P8" s="562">
        <v>12.531834754778055</v>
      </c>
      <c r="Q8" s="562">
        <v>8.9613003886678015</v>
      </c>
      <c r="R8" s="562">
        <v>7.9339803954846317</v>
      </c>
      <c r="S8" s="562">
        <v>7.9725303423305389</v>
      </c>
      <c r="T8" s="562">
        <v>9.4528794783155252</v>
      </c>
      <c r="U8" s="562">
        <v>9.7096696861247622</v>
      </c>
      <c r="V8" s="562">
        <v>10.119999999999999</v>
      </c>
    </row>
    <row r="9" spans="1:22">
      <c r="A9" s="5" t="s">
        <v>78</v>
      </c>
      <c r="B9" s="562">
        <v>35.986360573274176</v>
      </c>
      <c r="C9" s="562">
        <v>42.505535388003267</v>
      </c>
      <c r="D9" s="562">
        <v>46.079042432902853</v>
      </c>
      <c r="E9" s="562">
        <v>48.01005083399378</v>
      </c>
      <c r="F9" s="562">
        <v>49.833707176665143</v>
      </c>
      <c r="G9" s="562">
        <v>53.312530179080682</v>
      </c>
      <c r="H9" s="562">
        <v>54.34541374635851</v>
      </c>
      <c r="I9" s="562">
        <v>58.594125591932396</v>
      </c>
      <c r="J9" s="562">
        <v>67.613148957602718</v>
      </c>
      <c r="K9" s="562">
        <v>78.159482094627521</v>
      </c>
      <c r="L9" s="562">
        <v>86.463769757832623</v>
      </c>
      <c r="M9" s="562">
        <v>91.344235934865651</v>
      </c>
      <c r="N9" s="562">
        <v>95.337708392977888</v>
      </c>
      <c r="O9" s="562">
        <v>104.07873922577402</v>
      </c>
      <c r="P9" s="562">
        <v>106.14546823008992</v>
      </c>
      <c r="Q9" s="562">
        <v>119.64204010648427</v>
      </c>
      <c r="R9" s="562">
        <v>123.9933679870729</v>
      </c>
      <c r="S9" s="562">
        <v>120.84960957809996</v>
      </c>
      <c r="T9" s="562">
        <v>116.28405918132484</v>
      </c>
      <c r="U9" s="562">
        <v>113.06253670966433</v>
      </c>
      <c r="V9" s="562">
        <v>106.07862501631841</v>
      </c>
    </row>
    <row r="10" spans="1:22">
      <c r="A10" s="9" t="s">
        <v>193</v>
      </c>
      <c r="B10" s="563"/>
      <c r="C10" s="563"/>
      <c r="D10" s="563"/>
      <c r="E10" s="563"/>
      <c r="F10" s="563"/>
      <c r="G10" s="563"/>
      <c r="H10" s="563"/>
      <c r="I10" s="563"/>
      <c r="J10" s="563"/>
      <c r="K10" s="563"/>
      <c r="L10" s="563"/>
      <c r="M10" s="563"/>
      <c r="N10" s="563"/>
      <c r="O10" s="563"/>
      <c r="P10" s="563"/>
      <c r="Q10" s="563"/>
      <c r="R10" s="563"/>
      <c r="S10" s="563"/>
      <c r="T10" s="563"/>
      <c r="U10" s="563"/>
      <c r="V10" s="563"/>
    </row>
    <row r="11" spans="1:22">
      <c r="A11" s="5" t="s">
        <v>195</v>
      </c>
      <c r="B11" s="564">
        <v>0.60807564458910579</v>
      </c>
      <c r="C11" s="564">
        <v>0.55263066559481155</v>
      </c>
      <c r="D11" s="564">
        <v>0.52640356300467961</v>
      </c>
      <c r="E11" s="564">
        <v>0.4983686734427093</v>
      </c>
      <c r="F11" s="564">
        <v>0.47776491083176181</v>
      </c>
      <c r="G11" s="564">
        <v>0.43402319190677952</v>
      </c>
      <c r="H11" s="564">
        <v>0.41563498709875163</v>
      </c>
      <c r="I11" s="564">
        <v>0.39839338916745132</v>
      </c>
      <c r="J11" s="564">
        <v>0.38211582198187999</v>
      </c>
      <c r="K11" s="564">
        <v>0.36531294635327566</v>
      </c>
      <c r="L11" s="564">
        <v>0.3466271537144851</v>
      </c>
      <c r="M11" s="564">
        <v>0.32623285182758777</v>
      </c>
      <c r="N11" s="564">
        <v>0.30717467326354758</v>
      </c>
      <c r="O11" s="564">
        <v>0.31977643191184851</v>
      </c>
      <c r="P11" s="564">
        <v>0.33703096873671823</v>
      </c>
      <c r="Q11" s="564">
        <v>0.35203487184892274</v>
      </c>
      <c r="R11" s="564">
        <v>0.35793532737195471</v>
      </c>
      <c r="S11" s="564">
        <v>0.35406460361576114</v>
      </c>
      <c r="T11" s="564">
        <v>0.24861985671166054</v>
      </c>
      <c r="U11" s="564">
        <v>0.23854412483172194</v>
      </c>
      <c r="V11" s="564">
        <v>0.23174615001864404</v>
      </c>
    </row>
    <row r="12" spans="1:22">
      <c r="A12" s="5" t="s">
        <v>196</v>
      </c>
      <c r="B12" s="564">
        <v>0.27791567030237774</v>
      </c>
      <c r="C12" s="564">
        <v>0.28477007759708989</v>
      </c>
      <c r="D12" s="564">
        <v>0.30089653267990535</v>
      </c>
      <c r="E12" s="564">
        <v>0.31458479889689717</v>
      </c>
      <c r="F12" s="564">
        <v>0.31931819011661428</v>
      </c>
      <c r="G12" s="564">
        <v>0.32615200403122679</v>
      </c>
      <c r="H12" s="564">
        <v>0.33254650364994154</v>
      </c>
      <c r="I12" s="564">
        <v>0.33630808265129764</v>
      </c>
      <c r="J12" s="564">
        <v>0.33253729055177389</v>
      </c>
      <c r="K12" s="564">
        <v>0.32486792091549199</v>
      </c>
      <c r="L12" s="564">
        <v>0.31781334247957793</v>
      </c>
      <c r="M12" s="564">
        <v>0.31513897982343636</v>
      </c>
      <c r="N12" s="564">
        <v>0.29900694822158119</v>
      </c>
      <c r="O12" s="564">
        <v>0.30100223724040898</v>
      </c>
      <c r="P12" s="564">
        <v>0.41249768590545005</v>
      </c>
      <c r="Q12" s="564">
        <v>0.43061168975104241</v>
      </c>
      <c r="R12" s="564">
        <v>0.41584011973840052</v>
      </c>
      <c r="S12" s="564">
        <v>0.40976392859354505</v>
      </c>
      <c r="T12" s="564">
        <v>0.50522381130837912</v>
      </c>
      <c r="U12" s="564">
        <v>0.49911480806657532</v>
      </c>
      <c r="V12" s="564">
        <v>0.48961742676945791</v>
      </c>
    </row>
    <row r="13" spans="1:22">
      <c r="A13" s="5" t="s">
        <v>143</v>
      </c>
      <c r="B13" s="564">
        <v>7.0691415090699178E-2</v>
      </c>
      <c r="C13" s="564">
        <v>7.5893982666302234E-2</v>
      </c>
      <c r="D13" s="564">
        <v>7.7797202218027328E-2</v>
      </c>
      <c r="E13" s="564">
        <v>8.278759544593578E-2</v>
      </c>
      <c r="F13" s="564">
        <v>8.6616746473859849E-2</v>
      </c>
      <c r="G13" s="564">
        <v>8.8071500433221664E-2</v>
      </c>
      <c r="H13" s="564">
        <v>9.3648601749783775E-2</v>
      </c>
      <c r="I13" s="564">
        <v>9.4426475082208888E-2</v>
      </c>
      <c r="J13" s="564">
        <v>9.516745488199968E-2</v>
      </c>
      <c r="K13" s="564">
        <v>0.10331186846512536</v>
      </c>
      <c r="L13" s="564">
        <v>0.1071221592951279</v>
      </c>
      <c r="M13" s="564">
        <v>0.1092342775008433</v>
      </c>
      <c r="N13" s="564">
        <v>9.9847285956747744E-2</v>
      </c>
      <c r="O13" s="564">
        <v>8.4562862925943477E-2</v>
      </c>
      <c r="P13" s="564">
        <v>7.845178745551401E-2</v>
      </c>
      <c r="Q13" s="564">
        <v>8.2324599537779083E-2</v>
      </c>
      <c r="R13" s="564">
        <v>9.3349318663953254E-2</v>
      </c>
      <c r="S13" s="564">
        <v>9.6656397310037834E-2</v>
      </c>
      <c r="T13" s="564">
        <v>8.7830086800110313E-2</v>
      </c>
      <c r="U13" s="564">
        <v>9.2765257115641181E-2</v>
      </c>
      <c r="V13" s="564">
        <v>9.9218951418910073E-2</v>
      </c>
    </row>
    <row r="14" spans="1:22">
      <c r="A14" s="5" t="s">
        <v>144</v>
      </c>
      <c r="B14" s="564">
        <v>0</v>
      </c>
      <c r="C14" s="564">
        <v>0</v>
      </c>
      <c r="D14" s="564">
        <v>0</v>
      </c>
      <c r="E14" s="564">
        <v>0</v>
      </c>
      <c r="F14" s="564">
        <v>0</v>
      </c>
      <c r="G14" s="564">
        <v>0</v>
      </c>
      <c r="H14" s="564">
        <v>0</v>
      </c>
      <c r="I14" s="564">
        <v>0</v>
      </c>
      <c r="J14" s="564">
        <v>0</v>
      </c>
      <c r="K14" s="564">
        <v>0</v>
      </c>
      <c r="L14" s="564">
        <v>0</v>
      </c>
      <c r="M14" s="564">
        <v>0</v>
      </c>
      <c r="N14" s="564">
        <v>2.567203225058529E-2</v>
      </c>
      <c r="O14" s="564">
        <v>3.3836364842817754E-2</v>
      </c>
      <c r="P14" s="564">
        <v>4.4149151839055385E-2</v>
      </c>
      <c r="Q14" s="564">
        <v>5.2561007121688132E-2</v>
      </c>
      <c r="R14" s="564">
        <v>6.1336656436063196E-2</v>
      </c>
      <c r="S14" s="564">
        <v>6.5267414178524663E-2</v>
      </c>
      <c r="T14" s="564">
        <v>6.8000244923476297E-2</v>
      </c>
      <c r="U14" s="564">
        <v>7.3128981598534565E-2</v>
      </c>
      <c r="V14" s="564">
        <v>7.2956009335778879E-2</v>
      </c>
    </row>
    <row r="15" spans="1:22">
      <c r="A15" s="5" t="s">
        <v>26</v>
      </c>
      <c r="B15" s="564">
        <v>4.331727001781728E-2</v>
      </c>
      <c r="C15" s="564">
        <v>3.7820994952059594E-2</v>
      </c>
      <c r="D15" s="564">
        <v>3.3647531225631126E-2</v>
      </c>
      <c r="E15" s="564">
        <v>3.2835998224126313E-2</v>
      </c>
      <c r="F15" s="564">
        <v>3.134542397170393E-2</v>
      </c>
      <c r="G15" s="564">
        <v>2.9507810218557667E-2</v>
      </c>
      <c r="H15" s="564">
        <v>2.9034881594994049E-2</v>
      </c>
      <c r="I15" s="564">
        <v>2.8386491328700362E-2</v>
      </c>
      <c r="J15" s="564">
        <v>2.856948815140364E-2</v>
      </c>
      <c r="K15" s="564">
        <v>2.7159169337898293E-2</v>
      </c>
      <c r="L15" s="564">
        <v>2.4030660777465327E-2</v>
      </c>
      <c r="M15" s="564">
        <v>2.1270790539037344E-2</v>
      </c>
      <c r="N15" s="564">
        <v>1.9871559807084837E-2</v>
      </c>
      <c r="O15" s="564">
        <v>1.5203515810754182E-2</v>
      </c>
      <c r="P15" s="564">
        <v>9.8075724469181749E-3</v>
      </c>
      <c r="Q15" s="564">
        <v>7.5668990860256443E-3</v>
      </c>
      <c r="R15" s="564">
        <v>7.5514426364659566E-3</v>
      </c>
      <c r="S15" s="564">
        <v>8.27698109545443E-3</v>
      </c>
      <c r="T15" s="564">
        <v>9.0347248668950914E-3</v>
      </c>
      <c r="U15" s="564">
        <v>1.0568075188680673E-2</v>
      </c>
      <c r="V15" s="564">
        <v>1.1412751808760561E-2</v>
      </c>
    </row>
    <row r="16" spans="1:22">
      <c r="A16" s="5" t="s">
        <v>197</v>
      </c>
      <c r="B16" s="564">
        <v>0</v>
      </c>
      <c r="C16" s="564">
        <v>4.8884279189736896E-2</v>
      </c>
      <c r="D16" s="564">
        <v>6.1255170871756769E-2</v>
      </c>
      <c r="E16" s="564">
        <v>7.1422933990331242E-2</v>
      </c>
      <c r="F16" s="564">
        <v>8.4954728606059987E-2</v>
      </c>
      <c r="G16" s="564">
        <v>0.12224549341021437</v>
      </c>
      <c r="H16" s="564">
        <v>0.12913502590652887</v>
      </c>
      <c r="I16" s="564">
        <v>0.14248556177034183</v>
      </c>
      <c r="J16" s="564">
        <v>0.16160994443294277</v>
      </c>
      <c r="K16" s="564">
        <v>0.17934809492820858</v>
      </c>
      <c r="L16" s="564">
        <v>0.20440668373334372</v>
      </c>
      <c r="M16" s="564">
        <v>0.22812310030909524</v>
      </c>
      <c r="N16" s="564">
        <v>0.24842750050045345</v>
      </c>
      <c r="O16" s="564">
        <v>0.24561858726822702</v>
      </c>
      <c r="P16" s="564">
        <v>0.1180628336163442</v>
      </c>
      <c r="Q16" s="564">
        <v>7.4900932654542077E-2</v>
      </c>
      <c r="R16" s="564">
        <v>6.3987135153162386E-2</v>
      </c>
      <c r="S16" s="564">
        <v>6.5970675206676876E-2</v>
      </c>
      <c r="T16" s="564">
        <v>8.1291275389478779E-2</v>
      </c>
      <c r="U16" s="564">
        <v>8.5878753198846303E-2</v>
      </c>
      <c r="V16" s="564">
        <v>9.5048710648448498E-2</v>
      </c>
    </row>
    <row r="17" spans="1:22">
      <c r="A17" s="43" t="s">
        <v>78</v>
      </c>
      <c r="B17" s="560">
        <v>1</v>
      </c>
      <c r="C17" s="560">
        <v>1</v>
      </c>
      <c r="D17" s="560">
        <v>1</v>
      </c>
      <c r="E17" s="560">
        <v>1</v>
      </c>
      <c r="F17" s="560">
        <v>1</v>
      </c>
      <c r="G17" s="560">
        <v>1</v>
      </c>
      <c r="H17" s="560">
        <v>1</v>
      </c>
      <c r="I17" s="560">
        <v>1</v>
      </c>
      <c r="J17" s="560">
        <v>1</v>
      </c>
      <c r="K17" s="560">
        <v>1</v>
      </c>
      <c r="L17" s="560">
        <v>1</v>
      </c>
      <c r="M17" s="560">
        <v>1</v>
      </c>
      <c r="N17" s="560">
        <v>1</v>
      </c>
      <c r="O17" s="560">
        <v>1</v>
      </c>
      <c r="P17" s="560">
        <v>1</v>
      </c>
      <c r="Q17" s="560">
        <v>1</v>
      </c>
      <c r="R17" s="560">
        <v>1</v>
      </c>
      <c r="S17" s="560">
        <v>1</v>
      </c>
      <c r="T17" s="560">
        <v>1</v>
      </c>
      <c r="U17" s="560">
        <v>1</v>
      </c>
      <c r="V17" s="560">
        <v>1</v>
      </c>
    </row>
    <row r="18" spans="1:22" ht="52.5" customHeight="1">
      <c r="A18" s="1119" t="s">
        <v>1176</v>
      </c>
      <c r="B18" s="1119"/>
      <c r="C18" s="1119"/>
      <c r="D18" s="1119"/>
      <c r="E18" s="1119"/>
      <c r="F18" s="1119"/>
      <c r="G18" s="1119"/>
      <c r="H18" s="1119"/>
      <c r="I18" s="1119"/>
      <c r="J18" s="1119"/>
      <c r="K18" s="1119"/>
      <c r="L18" s="1119"/>
      <c r="M18" s="1119"/>
      <c r="N18" s="1119"/>
      <c r="O18" s="1119"/>
      <c r="P18" s="1119"/>
      <c r="Q18" s="1119"/>
      <c r="R18" s="1119"/>
      <c r="S18" s="1119"/>
      <c r="T18" s="1119"/>
      <c r="U18" s="1119"/>
      <c r="V18" s="1119"/>
    </row>
    <row r="19" spans="1:22" ht="30.75" customHeight="1">
      <c r="A19" s="836" t="s">
        <v>1175</v>
      </c>
    </row>
    <row r="20" spans="1:22" ht="24" customHeight="1">
      <c r="A20" s="834" t="s">
        <v>622</v>
      </c>
    </row>
  </sheetData>
  <mergeCells count="2">
    <mergeCell ref="A1:V1"/>
    <mergeCell ref="A18:V18"/>
  </mergeCells>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W12"/>
  <sheetViews>
    <sheetView workbookViewId="0">
      <selection sqref="A1:V1"/>
    </sheetView>
  </sheetViews>
  <sheetFormatPr baseColWidth="10" defaultColWidth="8.83203125" defaultRowHeight="12" x14ac:dyDescent="0"/>
  <cols>
    <col min="1" max="1" width="28.6640625" customWidth="1"/>
  </cols>
  <sheetData>
    <row r="1" spans="1:23" ht="23.25" customHeight="1">
      <c r="A1" s="1108" t="s">
        <v>863</v>
      </c>
      <c r="B1" s="1108"/>
      <c r="C1" s="1108"/>
      <c r="D1" s="1108"/>
      <c r="E1" s="1108"/>
      <c r="F1" s="1108"/>
      <c r="G1" s="1108"/>
      <c r="H1" s="1108"/>
      <c r="I1" s="1108"/>
      <c r="J1" s="1108"/>
      <c r="K1" s="1108"/>
      <c r="L1" s="1108"/>
      <c r="M1" s="1108"/>
      <c r="N1" s="1108"/>
      <c r="O1" s="1108"/>
      <c r="P1" s="1108"/>
      <c r="Q1" s="1108"/>
      <c r="R1" s="1108"/>
      <c r="S1" s="1108"/>
      <c r="T1" s="1108"/>
      <c r="U1" s="1108"/>
      <c r="V1" s="1108"/>
    </row>
    <row r="2" spans="1:23" s="14" customFormat="1" ht="18" customHeight="1">
      <c r="A2" s="917"/>
      <c r="B2" s="919" t="s">
        <v>118</v>
      </c>
      <c r="C2" s="919" t="s">
        <v>119</v>
      </c>
      <c r="D2" s="919" t="s">
        <v>120</v>
      </c>
      <c r="E2" s="919" t="s">
        <v>121</v>
      </c>
      <c r="F2" s="919" t="s">
        <v>122</v>
      </c>
      <c r="G2" s="919" t="s">
        <v>123</v>
      </c>
      <c r="H2" s="919" t="s">
        <v>124</v>
      </c>
      <c r="I2" s="919" t="s">
        <v>125</v>
      </c>
      <c r="J2" s="919" t="s">
        <v>126</v>
      </c>
      <c r="K2" s="919" t="s">
        <v>127</v>
      </c>
      <c r="L2" s="919" t="s">
        <v>128</v>
      </c>
      <c r="M2" s="919" t="s">
        <v>129</v>
      </c>
      <c r="N2" s="919" t="s">
        <v>130</v>
      </c>
      <c r="O2" s="919" t="s">
        <v>131</v>
      </c>
      <c r="P2" s="919" t="s">
        <v>5</v>
      </c>
      <c r="Q2" s="919" t="s">
        <v>2</v>
      </c>
      <c r="R2" s="919" t="s">
        <v>135</v>
      </c>
      <c r="S2" s="919" t="s">
        <v>138</v>
      </c>
      <c r="T2" s="919" t="s">
        <v>140</v>
      </c>
      <c r="U2" s="919" t="s">
        <v>157</v>
      </c>
      <c r="V2" s="919" t="s">
        <v>744</v>
      </c>
    </row>
    <row r="3" spans="1:23">
      <c r="A3" s="44" t="s">
        <v>133</v>
      </c>
      <c r="B3" s="49">
        <v>870.97368582309991</v>
      </c>
      <c r="C3" s="49">
        <v>841.38150278741409</v>
      </c>
      <c r="D3" s="49">
        <v>849.56373978860063</v>
      </c>
      <c r="E3" s="49">
        <v>898.51719849159622</v>
      </c>
      <c r="F3" s="49">
        <v>1000.1887834452273</v>
      </c>
      <c r="G3" s="49">
        <v>952.28838762610599</v>
      </c>
      <c r="H3" s="49">
        <v>987.34279748496613</v>
      </c>
      <c r="I3" s="49">
        <v>1153.4710145297615</v>
      </c>
      <c r="J3" s="49">
        <v>1265.6252218241334</v>
      </c>
      <c r="K3" s="49">
        <v>1314.851707584003</v>
      </c>
      <c r="L3" s="49">
        <v>1289.2113292600854</v>
      </c>
      <c r="M3" s="49">
        <v>1188.028962674874</v>
      </c>
      <c r="N3" s="49">
        <v>1134.7135386279579</v>
      </c>
      <c r="O3" s="49">
        <v>1234.6779648702861</v>
      </c>
      <c r="P3" s="49">
        <v>1395.2465310472976</v>
      </c>
      <c r="Q3" s="49">
        <v>2169.9950806736383</v>
      </c>
      <c r="R3" s="49">
        <v>2479.1302576149933</v>
      </c>
      <c r="S3" s="49">
        <v>2260.1751349310175</v>
      </c>
      <c r="T3" s="49">
        <v>2168.8925141861228</v>
      </c>
      <c r="U3" s="49">
        <v>2113.4881940371743</v>
      </c>
      <c r="V3" s="49">
        <v>2021.2517040799739</v>
      </c>
    </row>
    <row r="4" spans="1:23">
      <c r="A4" s="44" t="s">
        <v>171</v>
      </c>
      <c r="B4" s="49">
        <v>227.62168700344938</v>
      </c>
      <c r="C4" s="49">
        <v>225.57903579835155</v>
      </c>
      <c r="D4" s="49">
        <v>213.17096377678388</v>
      </c>
      <c r="E4" s="49">
        <v>209.42155122768503</v>
      </c>
      <c r="F4" s="49">
        <v>226.54430420188501</v>
      </c>
      <c r="G4" s="49">
        <v>218.39712200945317</v>
      </c>
      <c r="H4" s="49">
        <v>230.13831248422326</v>
      </c>
      <c r="I4" s="49">
        <v>259.93081809665574</v>
      </c>
      <c r="J4" s="49">
        <v>289.91359754620038</v>
      </c>
      <c r="K4" s="49">
        <v>328.84777227217751</v>
      </c>
      <c r="L4" s="49">
        <v>344.77336362500768</v>
      </c>
      <c r="M4" s="49">
        <v>344.8903198239251</v>
      </c>
      <c r="N4" s="49">
        <v>344.58516801664655</v>
      </c>
      <c r="O4" s="49">
        <v>344.69647299730764</v>
      </c>
      <c r="P4" s="49">
        <v>363.14763662656634</v>
      </c>
      <c r="Q4" s="49">
        <v>650.20716640983733</v>
      </c>
      <c r="R4" s="49">
        <v>770.50023937450351</v>
      </c>
      <c r="S4" s="49">
        <v>759.87844849849205</v>
      </c>
      <c r="T4" s="49">
        <v>876.94352793800238</v>
      </c>
      <c r="U4" s="49">
        <v>890.74293305826393</v>
      </c>
      <c r="V4" s="49">
        <v>1011.517059483632</v>
      </c>
    </row>
    <row r="5" spans="1:23">
      <c r="A5" s="44" t="s">
        <v>782</v>
      </c>
      <c r="B5" s="49">
        <v>189.1000782531533</v>
      </c>
      <c r="C5" s="49">
        <v>184.20042802122617</v>
      </c>
      <c r="D5" s="49">
        <v>176.10092068227704</v>
      </c>
      <c r="E5" s="49">
        <v>198.38309560446623</v>
      </c>
      <c r="F5" s="49">
        <v>197.52714230821775</v>
      </c>
      <c r="G5" s="49">
        <v>194.06694099910129</v>
      </c>
      <c r="H5" s="49">
        <v>192.49643904789832</v>
      </c>
      <c r="I5" s="49">
        <v>195.84357333599363</v>
      </c>
      <c r="J5" s="49">
        <v>188.12500655203308</v>
      </c>
      <c r="K5" s="49">
        <v>182.04542110371682</v>
      </c>
      <c r="L5" s="49">
        <v>172.94726660364154</v>
      </c>
      <c r="M5" s="49">
        <v>164.95512399583009</v>
      </c>
      <c r="N5" s="49">
        <v>154.46047460747749</v>
      </c>
      <c r="O5" s="49">
        <v>146.76590536375303</v>
      </c>
      <c r="P5" s="49">
        <v>132.05864073317153</v>
      </c>
      <c r="Q5" s="49">
        <v>123.58610563853684</v>
      </c>
      <c r="R5" s="49">
        <v>120.32495743628226</v>
      </c>
      <c r="S5" s="49">
        <v>114.98678131253652</v>
      </c>
      <c r="T5" s="49">
        <v>114.88875584946281</v>
      </c>
      <c r="U5" s="49">
        <v>115.05792269159063</v>
      </c>
      <c r="V5" s="49">
        <v>112.61638489198356</v>
      </c>
    </row>
    <row r="6" spans="1:23">
      <c r="A6" s="45" t="s">
        <v>198</v>
      </c>
      <c r="B6" s="50">
        <v>3133.8318273732502</v>
      </c>
      <c r="C6" s="50">
        <v>3503.36863318512</v>
      </c>
      <c r="D6" s="50">
        <v>3692.3165046787485</v>
      </c>
      <c r="E6" s="50">
        <v>3731.5374439488105</v>
      </c>
      <c r="F6" s="50">
        <v>3762.6227572951243</v>
      </c>
      <c r="G6" s="50">
        <v>3746.0126164187814</v>
      </c>
      <c r="H6" s="50">
        <v>3659.6307837185914</v>
      </c>
      <c r="I6" s="50">
        <v>3708.6871243871706</v>
      </c>
      <c r="J6" s="50">
        <v>3971.0147943269612</v>
      </c>
      <c r="K6" s="50">
        <v>4308.2062444941848</v>
      </c>
      <c r="L6" s="50">
        <v>4477.5214574643114</v>
      </c>
      <c r="M6" s="50">
        <v>4497.1880618639561</v>
      </c>
      <c r="N6" s="50">
        <v>4370.0671898468845</v>
      </c>
      <c r="O6" s="50">
        <v>4752.1360550743566</v>
      </c>
      <c r="P6" s="50">
        <v>5602.9913110971447</v>
      </c>
      <c r="Q6" s="50">
        <v>6123.6508706590503</v>
      </c>
      <c r="R6" s="50">
        <v>6100.5754257895214</v>
      </c>
      <c r="S6" s="50">
        <v>5892.3964730096113</v>
      </c>
      <c r="T6" s="50">
        <v>5702.4708693587281</v>
      </c>
      <c r="U6" s="50">
        <v>5490.5573658729618</v>
      </c>
      <c r="V6" s="50">
        <v>5098.4499040235542</v>
      </c>
    </row>
    <row r="7" spans="1:23">
      <c r="A7" s="44" t="s">
        <v>199</v>
      </c>
      <c r="B7" s="49">
        <v>250.04196182263976</v>
      </c>
      <c r="C7" s="49">
        <v>317.51177734468223</v>
      </c>
      <c r="D7" s="49">
        <v>347.21607705092015</v>
      </c>
      <c r="E7" s="49">
        <v>380.00331238138051</v>
      </c>
      <c r="F7" s="49">
        <v>408.87348013982665</v>
      </c>
      <c r="G7" s="49">
        <v>434.00120594922157</v>
      </c>
      <c r="H7" s="49">
        <v>458.06974651666098</v>
      </c>
      <c r="I7" s="49">
        <v>476.65380535000219</v>
      </c>
      <c r="J7" s="49">
        <v>528.80392549478768</v>
      </c>
      <c r="K7" s="49">
        <v>644.88724327168291</v>
      </c>
      <c r="L7" s="49">
        <v>721.87316932253373</v>
      </c>
      <c r="M7" s="49">
        <v>765.93181128418917</v>
      </c>
      <c r="N7" s="49">
        <v>904.89027503991019</v>
      </c>
      <c r="O7" s="49">
        <v>906.36045845655667</v>
      </c>
      <c r="P7" s="49">
        <v>916.48530492509099</v>
      </c>
      <c r="Q7" s="49">
        <v>1055.3836216580871</v>
      </c>
      <c r="R7" s="49">
        <v>1219.5701762489036</v>
      </c>
      <c r="S7" s="49">
        <v>1249.127592748825</v>
      </c>
      <c r="T7" s="49">
        <v>1178.7827701069684</v>
      </c>
      <c r="U7" s="49">
        <v>1234.7872352731156</v>
      </c>
      <c r="V7" s="49">
        <v>1223.1576279110122</v>
      </c>
    </row>
    <row r="8" spans="1:23">
      <c r="A8" s="46" t="s">
        <v>783</v>
      </c>
      <c r="B8" s="49">
        <v>153.21712208136418</v>
      </c>
      <c r="C8" s="49">
        <v>158.22876737110087</v>
      </c>
      <c r="D8" s="49">
        <v>150.17203011838873</v>
      </c>
      <c r="E8" s="49">
        <v>150.72050375790553</v>
      </c>
      <c r="F8" s="49">
        <v>147.96575844183641</v>
      </c>
      <c r="G8" s="49">
        <v>145.40941345134675</v>
      </c>
      <c r="H8" s="49">
        <v>142.02028224506725</v>
      </c>
      <c r="I8" s="49">
        <v>143.29168912193342</v>
      </c>
      <c r="J8" s="49">
        <v>158.74815085232026</v>
      </c>
      <c r="K8" s="49">
        <v>169.5313626989371</v>
      </c>
      <c r="L8" s="49">
        <v>161.93744945479801</v>
      </c>
      <c r="M8" s="49">
        <v>149.14709464605278</v>
      </c>
      <c r="N8" s="49">
        <v>143.25748001278188</v>
      </c>
      <c r="O8" s="49">
        <v>116.38475875281328</v>
      </c>
      <c r="P8" s="49">
        <v>73.315066559093395</v>
      </c>
      <c r="Q8" s="49">
        <v>59.205585828682665</v>
      </c>
      <c r="R8" s="49">
        <v>59.536840499816549</v>
      </c>
      <c r="S8" s="49">
        <v>63.851050540042536</v>
      </c>
      <c r="T8" s="49">
        <v>68.343421257961154</v>
      </c>
      <c r="U8" s="187">
        <v>78.660503496281734</v>
      </c>
      <c r="V8" s="187">
        <v>81.077959124555889</v>
      </c>
    </row>
    <row r="9" spans="1:23">
      <c r="A9" s="47" t="s">
        <v>31</v>
      </c>
      <c r="B9" s="49">
        <v>0</v>
      </c>
      <c r="C9" s="49">
        <v>0</v>
      </c>
      <c r="D9" s="49">
        <v>0</v>
      </c>
      <c r="E9" s="49">
        <v>210.98990067844258</v>
      </c>
      <c r="F9" s="49">
        <v>491.24249581575771</v>
      </c>
      <c r="G9" s="49">
        <v>547.82966793875528</v>
      </c>
      <c r="H9" s="49">
        <v>522.5529142257684</v>
      </c>
      <c r="I9" s="49">
        <v>535.55901233422128</v>
      </c>
      <c r="J9" s="49">
        <v>571.75939436953684</v>
      </c>
      <c r="K9" s="49">
        <v>598.44928945790025</v>
      </c>
      <c r="L9" s="49">
        <v>601.01006707249019</v>
      </c>
      <c r="M9" s="49">
        <v>598.78667585603455</v>
      </c>
      <c r="N9" s="49">
        <v>582.84829830844774</v>
      </c>
      <c r="O9" s="49">
        <v>561.72697125450668</v>
      </c>
      <c r="P9" s="49">
        <v>817.17739163989063</v>
      </c>
      <c r="Q9" s="49">
        <v>1187.6520854711725</v>
      </c>
      <c r="R9" s="49">
        <v>1376.7802117330662</v>
      </c>
      <c r="S9" s="49">
        <v>1309.1215027575167</v>
      </c>
      <c r="T9" s="49">
        <v>1197.1953320818661</v>
      </c>
      <c r="U9" s="187">
        <v>1218.2487326734845</v>
      </c>
      <c r="V9" s="187">
        <v>1215.3666874635717</v>
      </c>
    </row>
    <row r="10" spans="1:23">
      <c r="A10" s="48" t="s">
        <v>141</v>
      </c>
      <c r="B10" s="51">
        <v>4836.2037267870046</v>
      </c>
      <c r="C10" s="51">
        <v>5240.1478622448358</v>
      </c>
      <c r="D10" s="51">
        <v>5433.2167809572538</v>
      </c>
      <c r="E10" s="51">
        <v>5786.6420839719531</v>
      </c>
      <c r="F10" s="51">
        <v>6238.3974953827474</v>
      </c>
      <c r="G10" s="51">
        <v>6241.3158845772405</v>
      </c>
      <c r="H10" s="51">
        <v>6197.2151020156425</v>
      </c>
      <c r="I10" s="51">
        <v>6479.796968837245</v>
      </c>
      <c r="J10" s="51">
        <v>6981.2113666592322</v>
      </c>
      <c r="K10" s="51">
        <v>7553.6659402131245</v>
      </c>
      <c r="L10" s="51">
        <v>7775.709006710279</v>
      </c>
      <c r="M10" s="51">
        <v>7715.0121877619167</v>
      </c>
      <c r="N10" s="51">
        <v>7680.1004474140282</v>
      </c>
      <c r="O10" s="51">
        <v>8111.3976055506782</v>
      </c>
      <c r="P10" s="51">
        <v>9346.4369094511676</v>
      </c>
      <c r="Q10" s="51">
        <v>11434.871808846381</v>
      </c>
      <c r="R10" s="51">
        <v>12199.180247638709</v>
      </c>
      <c r="S10" s="51">
        <v>11649.53698379804</v>
      </c>
      <c r="T10" s="51">
        <v>11307.517190779114</v>
      </c>
      <c r="U10" s="51">
        <v>11141.542887102873</v>
      </c>
      <c r="V10" s="51">
        <v>10789.666165891564</v>
      </c>
    </row>
    <row r="11" spans="1:23" ht="24" customHeight="1">
      <c r="A11" s="836" t="s">
        <v>864</v>
      </c>
      <c r="B11" s="44"/>
      <c r="C11" s="44"/>
      <c r="D11" s="44"/>
      <c r="E11" s="44"/>
      <c r="F11" s="44"/>
      <c r="G11" s="44"/>
      <c r="H11" s="44"/>
      <c r="I11" s="44"/>
      <c r="J11" s="44"/>
      <c r="K11" s="44"/>
      <c r="L11" s="183"/>
      <c r="M11" s="44"/>
      <c r="N11" s="44"/>
      <c r="O11" s="44"/>
      <c r="P11" s="44"/>
      <c r="Q11" s="44"/>
      <c r="R11" s="44"/>
      <c r="S11" s="44"/>
      <c r="T11" s="44"/>
      <c r="U11" s="44"/>
      <c r="V11" s="183"/>
      <c r="W11" s="182"/>
    </row>
    <row r="12" spans="1:23" ht="26.25" customHeight="1">
      <c r="A12" s="834" t="s">
        <v>622</v>
      </c>
      <c r="B12" s="44"/>
      <c r="C12" s="44"/>
      <c r="D12" s="44"/>
      <c r="E12" s="44"/>
      <c r="F12" s="44"/>
      <c r="G12" s="44"/>
      <c r="H12" s="44"/>
      <c r="I12" s="44"/>
      <c r="J12" s="44"/>
      <c r="K12" s="44"/>
      <c r="L12" s="183"/>
      <c r="M12" s="44"/>
      <c r="N12" s="44"/>
      <c r="O12" s="44"/>
      <c r="P12" s="44"/>
      <c r="Q12" s="44"/>
      <c r="R12" s="44"/>
      <c r="S12" s="44"/>
      <c r="T12" s="44"/>
      <c r="U12" s="44"/>
      <c r="V12" s="183"/>
      <c r="W12" s="182"/>
    </row>
  </sheetData>
  <mergeCells count="1">
    <mergeCell ref="A1:V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BE61"/>
  <sheetViews>
    <sheetView workbookViewId="0">
      <selection sqref="A1:XFD1"/>
    </sheetView>
  </sheetViews>
  <sheetFormatPr baseColWidth="10" defaultColWidth="7.83203125" defaultRowHeight="12" x14ac:dyDescent="0"/>
  <cols>
    <col min="1" max="1" width="3.83203125" style="357" customWidth="1"/>
    <col min="2" max="2" width="8.83203125" style="357" customWidth="1"/>
    <col min="3" max="3" width="30.1640625" style="357" customWidth="1"/>
    <col min="4" max="48" width="8.6640625" style="357" customWidth="1"/>
    <col min="49" max="16384" width="7.83203125" style="1"/>
  </cols>
  <sheetData>
    <row r="1" spans="1:57" s="8" customFormat="1" ht="24" customHeight="1">
      <c r="A1" s="400" t="s">
        <v>821</v>
      </c>
      <c r="B1" s="377"/>
      <c r="C1" s="296"/>
      <c r="D1" s="295"/>
      <c r="E1" s="295"/>
      <c r="F1" s="295"/>
      <c r="G1" s="295"/>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5"/>
      <c r="AV1" s="295"/>
    </row>
    <row r="2" spans="1:57" ht="27.75" customHeight="1">
      <c r="A2" s="816"/>
      <c r="B2" s="816"/>
      <c r="C2" s="817"/>
      <c r="D2" s="818" t="s">
        <v>94</v>
      </c>
      <c r="E2" s="818" t="s">
        <v>95</v>
      </c>
      <c r="F2" s="818" t="s">
        <v>96</v>
      </c>
      <c r="G2" s="818" t="s">
        <v>97</v>
      </c>
      <c r="H2" s="818" t="s">
        <v>98</v>
      </c>
      <c r="I2" s="818" t="s">
        <v>99</v>
      </c>
      <c r="J2" s="818" t="s">
        <v>100</v>
      </c>
      <c r="K2" s="818" t="s">
        <v>101</v>
      </c>
      <c r="L2" s="818" t="s">
        <v>102</v>
      </c>
      <c r="M2" s="818" t="s">
        <v>103</v>
      </c>
      <c r="N2" s="818" t="s">
        <v>104</v>
      </c>
      <c r="O2" s="818" t="s">
        <v>105</v>
      </c>
      <c r="P2" s="818" t="s">
        <v>106</v>
      </c>
      <c r="Q2" s="818" t="s">
        <v>107</v>
      </c>
      <c r="R2" s="818" t="s">
        <v>108</v>
      </c>
      <c r="S2" s="818" t="s">
        <v>109</v>
      </c>
      <c r="T2" s="818" t="s">
        <v>110</v>
      </c>
      <c r="U2" s="818" t="s">
        <v>111</v>
      </c>
      <c r="V2" s="818" t="s">
        <v>112</v>
      </c>
      <c r="W2" s="818" t="s">
        <v>113</v>
      </c>
      <c r="X2" s="818" t="s">
        <v>114</v>
      </c>
      <c r="Y2" s="818" t="s">
        <v>115</v>
      </c>
      <c r="Z2" s="818" t="s">
        <v>116</v>
      </c>
      <c r="AA2" s="818" t="s">
        <v>117</v>
      </c>
      <c r="AB2" s="818" t="s">
        <v>118</v>
      </c>
      <c r="AC2" s="818" t="s">
        <v>119</v>
      </c>
      <c r="AD2" s="818" t="s">
        <v>120</v>
      </c>
      <c r="AE2" s="818" t="s">
        <v>121</v>
      </c>
      <c r="AF2" s="819" t="s">
        <v>122</v>
      </c>
      <c r="AG2" s="819" t="s">
        <v>123</v>
      </c>
      <c r="AH2" s="819" t="s">
        <v>124</v>
      </c>
      <c r="AI2" s="820" t="s">
        <v>125</v>
      </c>
      <c r="AJ2" s="820" t="s">
        <v>126</v>
      </c>
      <c r="AK2" s="820" t="s">
        <v>127</v>
      </c>
      <c r="AL2" s="820" t="s">
        <v>128</v>
      </c>
      <c r="AM2" s="820" t="s">
        <v>129</v>
      </c>
      <c r="AN2" s="820" t="s">
        <v>130</v>
      </c>
      <c r="AO2" s="820" t="s">
        <v>131</v>
      </c>
      <c r="AP2" s="820" t="s">
        <v>5</v>
      </c>
      <c r="AQ2" s="820" t="s">
        <v>2</v>
      </c>
      <c r="AR2" s="820" t="s">
        <v>135</v>
      </c>
      <c r="AS2" s="820" t="s">
        <v>138</v>
      </c>
      <c r="AT2" s="820" t="s">
        <v>140</v>
      </c>
      <c r="AU2" s="820" t="s">
        <v>157</v>
      </c>
      <c r="AV2" s="821" t="s">
        <v>822</v>
      </c>
    </row>
    <row r="3" spans="1:57" s="8" customFormat="1" ht="15" customHeight="1">
      <c r="A3" s="397" t="s">
        <v>160</v>
      </c>
      <c r="B3" s="254"/>
      <c r="C3" s="252"/>
      <c r="D3" s="383"/>
      <c r="E3" s="383"/>
      <c r="F3" s="383"/>
      <c r="G3" s="383"/>
      <c r="H3" s="383"/>
      <c r="I3" s="383"/>
      <c r="J3" s="383"/>
      <c r="K3" s="383"/>
      <c r="L3" s="383"/>
      <c r="M3" s="383"/>
      <c r="N3" s="383"/>
      <c r="O3" s="383"/>
      <c r="P3" s="383"/>
      <c r="Q3" s="383"/>
      <c r="R3" s="383"/>
      <c r="S3" s="383"/>
      <c r="T3" s="383"/>
      <c r="U3" s="383"/>
      <c r="V3" s="383"/>
      <c r="W3" s="383"/>
      <c r="X3" s="383"/>
      <c r="Y3" s="383"/>
      <c r="Z3" s="383"/>
      <c r="AA3" s="383"/>
      <c r="AB3" s="383"/>
      <c r="AC3" s="383"/>
      <c r="AD3" s="383"/>
      <c r="AE3" s="383"/>
      <c r="AF3" s="383"/>
      <c r="AG3" s="383"/>
      <c r="AH3" s="383"/>
      <c r="AI3" s="383"/>
      <c r="AJ3" s="383"/>
      <c r="AK3" s="383"/>
      <c r="AL3" s="383"/>
      <c r="AM3" s="383"/>
      <c r="AN3" s="383"/>
      <c r="AO3" s="384" t="s">
        <v>161</v>
      </c>
      <c r="AP3" s="384" t="s">
        <v>161</v>
      </c>
      <c r="AQ3" s="383"/>
      <c r="AR3" s="383"/>
      <c r="AS3" s="383"/>
      <c r="AT3" s="383"/>
      <c r="AU3" s="383"/>
      <c r="AV3" s="383"/>
    </row>
    <row r="4" spans="1:57" s="8" customFormat="1" ht="15" customHeight="1">
      <c r="A4" s="385" t="s">
        <v>161</v>
      </c>
      <c r="B4" s="385" t="s">
        <v>150</v>
      </c>
      <c r="C4" s="385"/>
      <c r="D4" s="383"/>
      <c r="E4" s="383"/>
      <c r="F4" s="383"/>
      <c r="G4" s="383"/>
      <c r="H4" s="383"/>
      <c r="I4" s="383"/>
      <c r="J4" s="383"/>
      <c r="K4" s="383"/>
      <c r="L4" s="383"/>
      <c r="M4" s="383"/>
      <c r="N4" s="383"/>
      <c r="O4" s="383"/>
      <c r="P4" s="383"/>
      <c r="Q4" s="383"/>
      <c r="R4" s="383"/>
      <c r="S4" s="383"/>
      <c r="T4" s="383"/>
      <c r="U4" s="383"/>
      <c r="V4" s="383"/>
      <c r="W4" s="383"/>
      <c r="X4" s="383"/>
      <c r="Y4" s="383"/>
      <c r="Z4" s="383"/>
      <c r="AA4" s="383"/>
      <c r="AB4" s="383"/>
      <c r="AC4" s="383"/>
      <c r="AD4" s="383"/>
      <c r="AE4" s="383"/>
      <c r="AF4" s="383"/>
      <c r="AG4" s="383"/>
      <c r="AH4" s="383"/>
      <c r="AI4" s="383"/>
      <c r="AJ4" s="383"/>
      <c r="AK4" s="383"/>
      <c r="AL4" s="383"/>
      <c r="AM4" s="383"/>
      <c r="AN4" s="383"/>
      <c r="AO4" s="383"/>
      <c r="AP4" s="383"/>
      <c r="AQ4" s="383"/>
      <c r="AR4" s="383"/>
      <c r="AS4" s="383"/>
      <c r="AT4" s="383"/>
      <c r="AU4" s="383"/>
      <c r="AV4" s="383"/>
    </row>
    <row r="5" spans="1:57" ht="15" customHeight="1">
      <c r="A5" s="252"/>
      <c r="B5" s="252"/>
      <c r="C5" s="252" t="s">
        <v>133</v>
      </c>
      <c r="D5" s="386">
        <v>0</v>
      </c>
      <c r="E5" s="386">
        <v>0</v>
      </c>
      <c r="F5" s="386">
        <v>0</v>
      </c>
      <c r="G5" s="386">
        <v>255.93858352144471</v>
      </c>
      <c r="H5" s="386">
        <v>1728.2915435222671</v>
      </c>
      <c r="I5" s="386">
        <v>4070.4616881918814</v>
      </c>
      <c r="J5" s="386">
        <v>6156.2965499124339</v>
      </c>
      <c r="K5" s="386">
        <v>5953.6722131147535</v>
      </c>
      <c r="L5" s="386">
        <v>5587.7965563165899</v>
      </c>
      <c r="M5" s="386">
        <v>7682.7379138166907</v>
      </c>
      <c r="N5" s="386">
        <v>6877.0329534461916</v>
      </c>
      <c r="O5" s="386">
        <v>5981.5263482532746</v>
      </c>
      <c r="P5" s="386">
        <v>5914.750515384615</v>
      </c>
      <c r="Q5" s="386">
        <v>6670.6589614614613</v>
      </c>
      <c r="R5" s="386">
        <v>6987.2912981652262</v>
      </c>
      <c r="S5" s="386">
        <v>7950.6100758650282</v>
      </c>
      <c r="T5" s="386">
        <v>7528.279093842466</v>
      </c>
      <c r="U5" s="386">
        <v>7860.0087772253964</v>
      </c>
      <c r="V5" s="386">
        <v>8998.598452103377</v>
      </c>
      <c r="W5" s="386">
        <v>9150.4934748713822</v>
      </c>
      <c r="X5" s="386">
        <v>9016.9421544574379</v>
      </c>
      <c r="Y5" s="386">
        <v>10132.976864972467</v>
      </c>
      <c r="Z5" s="386">
        <v>10472.66005852669</v>
      </c>
      <c r="AA5" s="386">
        <v>9329.4563046139192</v>
      </c>
      <c r="AB5" s="386">
        <v>8861.2856989150951</v>
      </c>
      <c r="AC5" s="386">
        <v>8548.4220452950813</v>
      </c>
      <c r="AD5" s="386">
        <v>8771.2919462802547</v>
      </c>
      <c r="AE5" s="386">
        <v>9398.0217687616823</v>
      </c>
      <c r="AF5" s="386">
        <v>10558.885966631435</v>
      </c>
      <c r="AG5" s="386">
        <v>10302.490953693761</v>
      </c>
      <c r="AH5" s="386">
        <v>10969.84648054398</v>
      </c>
      <c r="AI5" s="386">
        <v>13389.102816929577</v>
      </c>
      <c r="AJ5" s="386">
        <v>15400.331464816769</v>
      </c>
      <c r="AK5" s="386">
        <v>16463.602721806688</v>
      </c>
      <c r="AL5" s="386">
        <v>16541.568890285111</v>
      </c>
      <c r="AM5" s="386">
        <v>15476.651697602352</v>
      </c>
      <c r="AN5" s="386">
        <v>15006.022595726045</v>
      </c>
      <c r="AO5" s="386">
        <v>16786.634692613745</v>
      </c>
      <c r="AP5" s="386">
        <v>19811.65243098075</v>
      </c>
      <c r="AQ5" s="386">
        <v>33181.637818029638</v>
      </c>
      <c r="AR5" s="386">
        <v>38988.986545010339</v>
      </c>
      <c r="AS5" s="386">
        <v>35407.173627260738</v>
      </c>
      <c r="AT5" s="386">
        <v>33340.831693543107</v>
      </c>
      <c r="AU5" s="386">
        <v>32103.894825873518</v>
      </c>
      <c r="AV5" s="386">
        <v>30292.997306560002</v>
      </c>
    </row>
    <row r="6" spans="1:57" ht="15" customHeight="1">
      <c r="A6" s="252"/>
      <c r="B6" s="252"/>
      <c r="C6" s="252" t="s">
        <v>15</v>
      </c>
      <c r="D6" s="386">
        <v>0</v>
      </c>
      <c r="E6" s="386">
        <v>0</v>
      </c>
      <c r="F6" s="386">
        <v>0</v>
      </c>
      <c r="G6" s="386">
        <v>0</v>
      </c>
      <c r="H6" s="386">
        <v>0</v>
      </c>
      <c r="I6" s="386">
        <v>0</v>
      </c>
      <c r="J6" s="386">
        <v>1001.7890936952714</v>
      </c>
      <c r="K6" s="386">
        <v>976.79765983606546</v>
      </c>
      <c r="L6" s="386">
        <v>978.97541476407912</v>
      </c>
      <c r="M6" s="386">
        <v>1102.989945280438</v>
      </c>
      <c r="N6" s="386">
        <v>1062.505692261185</v>
      </c>
      <c r="O6" s="386">
        <v>954.53457969432316</v>
      </c>
      <c r="P6" s="386">
        <v>860.13137179487182</v>
      </c>
      <c r="Q6" s="386">
        <v>841.85959459459457</v>
      </c>
      <c r="R6" s="386">
        <v>857.32923631123924</v>
      </c>
      <c r="S6" s="386">
        <v>909.39671382189238</v>
      </c>
      <c r="T6" s="386">
        <v>855.07816210045667</v>
      </c>
      <c r="U6" s="386">
        <v>862.55083699472766</v>
      </c>
      <c r="V6" s="386">
        <v>821.13616455696206</v>
      </c>
      <c r="W6" s="386">
        <v>836.93739348874601</v>
      </c>
      <c r="X6" s="386">
        <v>836.78917753067481</v>
      </c>
      <c r="Y6" s="386">
        <v>908.99721916299563</v>
      </c>
      <c r="Z6" s="386">
        <v>982.77870640569392</v>
      </c>
      <c r="AA6" s="386">
        <v>962.38315616343493</v>
      </c>
      <c r="AB6" s="386">
        <v>935.28376853099735</v>
      </c>
      <c r="AC6" s="386">
        <v>910.78678688524587</v>
      </c>
      <c r="AD6" s="386">
        <v>884.93182324840757</v>
      </c>
      <c r="AE6" s="386">
        <v>865.71588785046742</v>
      </c>
      <c r="AF6" s="386">
        <v>896.04043964460789</v>
      </c>
      <c r="AG6" s="386">
        <v>884.53921265746851</v>
      </c>
      <c r="AH6" s="386">
        <v>855.99309317129621</v>
      </c>
      <c r="AI6" s="386">
        <v>927.00054929577459</v>
      </c>
      <c r="AJ6" s="386">
        <v>958.69762770682951</v>
      </c>
      <c r="AK6" s="386">
        <v>983.56051794453504</v>
      </c>
      <c r="AL6" s="386">
        <v>968.83595168954582</v>
      </c>
      <c r="AM6" s="386">
        <v>949.16897901740015</v>
      </c>
      <c r="AN6" s="386">
        <v>902.36455773955777</v>
      </c>
      <c r="AO6" s="386">
        <v>881.50635624750964</v>
      </c>
      <c r="AP6" s="386">
        <v>820.22104071575359</v>
      </c>
      <c r="AQ6" s="386">
        <v>813.93610663521417</v>
      </c>
      <c r="AR6" s="386">
        <v>827.63108856892552</v>
      </c>
      <c r="AS6" s="386">
        <v>775.85164127442215</v>
      </c>
      <c r="AT6" s="386">
        <v>762.3253336912494</v>
      </c>
      <c r="AU6" s="386">
        <v>747.45893979348955</v>
      </c>
      <c r="AV6" s="386">
        <v>727.51629600000001</v>
      </c>
    </row>
    <row r="7" spans="1:57" ht="15" customHeight="1">
      <c r="A7" s="252"/>
      <c r="B7" s="252"/>
      <c r="C7" s="252" t="s">
        <v>823</v>
      </c>
      <c r="D7" s="386">
        <v>0</v>
      </c>
      <c r="E7" s="386">
        <v>0</v>
      </c>
      <c r="F7" s="386">
        <v>0</v>
      </c>
      <c r="G7" s="386">
        <v>0</v>
      </c>
      <c r="H7" s="386">
        <v>91.152327935222672</v>
      </c>
      <c r="I7" s="386">
        <v>86.59640221402212</v>
      </c>
      <c r="J7" s="386">
        <v>182.33844133099825</v>
      </c>
      <c r="K7" s="386">
        <v>233.17254098360655</v>
      </c>
      <c r="L7" s="386">
        <v>230.63470319634703</v>
      </c>
      <c r="M7" s="386">
        <v>249.0054719562244</v>
      </c>
      <c r="N7" s="386">
        <v>208.3751929413543</v>
      </c>
      <c r="O7" s="386">
        <v>202.17820351801311</v>
      </c>
      <c r="P7" s="386">
        <v>180.47180190000003</v>
      </c>
      <c r="Q7" s="386">
        <v>143.38481936686688</v>
      </c>
      <c r="R7" s="386">
        <v>173.82656832853027</v>
      </c>
      <c r="S7" s="386">
        <v>167.59532922773656</v>
      </c>
      <c r="T7" s="386">
        <v>158.19645953424657</v>
      </c>
      <c r="U7" s="386">
        <v>157.81902757469246</v>
      </c>
      <c r="V7" s="386">
        <v>145.3601530843882</v>
      </c>
      <c r="W7" s="386">
        <v>136.82025458802252</v>
      </c>
      <c r="X7" s="386">
        <v>107.50303345092024</v>
      </c>
      <c r="Y7" s="386">
        <v>108.9933575256975</v>
      </c>
      <c r="Z7" s="386">
        <v>121.12395311032027</v>
      </c>
      <c r="AA7" s="386">
        <v>118.5918496277701</v>
      </c>
      <c r="AB7" s="386">
        <v>116.16025809973046</v>
      </c>
      <c r="AC7" s="386">
        <v>100.35744757868854</v>
      </c>
      <c r="AD7" s="386">
        <v>48.28282842038216</v>
      </c>
      <c r="AE7" s="386">
        <v>73.938871652647975</v>
      </c>
      <c r="AF7" s="386">
        <v>36.239425012254905</v>
      </c>
      <c r="AG7" s="386">
        <v>35.815523659268145</v>
      </c>
      <c r="AH7" s="386">
        <v>55.150462962962962</v>
      </c>
      <c r="AI7" s="386">
        <v>73.823943661971825</v>
      </c>
      <c r="AJ7" s="386">
        <v>87.869645260966124</v>
      </c>
      <c r="AK7" s="386">
        <v>85.731820405111421</v>
      </c>
      <c r="AL7" s="386">
        <v>82.564746268479411</v>
      </c>
      <c r="AM7" s="386">
        <v>79.25907678834119</v>
      </c>
      <c r="AN7" s="386">
        <v>75.448883557739563</v>
      </c>
      <c r="AO7" s="386">
        <v>74.027875303049939</v>
      </c>
      <c r="AP7" s="386">
        <v>69.174774690403865</v>
      </c>
      <c r="AQ7" s="386">
        <v>69.739981611415786</v>
      </c>
      <c r="AR7" s="386">
        <v>66.795076093637476</v>
      </c>
      <c r="AS7" s="386">
        <v>0</v>
      </c>
      <c r="AT7" s="386">
        <v>0</v>
      </c>
      <c r="AU7" s="386">
        <v>0</v>
      </c>
      <c r="AV7" s="386">
        <v>0</v>
      </c>
    </row>
    <row r="8" spans="1:57" ht="15" customHeight="1">
      <c r="A8" s="252"/>
      <c r="B8" s="252"/>
      <c r="C8" s="252" t="s">
        <v>824</v>
      </c>
      <c r="D8" s="386">
        <v>0</v>
      </c>
      <c r="E8" s="386">
        <v>0</v>
      </c>
      <c r="F8" s="386">
        <v>0</v>
      </c>
      <c r="G8" s="386">
        <v>0</v>
      </c>
      <c r="H8" s="386">
        <v>0</v>
      </c>
      <c r="I8" s="386">
        <v>0</v>
      </c>
      <c r="J8" s="386">
        <v>0</v>
      </c>
      <c r="K8" s="386">
        <v>0</v>
      </c>
      <c r="L8" s="386">
        <v>0</v>
      </c>
      <c r="M8" s="386">
        <v>0</v>
      </c>
      <c r="N8" s="386">
        <v>0</v>
      </c>
      <c r="O8" s="386">
        <v>0</v>
      </c>
      <c r="P8" s="386">
        <v>0</v>
      </c>
      <c r="Q8" s="386">
        <v>0</v>
      </c>
      <c r="R8" s="386">
        <v>0</v>
      </c>
      <c r="S8" s="386">
        <v>0</v>
      </c>
      <c r="T8" s="386">
        <v>0</v>
      </c>
      <c r="U8" s="386">
        <v>0</v>
      </c>
      <c r="V8" s="386">
        <v>0</v>
      </c>
      <c r="W8" s="386">
        <v>0</v>
      </c>
      <c r="X8" s="386">
        <v>0</v>
      </c>
      <c r="Y8" s="386">
        <v>0</v>
      </c>
      <c r="Z8" s="386">
        <v>0</v>
      </c>
      <c r="AA8" s="386">
        <v>0</v>
      </c>
      <c r="AB8" s="386">
        <v>0</v>
      </c>
      <c r="AC8" s="386">
        <v>0</v>
      </c>
      <c r="AD8" s="386">
        <v>0</v>
      </c>
      <c r="AE8" s="386">
        <v>0</v>
      </c>
      <c r="AF8" s="386">
        <v>0</v>
      </c>
      <c r="AG8" s="386">
        <v>0</v>
      </c>
      <c r="AH8" s="386">
        <v>0</v>
      </c>
      <c r="AI8" s="386">
        <v>0</v>
      </c>
      <c r="AJ8" s="386">
        <v>0</v>
      </c>
      <c r="AK8" s="386">
        <v>0</v>
      </c>
      <c r="AL8" s="386">
        <v>0</v>
      </c>
      <c r="AM8" s="386">
        <v>0</v>
      </c>
      <c r="AN8" s="386">
        <v>283.32432432432432</v>
      </c>
      <c r="AO8" s="386">
        <v>353.07495345512945</v>
      </c>
      <c r="AP8" s="386">
        <v>367.81875813542217</v>
      </c>
      <c r="AQ8" s="386">
        <v>529.93368965084903</v>
      </c>
      <c r="AR8" s="386">
        <v>604.70918898587695</v>
      </c>
      <c r="AS8" s="386">
        <v>0</v>
      </c>
      <c r="AT8" s="386">
        <v>0</v>
      </c>
      <c r="AU8" s="386">
        <v>0</v>
      </c>
      <c r="AV8" s="386">
        <v>0</v>
      </c>
    </row>
    <row r="9" spans="1:57" ht="15" customHeight="1">
      <c r="A9" s="252"/>
      <c r="B9" s="252"/>
      <c r="C9" s="252" t="s">
        <v>825</v>
      </c>
      <c r="D9" s="386">
        <v>0</v>
      </c>
      <c r="E9" s="386">
        <v>0</v>
      </c>
      <c r="F9" s="386">
        <v>0</v>
      </c>
      <c r="G9" s="386">
        <v>0</v>
      </c>
      <c r="H9" s="386">
        <v>0</v>
      </c>
      <c r="I9" s="386">
        <v>0</v>
      </c>
      <c r="J9" s="386">
        <v>0</v>
      </c>
      <c r="K9" s="386">
        <v>0</v>
      </c>
      <c r="L9" s="386">
        <v>0</v>
      </c>
      <c r="M9" s="386">
        <v>0</v>
      </c>
      <c r="N9" s="386">
        <v>0</v>
      </c>
      <c r="O9" s="386">
        <v>0</v>
      </c>
      <c r="P9" s="386">
        <v>0</v>
      </c>
      <c r="Q9" s="386">
        <v>0</v>
      </c>
      <c r="R9" s="386">
        <v>0</v>
      </c>
      <c r="S9" s="386">
        <v>0</v>
      </c>
      <c r="T9" s="386">
        <v>0</v>
      </c>
      <c r="U9" s="386">
        <v>0</v>
      </c>
      <c r="V9" s="386">
        <v>0</v>
      </c>
      <c r="W9" s="386">
        <v>0</v>
      </c>
      <c r="X9" s="386">
        <v>0</v>
      </c>
      <c r="Y9" s="386">
        <v>0</v>
      </c>
      <c r="Z9" s="386">
        <v>0</v>
      </c>
      <c r="AA9" s="386">
        <v>0</v>
      </c>
      <c r="AB9" s="386">
        <v>0</v>
      </c>
      <c r="AC9" s="386">
        <v>0</v>
      </c>
      <c r="AD9" s="386">
        <v>0</v>
      </c>
      <c r="AE9" s="386">
        <v>0</v>
      </c>
      <c r="AF9" s="386">
        <v>0</v>
      </c>
      <c r="AG9" s="386">
        <v>0</v>
      </c>
      <c r="AH9" s="386">
        <v>0</v>
      </c>
      <c r="AI9" s="386">
        <v>0</v>
      </c>
      <c r="AJ9" s="386">
        <v>0</v>
      </c>
      <c r="AK9" s="386">
        <v>0</v>
      </c>
      <c r="AL9" s="386">
        <v>0</v>
      </c>
      <c r="AM9" s="386">
        <v>0</v>
      </c>
      <c r="AN9" s="386">
        <v>240.00614250614251</v>
      </c>
      <c r="AO9" s="386">
        <v>234.32738192694157</v>
      </c>
      <c r="AP9" s="386">
        <v>216.39187092319654</v>
      </c>
      <c r="AQ9" s="386">
        <v>397.17368389280756</v>
      </c>
      <c r="AR9" s="386">
        <v>472.81723536083047</v>
      </c>
      <c r="AS9" s="386">
        <v>0</v>
      </c>
      <c r="AT9" s="386">
        <v>0</v>
      </c>
      <c r="AU9" s="386">
        <v>0</v>
      </c>
      <c r="AV9" s="386">
        <v>0</v>
      </c>
    </row>
    <row r="10" spans="1:57" ht="15" customHeight="1">
      <c r="A10" s="387"/>
      <c r="B10" s="387"/>
      <c r="C10" s="252" t="s">
        <v>171</v>
      </c>
      <c r="D10" s="386">
        <v>7636.1909916467939</v>
      </c>
      <c r="E10" s="386">
        <v>7257.1112250006136</v>
      </c>
      <c r="F10" s="386">
        <v>11632.484150659904</v>
      </c>
      <c r="G10" s="386">
        <v>13025.358077597068</v>
      </c>
      <c r="H10" s="386">
        <v>17084.690338983299</v>
      </c>
      <c r="I10" s="386">
        <v>19225.124929732468</v>
      </c>
      <c r="J10" s="386">
        <v>13348.192959511383</v>
      </c>
      <c r="K10" s="386">
        <v>11361.682026022951</v>
      </c>
      <c r="L10" s="386">
        <v>8737.6629232583709</v>
      </c>
      <c r="M10" s="386">
        <v>8180.9381804353625</v>
      </c>
      <c r="N10" s="386">
        <v>6094.4055249891171</v>
      </c>
      <c r="O10" s="386">
        <v>4719.9576696588429</v>
      </c>
      <c r="P10" s="386">
        <v>4613.5946179502562</v>
      </c>
      <c r="Q10" s="386">
        <v>3349.1854451258764</v>
      </c>
      <c r="R10" s="386">
        <v>3013.9961589365998</v>
      </c>
      <c r="S10" s="386">
        <v>2704.0425632317952</v>
      </c>
      <c r="T10" s="386">
        <v>2682.8535207797945</v>
      </c>
      <c r="U10" s="386">
        <v>2617.3087161835019</v>
      </c>
      <c r="V10" s="386">
        <v>2420.862066121625</v>
      </c>
      <c r="W10" s="386">
        <v>2053.7716624191116</v>
      </c>
      <c r="X10" s="386">
        <v>1916.9922298860811</v>
      </c>
      <c r="Y10" s="386">
        <v>2185.0406997597283</v>
      </c>
      <c r="Z10" s="386">
        <v>2260.6694277432384</v>
      </c>
      <c r="AA10" s="386">
        <v>2387.635856254155</v>
      </c>
      <c r="AB10" s="386">
        <v>2315.822891825303</v>
      </c>
      <c r="AC10" s="386">
        <v>2291.8792440606553</v>
      </c>
      <c r="AD10" s="386">
        <v>2200.8763677006368</v>
      </c>
      <c r="AE10" s="386">
        <v>2190.4403172133957</v>
      </c>
      <c r="AF10" s="386">
        <v>2391.6039792187503</v>
      </c>
      <c r="AG10" s="386">
        <v>2362.7657367786446</v>
      </c>
      <c r="AH10" s="386">
        <v>2556.9457372598381</v>
      </c>
      <c r="AI10" s="386">
        <v>3017.1893397802814</v>
      </c>
      <c r="AJ10" s="386">
        <v>3527.7153310313715</v>
      </c>
      <c r="AK10" s="386">
        <v>4117.5891147362699</v>
      </c>
      <c r="AL10" s="386">
        <v>4423.7063517053857</v>
      </c>
      <c r="AM10" s="386">
        <v>4492.9437930296826</v>
      </c>
      <c r="AN10" s="386">
        <v>4556.9675881916464</v>
      </c>
      <c r="AO10" s="386">
        <v>4686.4801484054206</v>
      </c>
      <c r="AP10" s="386">
        <v>5156.4756463341728</v>
      </c>
      <c r="AQ10" s="386">
        <v>9942.390604775459</v>
      </c>
      <c r="AR10" s="386">
        <v>12117.565575114331</v>
      </c>
      <c r="AS10" s="386">
        <v>11904.010333438511</v>
      </c>
      <c r="AT10" s="386">
        <v>13480.624963424907</v>
      </c>
      <c r="AU10" s="386">
        <v>13530.389013041073</v>
      </c>
      <c r="AV10" s="386">
        <v>15159.855398823087</v>
      </c>
    </row>
    <row r="11" spans="1:57" ht="15" customHeight="1">
      <c r="A11" s="254"/>
      <c r="B11" s="254" t="s">
        <v>13</v>
      </c>
      <c r="C11" s="252"/>
      <c r="D11" s="386">
        <v>7636.1909916467939</v>
      </c>
      <c r="E11" s="386">
        <v>7257.1112250006136</v>
      </c>
      <c r="F11" s="386">
        <v>11632.484150659904</v>
      </c>
      <c r="G11" s="386">
        <v>13281.296661118511</v>
      </c>
      <c r="H11" s="386">
        <v>18904.134210440789</v>
      </c>
      <c r="I11" s="386">
        <v>23382.183020138375</v>
      </c>
      <c r="J11" s="386">
        <v>20688.617044450089</v>
      </c>
      <c r="K11" s="386">
        <v>18525.324439957374</v>
      </c>
      <c r="L11" s="386">
        <v>15535.069597535388</v>
      </c>
      <c r="M11" s="386">
        <v>17215.671511488716</v>
      </c>
      <c r="N11" s="386">
        <v>14242.319363637846</v>
      </c>
      <c r="O11" s="386">
        <v>11858.196801124453</v>
      </c>
      <c r="P11" s="386">
        <v>11568.948307029743</v>
      </c>
      <c r="Q11" s="386">
        <v>11005.088820548799</v>
      </c>
      <c r="R11" s="386">
        <v>11032.443261741593</v>
      </c>
      <c r="S11" s="386">
        <v>11731.644682146452</v>
      </c>
      <c r="T11" s="386">
        <v>11224.407236256962</v>
      </c>
      <c r="U11" s="386">
        <v>11497.687357978319</v>
      </c>
      <c r="V11" s="386">
        <v>12385.956835866351</v>
      </c>
      <c r="W11" s="386">
        <v>12178.022785367264</v>
      </c>
      <c r="X11" s="386">
        <v>11878.226595325114</v>
      </c>
      <c r="Y11" s="386">
        <v>13336.008141420891</v>
      </c>
      <c r="Z11" s="386">
        <v>13837.232145785942</v>
      </c>
      <c r="AA11" s="386">
        <v>12798.067166659281</v>
      </c>
      <c r="AB11" s="386">
        <v>12228.552617371126</v>
      </c>
      <c r="AC11" s="386">
        <v>11851.445523819673</v>
      </c>
      <c r="AD11" s="386">
        <v>11905.38296564968</v>
      </c>
      <c r="AE11" s="386">
        <v>12528.116845478193</v>
      </c>
      <c r="AF11" s="386">
        <v>13882.769810507047</v>
      </c>
      <c r="AG11" s="386">
        <v>13585.611426789144</v>
      </c>
      <c r="AH11" s="386">
        <v>14437.935773938078</v>
      </c>
      <c r="AI11" s="386">
        <v>17407.116649667605</v>
      </c>
      <c r="AJ11" s="386">
        <v>19974.614068815936</v>
      </c>
      <c r="AK11" s="386">
        <v>21650.484174892608</v>
      </c>
      <c r="AL11" s="386">
        <v>22016.67593994852</v>
      </c>
      <c r="AM11" s="386">
        <v>20998.02354643778</v>
      </c>
      <c r="AN11" s="386">
        <v>21064.134092045457</v>
      </c>
      <c r="AO11" s="386">
        <v>23016.051407951796</v>
      </c>
      <c r="AP11" s="386">
        <v>26441.734521779701</v>
      </c>
      <c r="AQ11" s="386">
        <v>44934.81188459538</v>
      </c>
      <c r="AR11" s="386">
        <v>53078.504709133937</v>
      </c>
      <c r="AS11" s="386">
        <v>48087.035601973665</v>
      </c>
      <c r="AT11" s="386">
        <v>47583.781990659263</v>
      </c>
      <c r="AU11" s="386">
        <v>46381.742778708081</v>
      </c>
      <c r="AV11" s="386">
        <v>46180.369001383093</v>
      </c>
    </row>
    <row r="12" spans="1:57" ht="21" customHeight="1">
      <c r="A12" s="252"/>
      <c r="B12" s="254" t="s">
        <v>34</v>
      </c>
      <c r="C12" s="252"/>
      <c r="D12" s="386">
        <v>895.20299358974341</v>
      </c>
      <c r="E12" s="386">
        <v>1830.4390417690415</v>
      </c>
      <c r="F12" s="386">
        <v>1547.6299224343677</v>
      </c>
      <c r="G12" s="386">
        <v>1453.163656884876</v>
      </c>
      <c r="H12" s="386">
        <v>1300.7292510121456</v>
      </c>
      <c r="I12" s="386">
        <v>1843.1406826568264</v>
      </c>
      <c r="J12" s="386">
        <v>1624.3559544658494</v>
      </c>
      <c r="K12" s="386">
        <v>1520.5036885245902</v>
      </c>
      <c r="L12" s="386">
        <v>1573.10999238965</v>
      </c>
      <c r="M12" s="386">
        <v>1782.8759199726405</v>
      </c>
      <c r="N12" s="386">
        <v>1577.9294619105199</v>
      </c>
      <c r="O12" s="386">
        <v>1420.1338618995635</v>
      </c>
      <c r="P12" s="386">
        <v>1280.2211025641027</v>
      </c>
      <c r="Q12" s="386">
        <v>1392.8753228228229</v>
      </c>
      <c r="R12" s="386">
        <v>1266.6752353506245</v>
      </c>
      <c r="S12" s="386">
        <v>1304.8475115955473</v>
      </c>
      <c r="T12" s="386">
        <v>1227.0571255707764</v>
      </c>
      <c r="U12" s="386">
        <v>1237.1874472759228</v>
      </c>
      <c r="V12" s="386">
        <v>1182.701147679325</v>
      </c>
      <c r="W12" s="386">
        <v>1166.3467463826366</v>
      </c>
      <c r="X12" s="386">
        <v>1098.0675747699386</v>
      </c>
      <c r="Y12" s="386">
        <v>1039.9367602790016</v>
      </c>
      <c r="Z12" s="386">
        <v>1042.5294323843416</v>
      </c>
      <c r="AA12" s="386">
        <v>1017.1922056786703</v>
      </c>
      <c r="AB12" s="386">
        <v>988.6203015498653</v>
      </c>
      <c r="AC12" s="386">
        <v>960.68649180327861</v>
      </c>
      <c r="AD12" s="386">
        <v>933.21614490445847</v>
      </c>
      <c r="AE12" s="386">
        <v>1209.2679345794395</v>
      </c>
      <c r="AF12" s="386">
        <v>1189.2324662990197</v>
      </c>
      <c r="AG12" s="386">
        <v>1215.0063977204559</v>
      </c>
      <c r="AH12" s="386">
        <v>1282.7335879629629</v>
      </c>
      <c r="AI12" s="386">
        <v>1346.2856507042254</v>
      </c>
      <c r="AJ12" s="386">
        <v>1330.4377401443642</v>
      </c>
      <c r="AK12" s="386">
        <v>1295.8778955954324</v>
      </c>
      <c r="AL12" s="386">
        <v>1250.2099564413938</v>
      </c>
      <c r="AM12" s="386">
        <v>1199.7289687819855</v>
      </c>
      <c r="AN12" s="386">
        <v>1140.2984520884522</v>
      </c>
      <c r="AO12" s="386">
        <v>1113.9173159736724</v>
      </c>
      <c r="AP12" s="386">
        <v>1054.931366041716</v>
      </c>
      <c r="AQ12" s="386">
        <v>1075.832876327484</v>
      </c>
      <c r="AR12" s="386">
        <v>1064.7051983615506</v>
      </c>
      <c r="AS12" s="386">
        <v>1025.4941340374112</v>
      </c>
      <c r="AT12" s="386">
        <v>1003.7772496333542</v>
      </c>
      <c r="AU12" s="386">
        <v>1000.271404476104</v>
      </c>
      <c r="AV12" s="386">
        <v>960.29321200000004</v>
      </c>
      <c r="AW12" s="102"/>
      <c r="AX12" s="102"/>
      <c r="AY12" s="102"/>
      <c r="AZ12" s="102"/>
      <c r="BA12" s="102"/>
      <c r="BB12" s="102"/>
      <c r="BC12" s="102"/>
      <c r="BD12" s="102"/>
      <c r="BE12" s="102"/>
    </row>
    <row r="13" spans="1:57" ht="24" customHeight="1">
      <c r="A13" s="388"/>
      <c r="B13" s="385" t="s">
        <v>148</v>
      </c>
      <c r="C13" s="385"/>
      <c r="D13" s="383"/>
      <c r="E13" s="383"/>
      <c r="F13" s="383"/>
      <c r="G13" s="383"/>
      <c r="H13" s="383"/>
      <c r="I13" s="383"/>
      <c r="J13" s="383"/>
      <c r="K13" s="383"/>
      <c r="L13" s="383"/>
      <c r="M13" s="383"/>
      <c r="N13" s="383"/>
      <c r="O13" s="383"/>
      <c r="P13" s="383"/>
      <c r="Q13" s="383"/>
      <c r="R13" s="383"/>
      <c r="S13" s="383"/>
      <c r="T13" s="383"/>
      <c r="U13" s="383"/>
      <c r="V13" s="383"/>
      <c r="W13" s="383"/>
      <c r="X13" s="383"/>
      <c r="Y13" s="383"/>
      <c r="Z13" s="383"/>
      <c r="AA13" s="383"/>
      <c r="AB13" s="383"/>
      <c r="AC13" s="383"/>
      <c r="AD13" s="383"/>
      <c r="AE13" s="383"/>
      <c r="AF13" s="383"/>
      <c r="AG13" s="383"/>
      <c r="AH13" s="383"/>
      <c r="AI13" s="383"/>
      <c r="AJ13" s="383"/>
      <c r="AK13" s="383"/>
      <c r="AL13" s="383"/>
      <c r="AM13" s="383"/>
      <c r="AN13" s="383"/>
      <c r="AO13" s="383"/>
      <c r="AP13" s="383"/>
      <c r="AQ13" s="383"/>
      <c r="AR13" s="383"/>
      <c r="AS13" s="383"/>
      <c r="AT13" s="383"/>
      <c r="AU13" s="383"/>
      <c r="AV13" s="383"/>
    </row>
    <row r="14" spans="1:57" ht="25.5" customHeight="1">
      <c r="A14" s="252"/>
      <c r="B14" s="252"/>
      <c r="C14" s="252" t="s">
        <v>26</v>
      </c>
      <c r="D14" s="386">
        <v>1469.2083333333333</v>
      </c>
      <c r="E14" s="386">
        <v>1826.1833230958227</v>
      </c>
      <c r="F14" s="386">
        <v>2261.6634665871125</v>
      </c>
      <c r="G14" s="386">
        <v>2328.7189616252822</v>
      </c>
      <c r="H14" s="386">
        <v>2122.0647773279352</v>
      </c>
      <c r="I14" s="386">
        <v>2022.0479704797046</v>
      </c>
      <c r="J14" s="386">
        <v>2334.4619570928194</v>
      </c>
      <c r="K14" s="386">
        <v>2401.5131311475411</v>
      </c>
      <c r="L14" s="386">
        <v>2322.3028919330286</v>
      </c>
      <c r="M14" s="386">
        <v>2121.1159575923393</v>
      </c>
      <c r="N14" s="386">
        <v>1997.9581620314389</v>
      </c>
      <c r="O14" s="386">
        <v>1509.0588537117903</v>
      </c>
      <c r="P14" s="386">
        <v>1458.4296589743592</v>
      </c>
      <c r="Q14" s="386">
        <v>1626.5558833833836</v>
      </c>
      <c r="R14" s="386">
        <v>1549.9203842459176</v>
      </c>
      <c r="S14" s="386">
        <v>1553.7082560296847</v>
      </c>
      <c r="T14" s="386">
        <v>1661.1682077625574</v>
      </c>
      <c r="U14" s="386">
        <v>1685.7338971880495</v>
      </c>
      <c r="V14" s="386">
        <v>1756.6765611814349</v>
      </c>
      <c r="W14" s="386">
        <v>1728.5018348070739</v>
      </c>
      <c r="X14" s="386">
        <v>1590.280381518405</v>
      </c>
      <c r="Y14" s="386">
        <v>1518.0128487518355</v>
      </c>
      <c r="Z14" s="386">
        <v>1512.049809608541</v>
      </c>
      <c r="AA14" s="386">
        <v>1515.7270308171744</v>
      </c>
      <c r="AB14" s="386">
        <v>1558.8308979110511</v>
      </c>
      <c r="AC14" s="386">
        <v>1607.6016393442621</v>
      </c>
      <c r="AD14" s="386">
        <v>1550.4460191082803</v>
      </c>
      <c r="AE14" s="386">
        <v>1576.4579439252338</v>
      </c>
      <c r="AF14" s="386">
        <v>1562.0586795343138</v>
      </c>
      <c r="AG14" s="386">
        <v>1573.136022795441</v>
      </c>
      <c r="AH14" s="386">
        <v>1577.9126533564813</v>
      </c>
      <c r="AI14" s="386">
        <v>1663.281638028169</v>
      </c>
      <c r="AJ14" s="386">
        <v>1931.6730580233204</v>
      </c>
      <c r="AK14" s="386">
        <v>2122.7466095704185</v>
      </c>
      <c r="AL14" s="386">
        <v>2077.7815205913412</v>
      </c>
      <c r="AM14" s="386">
        <v>1942.9641095189354</v>
      </c>
      <c r="AN14" s="386">
        <v>1894.5089742014743</v>
      </c>
      <c r="AO14" s="386">
        <v>1582.3627573824167</v>
      </c>
      <c r="AP14" s="386">
        <v>1041.0293695786584</v>
      </c>
      <c r="AQ14" s="386">
        <v>905.31924393199938</v>
      </c>
      <c r="AR14" s="386">
        <v>936.32880565659536</v>
      </c>
      <c r="AS14" s="386">
        <v>1000.269933870982</v>
      </c>
      <c r="AT14" s="386">
        <v>1050.594481109016</v>
      </c>
      <c r="AU14" s="386">
        <v>1194.8533889707014</v>
      </c>
      <c r="AV14" s="386">
        <v>1215.1353502504576</v>
      </c>
    </row>
    <row r="15" spans="1:57" ht="15" customHeight="1">
      <c r="A15" s="389"/>
      <c r="B15" s="389"/>
      <c r="C15" s="389" t="s">
        <v>27</v>
      </c>
      <c r="D15" s="386">
        <v>5429.2609462104119</v>
      </c>
      <c r="E15" s="386">
        <v>6530.0168086421254</v>
      </c>
      <c r="F15" s="386">
        <v>5830.1825400021944</v>
      </c>
      <c r="G15" s="386">
        <v>5363.6357680306182</v>
      </c>
      <c r="H15" s="386">
        <v>5481.3435635321093</v>
      </c>
      <c r="I15" s="386">
        <v>4876.5940983966539</v>
      </c>
      <c r="J15" s="386">
        <v>4840.8212952028343</v>
      </c>
      <c r="K15" s="386">
        <v>5940.31210981397</v>
      </c>
      <c r="L15" s="386">
        <v>7493.5207427282739</v>
      </c>
      <c r="M15" s="386">
        <v>11203.976744429468</v>
      </c>
      <c r="N15" s="386">
        <v>15640.010366858409</v>
      </c>
      <c r="O15" s="386">
        <v>16283.286735749662</v>
      </c>
      <c r="P15" s="386">
        <v>13901.42493567008</v>
      </c>
      <c r="Q15" s="386">
        <v>15160.553274838236</v>
      </c>
      <c r="R15" s="386">
        <v>16319.176127994735</v>
      </c>
      <c r="S15" s="386">
        <v>16116.242291381268</v>
      </c>
      <c r="T15" s="386">
        <v>15870.281181361312</v>
      </c>
      <c r="U15" s="386">
        <v>16716.400750233151</v>
      </c>
      <c r="V15" s="386">
        <v>16405.829983269694</v>
      </c>
      <c r="W15" s="386">
        <v>15944.323941595503</v>
      </c>
      <c r="X15" s="386">
        <v>16000.777746818852</v>
      </c>
      <c r="Y15" s="386">
        <v>16550.02857705034</v>
      </c>
      <c r="Z15" s="386">
        <v>16239.070538221536</v>
      </c>
      <c r="AA15" s="386">
        <v>20452.765706083479</v>
      </c>
      <c r="AB15" s="386">
        <v>21882.429402009679</v>
      </c>
      <c r="AC15" s="386">
        <v>23489.86231293606</v>
      </c>
      <c r="AD15" s="386">
        <v>24256.172116523881</v>
      </c>
      <c r="AE15" s="386">
        <v>23926.705346054518</v>
      </c>
      <c r="AF15" s="386">
        <v>23808.796665675553</v>
      </c>
      <c r="AG15" s="386">
        <v>23138.874516951109</v>
      </c>
      <c r="AH15" s="386">
        <v>22587.855341344039</v>
      </c>
      <c r="AI15" s="386">
        <v>23343.512279873241</v>
      </c>
      <c r="AJ15" s="386">
        <v>25836.053990717654</v>
      </c>
      <c r="AK15" s="386">
        <v>28552.670689434475</v>
      </c>
      <c r="AL15" s="386">
        <v>29970.690410582098</v>
      </c>
      <c r="AM15" s="386">
        <v>29799.490587043245</v>
      </c>
      <c r="AN15" s="386">
        <v>29285.329425308359</v>
      </c>
      <c r="AO15" s="386">
        <v>33281.927867501763</v>
      </c>
      <c r="AP15" s="386">
        <v>35774.309984599757</v>
      </c>
      <c r="AQ15" s="386">
        <v>42118.17025662987</v>
      </c>
      <c r="AR15" s="386">
        <v>44381.60676240419</v>
      </c>
      <c r="AS15" s="390">
        <v>42788.56911238945</v>
      </c>
      <c r="AT15" s="386">
        <v>28910.526131511233</v>
      </c>
      <c r="AU15" s="386">
        <v>26970.40387066131</v>
      </c>
      <c r="AV15" s="386">
        <v>24674.411911414601</v>
      </c>
    </row>
    <row r="16" spans="1:57" ht="15" customHeight="1">
      <c r="A16" s="389"/>
      <c r="B16" s="389"/>
      <c r="C16" s="389" t="s">
        <v>30</v>
      </c>
      <c r="D16" s="386">
        <v>0</v>
      </c>
      <c r="E16" s="386">
        <v>0</v>
      </c>
      <c r="F16" s="386">
        <v>0</v>
      </c>
      <c r="G16" s="386">
        <v>0</v>
      </c>
      <c r="H16" s="386">
        <v>0</v>
      </c>
      <c r="I16" s="386">
        <v>0</v>
      </c>
      <c r="J16" s="386">
        <v>0</v>
      </c>
      <c r="K16" s="386">
        <v>0</v>
      </c>
      <c r="L16" s="386">
        <v>0</v>
      </c>
      <c r="M16" s="386">
        <v>0</v>
      </c>
      <c r="N16" s="386">
        <v>0</v>
      </c>
      <c r="O16" s="386">
        <v>0</v>
      </c>
      <c r="P16" s="386">
        <v>0</v>
      </c>
      <c r="Q16" s="386">
        <v>0</v>
      </c>
      <c r="R16" s="386">
        <v>0</v>
      </c>
      <c r="S16" s="386">
        <v>0</v>
      </c>
      <c r="T16" s="386">
        <v>0</v>
      </c>
      <c r="U16" s="386">
        <v>0</v>
      </c>
      <c r="V16" s="386">
        <v>0</v>
      </c>
      <c r="W16" s="386">
        <v>0</v>
      </c>
      <c r="X16" s="386">
        <v>0</v>
      </c>
      <c r="Y16" s="386">
        <v>0</v>
      </c>
      <c r="Z16" s="386">
        <v>465.8046934317091</v>
      </c>
      <c r="AA16" s="386">
        <v>2849.4146408199522</v>
      </c>
      <c r="AB16" s="386">
        <v>10001.173520464552</v>
      </c>
      <c r="AC16" s="386">
        <v>12104.30461074754</v>
      </c>
      <c r="AD16" s="386">
        <v>13865.024097270698</v>
      </c>
      <c r="AE16" s="386">
        <v>15103.232186641744</v>
      </c>
      <c r="AF16" s="386">
        <v>15912.809182454046</v>
      </c>
      <c r="AG16" s="386">
        <v>17387.988557882421</v>
      </c>
      <c r="AH16" s="386">
        <v>18072.377330760992</v>
      </c>
      <c r="AI16" s="386">
        <v>19705.678032452113</v>
      </c>
      <c r="AJ16" s="386">
        <v>22483.893360034701</v>
      </c>
      <c r="AK16" s="386">
        <v>25391.508447913267</v>
      </c>
      <c r="AL16" s="386">
        <v>27479.339670121433</v>
      </c>
      <c r="AM16" s="386">
        <v>28786.129325264839</v>
      </c>
      <c r="AN16" s="386">
        <v>28506.637237023344</v>
      </c>
      <c r="AO16" s="386">
        <v>31327.933356119091</v>
      </c>
      <c r="AP16" s="386">
        <v>43784.76001426256</v>
      </c>
      <c r="AQ16" s="386">
        <v>51519.261055515177</v>
      </c>
      <c r="AR16" s="386">
        <v>51561.416990511949</v>
      </c>
      <c r="AS16" s="390">
        <v>49519.810789718351</v>
      </c>
      <c r="AT16" s="386">
        <v>58749.475573998046</v>
      </c>
      <c r="AU16" s="386">
        <v>56431.186309364239</v>
      </c>
      <c r="AV16" s="386">
        <v>51737.313010552702</v>
      </c>
    </row>
    <row r="17" spans="1:56" ht="15" customHeight="1">
      <c r="A17" s="389"/>
      <c r="B17" s="389"/>
      <c r="C17" s="389" t="s">
        <v>832</v>
      </c>
      <c r="D17" s="386">
        <v>0</v>
      </c>
      <c r="E17" s="386">
        <v>0</v>
      </c>
      <c r="F17" s="386">
        <v>0</v>
      </c>
      <c r="G17" s="386">
        <v>0</v>
      </c>
      <c r="H17" s="386">
        <v>0</v>
      </c>
      <c r="I17" s="386">
        <v>0</v>
      </c>
      <c r="J17" s="386">
        <v>0</v>
      </c>
      <c r="K17" s="386">
        <v>0</v>
      </c>
      <c r="L17" s="386">
        <v>0</v>
      </c>
      <c r="M17" s="386">
        <v>0</v>
      </c>
      <c r="N17" s="386">
        <v>5.7789797529134654</v>
      </c>
      <c r="O17" s="386">
        <v>120.77851313333812</v>
      </c>
      <c r="P17" s="386">
        <v>249.95484172929045</v>
      </c>
      <c r="Q17" s="386">
        <v>344.60556908788249</v>
      </c>
      <c r="R17" s="386">
        <v>478.94953931583149</v>
      </c>
      <c r="S17" s="386">
        <v>460.81867315038727</v>
      </c>
      <c r="T17" s="386">
        <v>471.84785743250859</v>
      </c>
      <c r="U17" s="386">
        <v>786.54077561840268</v>
      </c>
      <c r="V17" s="386">
        <v>1127.1792334910881</v>
      </c>
      <c r="W17" s="386">
        <v>1333.8776076801669</v>
      </c>
      <c r="X17" s="386">
        <v>1506.0333095317669</v>
      </c>
      <c r="Y17" s="386">
        <v>1756.573572208596</v>
      </c>
      <c r="Z17" s="386">
        <v>1868.8211995740216</v>
      </c>
      <c r="AA17" s="386">
        <v>2170.7964017222962</v>
      </c>
      <c r="AB17" s="386">
        <v>2543.9267528888959</v>
      </c>
      <c r="AC17" s="386">
        <v>3225.9143659590159</v>
      </c>
      <c r="AD17" s="386">
        <v>3584.8205821656052</v>
      </c>
      <c r="AE17" s="386">
        <v>3974.6366657834892</v>
      </c>
      <c r="AF17" s="386">
        <v>4316.4335803737749</v>
      </c>
      <c r="AG17" s="386">
        <v>4695.3145247630473</v>
      </c>
      <c r="AH17" s="386">
        <v>5089.372008859953</v>
      </c>
      <c r="AI17" s="386">
        <v>5532.8367401704227</v>
      </c>
      <c r="AJ17" s="386">
        <v>6434.5713028525806</v>
      </c>
      <c r="AK17" s="386">
        <v>8074.8021334624791</v>
      </c>
      <c r="AL17" s="386">
        <v>9262.1857172558084</v>
      </c>
      <c r="AM17" s="386">
        <v>9977.9216162116172</v>
      </c>
      <c r="AN17" s="386">
        <v>9519.2114323746937</v>
      </c>
      <c r="AO17" s="386">
        <v>8801.1961586541456</v>
      </c>
      <c r="AP17" s="386">
        <v>8327.301712953029</v>
      </c>
      <c r="AQ17" s="386">
        <v>9849.4830396492216</v>
      </c>
      <c r="AR17" s="386">
        <v>11574.696420442087</v>
      </c>
      <c r="AS17" s="390">
        <v>11680.887878143783</v>
      </c>
      <c r="AT17" s="386">
        <v>10213.239011364925</v>
      </c>
      <c r="AU17" s="386">
        <v>10488.275288018631</v>
      </c>
      <c r="AV17" s="386">
        <v>10564.012720521421</v>
      </c>
    </row>
    <row r="18" spans="1:56" ht="15" customHeight="1">
      <c r="A18" s="389"/>
      <c r="B18" s="389"/>
      <c r="C18" s="389" t="s">
        <v>3</v>
      </c>
      <c r="D18" s="386">
        <v>0</v>
      </c>
      <c r="E18" s="386">
        <v>0</v>
      </c>
      <c r="F18" s="386">
        <v>0</v>
      </c>
      <c r="G18" s="386">
        <v>0</v>
      </c>
      <c r="H18" s="386">
        <v>0</v>
      </c>
      <c r="I18" s="386">
        <v>0</v>
      </c>
      <c r="J18" s="386">
        <v>0</v>
      </c>
      <c r="K18" s="386">
        <v>0</v>
      </c>
      <c r="L18" s="386">
        <v>0</v>
      </c>
      <c r="M18" s="386">
        <v>0</v>
      </c>
      <c r="N18" s="386">
        <v>0</v>
      </c>
      <c r="O18" s="386">
        <v>0</v>
      </c>
      <c r="P18" s="386">
        <v>0</v>
      </c>
      <c r="Q18" s="386">
        <v>0</v>
      </c>
      <c r="R18" s="386">
        <v>0</v>
      </c>
      <c r="S18" s="386">
        <v>0</v>
      </c>
      <c r="T18" s="386">
        <v>0</v>
      </c>
      <c r="U18" s="386">
        <v>0</v>
      </c>
      <c r="V18" s="386">
        <v>0</v>
      </c>
      <c r="W18" s="386">
        <v>0</v>
      </c>
      <c r="X18" s="386">
        <v>0</v>
      </c>
      <c r="Y18" s="386">
        <v>0</v>
      </c>
      <c r="Z18" s="386">
        <v>0</v>
      </c>
      <c r="AA18" s="386">
        <v>0</v>
      </c>
      <c r="AB18" s="386">
        <v>0</v>
      </c>
      <c r="AC18" s="386">
        <v>0</v>
      </c>
      <c r="AD18" s="386">
        <v>0</v>
      </c>
      <c r="AE18" s="386">
        <v>0</v>
      </c>
      <c r="AF18" s="386">
        <v>0</v>
      </c>
      <c r="AG18" s="386">
        <v>0</v>
      </c>
      <c r="AH18" s="386">
        <v>0</v>
      </c>
      <c r="AI18" s="386">
        <v>0</v>
      </c>
      <c r="AJ18" s="386">
        <v>0</v>
      </c>
      <c r="AK18" s="386">
        <v>0</v>
      </c>
      <c r="AL18" s="386">
        <v>0</v>
      </c>
      <c r="AM18" s="386">
        <v>0</v>
      </c>
      <c r="AN18" s="386">
        <v>2447.5127245614244</v>
      </c>
      <c r="AO18" s="386">
        <v>3521.6461928237768</v>
      </c>
      <c r="AP18" s="386">
        <v>4686.2323939178696</v>
      </c>
      <c r="AQ18" s="386">
        <v>6288.5061220902171</v>
      </c>
      <c r="AR18" s="386">
        <v>7605.3386125734478</v>
      </c>
      <c r="AS18" s="390">
        <v>7887.5415216468518</v>
      </c>
      <c r="AT18" s="386">
        <v>7907.3445050261016</v>
      </c>
      <c r="AU18" s="386">
        <v>8268.1481665246829</v>
      </c>
      <c r="AV18" s="386">
        <v>7767.7520235792263</v>
      </c>
    </row>
    <row r="19" spans="1:56" ht="15" customHeight="1">
      <c r="A19" s="254"/>
      <c r="B19" s="254" t="s">
        <v>14</v>
      </c>
      <c r="C19" s="252"/>
      <c r="D19" s="386">
        <v>6898.469279543745</v>
      </c>
      <c r="E19" s="386">
        <v>8356.2001317379472</v>
      </c>
      <c r="F19" s="386">
        <v>8091.8460065893069</v>
      </c>
      <c r="G19" s="386">
        <v>7692.3547296559018</v>
      </c>
      <c r="H19" s="386">
        <v>7603.4083408600445</v>
      </c>
      <c r="I19" s="386">
        <v>6898.6420688763583</v>
      </c>
      <c r="J19" s="386">
        <v>7175.2832522956542</v>
      </c>
      <c r="K19" s="386">
        <v>8341.8252409615106</v>
      </c>
      <c r="L19" s="386">
        <v>9815.823634661303</v>
      </c>
      <c r="M19" s="386">
        <v>13325.09270202181</v>
      </c>
      <c r="N19" s="386">
        <v>17643.747508642762</v>
      </c>
      <c r="O19" s="386">
        <v>17913.124102594789</v>
      </c>
      <c r="P19" s="386">
        <v>15609.809436373729</v>
      </c>
      <c r="Q19" s="386">
        <v>17131.714727309503</v>
      </c>
      <c r="R19" s="386">
        <v>18348.046051556485</v>
      </c>
      <c r="S19" s="386">
        <v>18130.769220561342</v>
      </c>
      <c r="T19" s="386">
        <v>18003.297246556376</v>
      </c>
      <c r="U19" s="386">
        <v>19188.675423039604</v>
      </c>
      <c r="V19" s="386">
        <v>19289.685777942217</v>
      </c>
      <c r="W19" s="386">
        <v>19006.703384082746</v>
      </c>
      <c r="X19" s="386">
        <v>19097.091437869025</v>
      </c>
      <c r="Y19" s="386">
        <v>19824.614998010769</v>
      </c>
      <c r="Z19" s="386">
        <v>20085.746240835808</v>
      </c>
      <c r="AA19" s="386">
        <v>26988.703779442902</v>
      </c>
      <c r="AB19" s="386">
        <v>35986.360573274178</v>
      </c>
      <c r="AC19" s="386">
        <v>40427.682928986884</v>
      </c>
      <c r="AD19" s="386">
        <v>43256.462815068466</v>
      </c>
      <c r="AE19" s="386">
        <v>44581.032142404983</v>
      </c>
      <c r="AF19" s="386">
        <v>45600.098108037688</v>
      </c>
      <c r="AG19" s="386">
        <v>46795.313622392023</v>
      </c>
      <c r="AH19" s="386">
        <v>47327.517334321463</v>
      </c>
      <c r="AI19" s="386">
        <v>50245.308690523932</v>
      </c>
      <c r="AJ19" s="386">
        <v>56686.191711628257</v>
      </c>
      <c r="AK19" s="386">
        <v>64141.72788038064</v>
      </c>
      <c r="AL19" s="386">
        <v>68789.997318550682</v>
      </c>
      <c r="AM19" s="386">
        <v>70506.505638038638</v>
      </c>
      <c r="AN19" s="386">
        <v>71653.199793469292</v>
      </c>
      <c r="AO19" s="386">
        <v>78515.066332481176</v>
      </c>
      <c r="AP19" s="386">
        <v>93613.633475311872</v>
      </c>
      <c r="AQ19" s="386">
        <v>110680.73971781648</v>
      </c>
      <c r="AR19" s="386">
        <v>116059.38759158827</v>
      </c>
      <c r="AS19" s="386">
        <v>112877.07923576943</v>
      </c>
      <c r="AT19" s="386">
        <v>106831.17970300931</v>
      </c>
      <c r="AU19" s="386">
        <v>103352.86702353958</v>
      </c>
      <c r="AV19" s="386">
        <v>95958.625016318416</v>
      </c>
    </row>
    <row r="20" spans="1:56" ht="15" customHeight="1">
      <c r="A20" s="252"/>
      <c r="B20" s="391" t="s">
        <v>31</v>
      </c>
      <c r="C20" s="254"/>
      <c r="D20" s="386">
        <v>0</v>
      </c>
      <c r="E20" s="386">
        <v>0</v>
      </c>
      <c r="F20" s="386">
        <v>0</v>
      </c>
      <c r="G20" s="386">
        <v>0</v>
      </c>
      <c r="H20" s="386">
        <v>0</v>
      </c>
      <c r="I20" s="386">
        <v>0</v>
      </c>
      <c r="J20" s="386">
        <v>0</v>
      </c>
      <c r="K20" s="386">
        <v>0</v>
      </c>
      <c r="L20" s="386">
        <v>0</v>
      </c>
      <c r="M20" s="386">
        <v>0</v>
      </c>
      <c r="N20" s="386">
        <v>0</v>
      </c>
      <c r="O20" s="386">
        <v>0</v>
      </c>
      <c r="P20" s="386">
        <v>0</v>
      </c>
      <c r="Q20" s="386">
        <v>0</v>
      </c>
      <c r="R20" s="386">
        <v>0</v>
      </c>
      <c r="S20" s="386">
        <v>0</v>
      </c>
      <c r="T20" s="386">
        <v>0</v>
      </c>
      <c r="U20" s="386">
        <v>0</v>
      </c>
      <c r="V20" s="386">
        <v>0</v>
      </c>
      <c r="W20" s="386">
        <v>0</v>
      </c>
      <c r="X20" s="386">
        <v>0</v>
      </c>
      <c r="Y20" s="386">
        <v>0</v>
      </c>
      <c r="Z20" s="386">
        <v>0</v>
      </c>
      <c r="AA20" s="386">
        <v>0</v>
      </c>
      <c r="AB20" s="386">
        <v>0</v>
      </c>
      <c r="AC20" s="386">
        <v>0</v>
      </c>
      <c r="AD20" s="386">
        <v>0</v>
      </c>
      <c r="AE20" s="386">
        <v>2206.8444353582559</v>
      </c>
      <c r="AF20" s="386">
        <v>5185.9944653799021</v>
      </c>
      <c r="AG20" s="386">
        <v>5926.7867501499704</v>
      </c>
      <c r="AH20" s="386">
        <v>5805.8105671296289</v>
      </c>
      <c r="AI20" s="386">
        <v>6216.5885317884849</v>
      </c>
      <c r="AJ20" s="386">
        <v>6957.2603639510171</v>
      </c>
      <c r="AK20" s="386">
        <v>7493.3403470162075</v>
      </c>
      <c r="AL20" s="386">
        <v>7711.4195342514267</v>
      </c>
      <c r="AM20" s="386">
        <v>7800.4940237514302</v>
      </c>
      <c r="AN20" s="386">
        <v>7707.8790695249627</v>
      </c>
      <c r="AO20" s="386">
        <v>7637.2185555513643</v>
      </c>
      <c r="AP20" s="386">
        <v>11603.42211743233</v>
      </c>
      <c r="AQ20" s="386">
        <v>18160.521055973273</v>
      </c>
      <c r="AR20" s="386">
        <v>21652.458553080734</v>
      </c>
      <c r="AS20" s="386">
        <v>20508.274615953866</v>
      </c>
      <c r="AT20" s="386">
        <v>18403.626648236757</v>
      </c>
      <c r="AU20" s="386">
        <v>18505.203528388072</v>
      </c>
      <c r="AV20" s="386">
        <v>18215</v>
      </c>
    </row>
    <row r="21" spans="1:56" ht="22.5" customHeight="1">
      <c r="A21" s="254" t="s">
        <v>141</v>
      </c>
      <c r="B21" s="252"/>
      <c r="C21" s="252"/>
      <c r="D21" s="386">
        <v>15429.863264780282</v>
      </c>
      <c r="E21" s="386">
        <v>17443.750398507604</v>
      </c>
      <c r="F21" s="386">
        <v>21271.96007968358</v>
      </c>
      <c r="G21" s="386">
        <v>22426.815047659289</v>
      </c>
      <c r="H21" s="386">
        <v>27808.271802312982</v>
      </c>
      <c r="I21" s="386">
        <v>32123.965771671559</v>
      </c>
      <c r="J21" s="386">
        <v>29488.256251211591</v>
      </c>
      <c r="K21" s="386">
        <v>28387.653369443473</v>
      </c>
      <c r="L21" s="386">
        <v>26924.00322458634</v>
      </c>
      <c r="M21" s="386">
        <v>32323.640133483164</v>
      </c>
      <c r="N21" s="386">
        <v>33463.996334191128</v>
      </c>
      <c r="O21" s="386">
        <v>31191.454765618808</v>
      </c>
      <c r="P21" s="386">
        <v>28458.978845967573</v>
      </c>
      <c r="Q21" s="386">
        <v>29529.678870681124</v>
      </c>
      <c r="R21" s="386">
        <v>30647.164548648703</v>
      </c>
      <c r="S21" s="386">
        <v>31167.261414303342</v>
      </c>
      <c r="T21" s="386">
        <v>30454.761608384117</v>
      </c>
      <c r="U21" s="386">
        <v>31923.550228293843</v>
      </c>
      <c r="V21" s="386">
        <v>32858.343761487893</v>
      </c>
      <c r="W21" s="386">
        <v>32351.072915832647</v>
      </c>
      <c r="X21" s="386">
        <v>32073.385607964072</v>
      </c>
      <c r="Y21" s="386">
        <v>34200.559899710664</v>
      </c>
      <c r="Z21" s="386">
        <v>34965.507819006089</v>
      </c>
      <c r="AA21" s="386">
        <v>40803.963151780852</v>
      </c>
      <c r="AB21" s="386">
        <v>49203.533492195165</v>
      </c>
      <c r="AC21" s="386">
        <v>53239.814944609832</v>
      </c>
      <c r="AD21" s="386">
        <v>56095.061925622613</v>
      </c>
      <c r="AE21" s="386">
        <v>60525.261357820884</v>
      </c>
      <c r="AF21" s="386">
        <v>65858.094850223657</v>
      </c>
      <c r="AG21" s="386">
        <v>67522.718197051596</v>
      </c>
      <c r="AH21" s="386">
        <v>68853.997263352139</v>
      </c>
      <c r="AI21" s="386">
        <v>75215.299522684247</v>
      </c>
      <c r="AJ21" s="386">
        <v>84948.503884539576</v>
      </c>
      <c r="AK21" s="386">
        <v>94581.430297884872</v>
      </c>
      <c r="AL21" s="386">
        <v>99768.302749192022</v>
      </c>
      <c r="AM21" s="386">
        <v>100504.75217700984</v>
      </c>
      <c r="AN21" s="386">
        <v>101565.51140712816</v>
      </c>
      <c r="AO21" s="386">
        <v>110282.253611958</v>
      </c>
      <c r="AP21" s="386">
        <v>132713.72148056561</v>
      </c>
      <c r="AQ21" s="386">
        <v>174851.9055347126</v>
      </c>
      <c r="AR21" s="386">
        <v>191855.05605216449</v>
      </c>
      <c r="AS21" s="386">
        <v>182497.88358773434</v>
      </c>
      <c r="AT21" s="386">
        <v>173822.36559153872</v>
      </c>
      <c r="AU21" s="386">
        <v>169240.08473511183</v>
      </c>
      <c r="AV21" s="386">
        <v>161314.2872297015</v>
      </c>
    </row>
    <row r="22" spans="1:56" ht="19.5" customHeight="1">
      <c r="A22" s="254" t="s">
        <v>164</v>
      </c>
      <c r="B22" s="254"/>
      <c r="C22" s="254"/>
      <c r="D22" s="386">
        <v>1443.4284615384615</v>
      </c>
      <c r="E22" s="386">
        <v>1603.7737285012283</v>
      </c>
      <c r="F22" s="386">
        <v>1845.209289976134</v>
      </c>
      <c r="G22" s="386">
        <v>2018.3109424379236</v>
      </c>
      <c r="H22" s="386">
        <v>2203.7305111336032</v>
      </c>
      <c r="I22" s="386">
        <v>2197.2848016605162</v>
      </c>
      <c r="J22" s="386">
        <v>2692.8633931698778</v>
      </c>
      <c r="K22" s="386">
        <v>2913.7311024590163</v>
      </c>
      <c r="L22" s="386">
        <v>3005.8047907153727</v>
      </c>
      <c r="M22" s="386">
        <v>2777.8287790697673</v>
      </c>
      <c r="N22" s="386">
        <v>2627.4250332527208</v>
      </c>
      <c r="O22" s="386">
        <v>2506.3639901746724</v>
      </c>
      <c r="P22" s="386">
        <v>2685.5051282051286</v>
      </c>
      <c r="Q22" s="386">
        <v>2921.7582457457456</v>
      </c>
      <c r="R22" s="386">
        <v>3231.5946205571568</v>
      </c>
      <c r="S22" s="386">
        <v>3367.566505102041</v>
      </c>
      <c r="T22" s="386">
        <v>3774.9657237442925</v>
      </c>
      <c r="U22" s="386">
        <v>3738.6282117750438</v>
      </c>
      <c r="V22" s="386">
        <v>3859.947561181435</v>
      </c>
      <c r="W22" s="386">
        <v>4007.0566539389065</v>
      </c>
      <c r="X22" s="386">
        <v>3928.2016871165642</v>
      </c>
      <c r="Y22" s="386">
        <v>4084.7787573421442</v>
      </c>
      <c r="Z22" s="386">
        <v>4361.000916370107</v>
      </c>
      <c r="AA22" s="386">
        <v>4830.2910595567864</v>
      </c>
      <c r="AB22" s="386">
        <v>5062.118942048518</v>
      </c>
      <c r="AC22" s="386">
        <v>4551.9732540983605</v>
      </c>
      <c r="AD22" s="386">
        <v>4689.4868901273885</v>
      </c>
      <c r="AE22" s="386">
        <v>5031.053255451714</v>
      </c>
      <c r="AF22" s="386">
        <v>5381.4164001225499</v>
      </c>
      <c r="AG22" s="386">
        <v>5844.6698215356937</v>
      </c>
      <c r="AH22" s="386">
        <v>6453.749917534722</v>
      </c>
      <c r="AI22" s="386">
        <v>6899.8528830985915</v>
      </c>
      <c r="AJ22" s="386">
        <v>7651.1983342587455</v>
      </c>
      <c r="AK22" s="386">
        <v>7988.8450897226758</v>
      </c>
      <c r="AL22" s="386">
        <v>8407.9972241288269</v>
      </c>
      <c r="AM22" s="386">
        <v>8587.7127149437038</v>
      </c>
      <c r="AN22" s="386">
        <v>8948.1501818181823</v>
      </c>
      <c r="AO22" s="386">
        <v>9204.5224016918</v>
      </c>
      <c r="AP22" s="386">
        <v>9172.0650208670504</v>
      </c>
      <c r="AQ22" s="386">
        <v>9817.5227698037161</v>
      </c>
      <c r="AR22" s="386">
        <v>10099.665256569622</v>
      </c>
      <c r="AS22" s="386">
        <v>9912.0740255486398</v>
      </c>
      <c r="AT22" s="386">
        <v>9973.8797663943005</v>
      </c>
      <c r="AU22" s="386">
        <v>10135.997619822258</v>
      </c>
      <c r="AV22" s="386">
        <v>10135.997619822258</v>
      </c>
    </row>
    <row r="23" spans="1:56" ht="21.75" customHeight="1">
      <c r="A23" s="254" t="s">
        <v>165</v>
      </c>
      <c r="B23" s="252"/>
      <c r="C23" s="252"/>
      <c r="D23" s="386">
        <v>5131.538461538461</v>
      </c>
      <c r="E23" s="386">
        <v>5502.5798525798518</v>
      </c>
      <c r="F23" s="386">
        <v>5572.4343675417667</v>
      </c>
      <c r="G23" s="386">
        <v>5431.8848758465019</v>
      </c>
      <c r="H23" s="386">
        <v>4917.4028340080977</v>
      </c>
      <c r="I23" s="386">
        <v>5143.0350553505532</v>
      </c>
      <c r="J23" s="386">
        <v>5007.0052539404551</v>
      </c>
      <c r="K23" s="386">
        <v>4804.0573770491801</v>
      </c>
      <c r="L23" s="386">
        <v>4641.7047184170469</v>
      </c>
      <c r="M23" s="386">
        <v>4757.3082079343376</v>
      </c>
      <c r="N23" s="386">
        <v>4667.0495767835546</v>
      </c>
      <c r="O23" s="386">
        <v>4551.7194323144104</v>
      </c>
      <c r="P23" s="386">
        <v>4788.5742104748724</v>
      </c>
      <c r="Q23" s="386">
        <v>5436.5072968398399</v>
      </c>
      <c r="R23" s="386">
        <v>5858.9817483189245</v>
      </c>
      <c r="S23" s="386">
        <v>6541.9294990723565</v>
      </c>
      <c r="T23" s="386">
        <v>7332.4429223744301</v>
      </c>
      <c r="U23" s="386">
        <v>7976.559753954306</v>
      </c>
      <c r="V23" s="386">
        <v>8001.9831223628698</v>
      </c>
      <c r="W23" s="386">
        <v>9480.2049839228293</v>
      </c>
      <c r="X23" s="386">
        <v>11199.942484662577</v>
      </c>
      <c r="Y23" s="386">
        <v>12402.294419970633</v>
      </c>
      <c r="Z23" s="386">
        <v>13447.135231316726</v>
      </c>
      <c r="AA23" s="386">
        <v>14601.887119113573</v>
      </c>
      <c r="AB23" s="386">
        <v>15524.780997304582</v>
      </c>
      <c r="AC23" s="386">
        <v>16310.360655737704</v>
      </c>
      <c r="AD23" s="386">
        <v>17375.557324840764</v>
      </c>
      <c r="AE23" s="386">
        <v>18674.049844236761</v>
      </c>
      <c r="AF23" s="386">
        <v>20248.330269607843</v>
      </c>
      <c r="AG23" s="386">
        <v>21881.268746250753</v>
      </c>
      <c r="AH23" s="386">
        <v>22391.08796296296</v>
      </c>
      <c r="AI23" s="386">
        <v>22737.774647887323</v>
      </c>
      <c r="AJ23" s="386">
        <v>23361.993337034979</v>
      </c>
      <c r="AK23" s="386">
        <v>25716.489940184882</v>
      </c>
      <c r="AL23" s="386">
        <v>27208.804118268214</v>
      </c>
      <c r="AM23" s="386">
        <v>29031.384339815759</v>
      </c>
      <c r="AN23" s="386">
        <v>30627.125307125309</v>
      </c>
      <c r="AO23" s="386">
        <v>32643.723685663397</v>
      </c>
      <c r="AP23" s="386">
        <v>34313.614955174482</v>
      </c>
      <c r="AQ23" s="386">
        <v>38776.985015161292</v>
      </c>
      <c r="AR23" s="386">
        <v>41888.356550816243</v>
      </c>
      <c r="AS23" s="386">
        <v>43933.282283265908</v>
      </c>
      <c r="AT23" s="386">
        <v>46359.666352398905</v>
      </c>
      <c r="AU23" s="386">
        <v>48558.547663487385</v>
      </c>
      <c r="AV23" s="386">
        <v>50660</v>
      </c>
    </row>
    <row r="24" spans="1:56" ht="24.75" customHeight="1">
      <c r="A24" s="254" t="s">
        <v>166</v>
      </c>
      <c r="B24" s="252"/>
      <c r="C24" s="252"/>
      <c r="D24" s="386">
        <v>0</v>
      </c>
      <c r="E24" s="386">
        <v>0</v>
      </c>
      <c r="F24" s="386">
        <v>0</v>
      </c>
      <c r="G24" s="386">
        <v>0</v>
      </c>
      <c r="H24" s="386">
        <v>0</v>
      </c>
      <c r="I24" s="386">
        <v>0</v>
      </c>
      <c r="J24" s="386">
        <v>0</v>
      </c>
      <c r="K24" s="386">
        <v>0</v>
      </c>
      <c r="L24" s="386">
        <v>0</v>
      </c>
      <c r="M24" s="386">
        <v>0</v>
      </c>
      <c r="N24" s="386">
        <v>0</v>
      </c>
      <c r="O24" s="386">
        <v>0</v>
      </c>
      <c r="P24" s="386">
        <v>0</v>
      </c>
      <c r="Q24" s="386">
        <v>0</v>
      </c>
      <c r="R24" s="386">
        <v>0</v>
      </c>
      <c r="S24" s="386">
        <v>0</v>
      </c>
      <c r="T24" s="386">
        <v>0</v>
      </c>
      <c r="U24" s="386">
        <v>0</v>
      </c>
      <c r="V24" s="386">
        <v>1407.3839662447258</v>
      </c>
      <c r="W24" s="386">
        <v>2355.6872990353695</v>
      </c>
      <c r="X24" s="386">
        <v>3690.6825153374234</v>
      </c>
      <c r="Y24" s="386">
        <v>4233.2232011747428</v>
      </c>
      <c r="Z24" s="386">
        <v>4765</v>
      </c>
      <c r="AA24" s="386">
        <v>4652.8047091412745</v>
      </c>
      <c r="AB24" s="386">
        <v>4543.446765498652</v>
      </c>
      <c r="AC24" s="386">
        <v>4436.9180327868853</v>
      </c>
      <c r="AD24" s="386">
        <v>5038.1528662420378</v>
      </c>
      <c r="AE24" s="386">
        <v>5774.4080996884741</v>
      </c>
      <c r="AF24" s="386">
        <v>6642.3866421568628</v>
      </c>
      <c r="AG24" s="386">
        <v>7617.7114577084585</v>
      </c>
      <c r="AH24" s="386">
        <v>8065.755208333333</v>
      </c>
      <c r="AI24" s="386">
        <v>8603.8450704225343</v>
      </c>
      <c r="AJ24" s="386">
        <v>9299.8195446973896</v>
      </c>
      <c r="AK24" s="386">
        <v>9975.666122892877</v>
      </c>
      <c r="AL24" s="386">
        <v>10717.476240760296</v>
      </c>
      <c r="AM24" s="386">
        <v>11497.940122824974</v>
      </c>
      <c r="AN24" s="386">
        <v>12222.751842751843</v>
      </c>
      <c r="AO24" s="386">
        <v>13176.443477885156</v>
      </c>
      <c r="AP24" s="386">
        <v>13463.3280900511</v>
      </c>
      <c r="AQ24" s="386">
        <v>13762.787263583637</v>
      </c>
      <c r="AR24" s="386">
        <v>14523.565777791891</v>
      </c>
      <c r="AS24" s="386">
        <v>14858.856153893821</v>
      </c>
      <c r="AT24" s="386">
        <v>15162.044311753612</v>
      </c>
      <c r="AU24" s="386">
        <v>16369.768746040172</v>
      </c>
      <c r="AV24" s="386">
        <v>16800</v>
      </c>
    </row>
    <row r="25" spans="1:56" s="8" customFormat="1" ht="24" customHeight="1">
      <c r="A25" s="1076" t="s">
        <v>167</v>
      </c>
      <c r="B25" s="1076"/>
      <c r="C25" s="1076"/>
      <c r="D25" s="392">
        <v>22004.830187857206</v>
      </c>
      <c r="E25" s="392">
        <v>24550.103979588679</v>
      </c>
      <c r="F25" s="392">
        <v>28689.60373720148</v>
      </c>
      <c r="G25" s="392">
        <v>29877.010865943714</v>
      </c>
      <c r="H25" s="392">
        <v>34929.405147454687</v>
      </c>
      <c r="I25" s="392">
        <v>39464.285628682628</v>
      </c>
      <c r="J25" s="392">
        <v>37188.124898321927</v>
      </c>
      <c r="K25" s="392">
        <v>36105.441848951676</v>
      </c>
      <c r="L25" s="392">
        <v>34571.512733718759</v>
      </c>
      <c r="M25" s="392">
        <v>39858.77712048727</v>
      </c>
      <c r="N25" s="392">
        <v>40758.470944227403</v>
      </c>
      <c r="O25" s="392">
        <v>38249.538188107887</v>
      </c>
      <c r="P25" s="392">
        <v>35933.058184647576</v>
      </c>
      <c r="Q25" s="392">
        <v>37887.944413266705</v>
      </c>
      <c r="R25" s="392">
        <v>39737.740917524781</v>
      </c>
      <c r="S25" s="392">
        <v>41076.757418477748</v>
      </c>
      <c r="T25" s="392">
        <v>41562.170254502838</v>
      </c>
      <c r="U25" s="392">
        <v>43638.738194023194</v>
      </c>
      <c r="V25" s="392">
        <v>46127.658411276927</v>
      </c>
      <c r="W25" s="392">
        <v>48194.021852729755</v>
      </c>
      <c r="X25" s="392">
        <v>50892.212295080637</v>
      </c>
      <c r="Y25" s="392">
        <v>54920.856278198182</v>
      </c>
      <c r="Z25" s="392">
        <v>57538.643966692915</v>
      </c>
      <c r="AA25" s="392">
        <v>64888.946039592483</v>
      </c>
      <c r="AB25" s="392">
        <v>74333.880197046921</v>
      </c>
      <c r="AC25" s="392">
        <v>78539.066887232781</v>
      </c>
      <c r="AD25" s="392">
        <v>83198.259006832799</v>
      </c>
      <c r="AE25" s="392">
        <v>90004.772557197837</v>
      </c>
      <c r="AF25" s="392">
        <v>98130.228162110929</v>
      </c>
      <c r="AG25" s="392">
        <v>102866.36822254649</v>
      </c>
      <c r="AH25" s="392">
        <v>105764.59035218314</v>
      </c>
      <c r="AI25" s="392">
        <v>113456.77212409271</v>
      </c>
      <c r="AJ25" s="392">
        <v>125261.51510053068</v>
      </c>
      <c r="AK25" s="392">
        <v>138262.43145068531</v>
      </c>
      <c r="AL25" s="392">
        <v>146102.58033234935</v>
      </c>
      <c r="AM25" s="392">
        <v>149621.78935459428</v>
      </c>
      <c r="AN25" s="392">
        <v>153363.5387388235</v>
      </c>
      <c r="AO25" s="392">
        <v>165306.94317719835</v>
      </c>
      <c r="AP25" s="392">
        <v>189662.72954665823</v>
      </c>
      <c r="AQ25" s="392">
        <v>237209.20058326123</v>
      </c>
      <c r="AR25" s="392">
        <v>258366.64363734223</v>
      </c>
      <c r="AS25" s="392">
        <v>251202.09605044272</v>
      </c>
      <c r="AT25" s="392">
        <v>245317.95602208553</v>
      </c>
      <c r="AU25" s="392">
        <v>244304.39876446166</v>
      </c>
      <c r="AV25" s="392">
        <v>238910.28484952374</v>
      </c>
    </row>
    <row r="26" spans="1:56" ht="24.75" customHeight="1">
      <c r="A26" s="254" t="s">
        <v>168</v>
      </c>
      <c r="B26" s="254"/>
      <c r="C26" s="254"/>
      <c r="D26" s="386">
        <v>0</v>
      </c>
      <c r="E26" s="386">
        <v>0</v>
      </c>
      <c r="F26" s="386">
        <v>0</v>
      </c>
      <c r="G26" s="386">
        <v>0</v>
      </c>
      <c r="H26" s="386">
        <v>0</v>
      </c>
      <c r="I26" s="386">
        <v>0</v>
      </c>
      <c r="J26" s="386">
        <v>0</v>
      </c>
      <c r="K26" s="386">
        <v>0</v>
      </c>
      <c r="L26" s="386">
        <v>0</v>
      </c>
      <c r="M26" s="386">
        <v>0</v>
      </c>
      <c r="N26" s="386">
        <v>0</v>
      </c>
      <c r="O26" s="386">
        <v>0</v>
      </c>
      <c r="P26" s="386">
        <v>0</v>
      </c>
      <c r="Q26" s="386">
        <v>0</v>
      </c>
      <c r="R26" s="386">
        <v>0</v>
      </c>
      <c r="S26" s="386">
        <v>0</v>
      </c>
      <c r="T26" s="386">
        <v>0</v>
      </c>
      <c r="U26" s="386">
        <v>0</v>
      </c>
      <c r="V26" s="386">
        <v>0</v>
      </c>
      <c r="W26" s="386">
        <v>0</v>
      </c>
      <c r="X26" s="386">
        <v>0</v>
      </c>
      <c r="Y26" s="386">
        <v>0</v>
      </c>
      <c r="Z26" s="386">
        <v>0</v>
      </c>
      <c r="AA26" s="386">
        <v>0</v>
      </c>
      <c r="AB26" s="386">
        <v>0</v>
      </c>
      <c r="AC26" s="386">
        <v>2077.8524590163934</v>
      </c>
      <c r="AD26" s="386">
        <v>2822.5796178343949</v>
      </c>
      <c r="AE26" s="386">
        <v>3429.0186915887853</v>
      </c>
      <c r="AF26" s="386">
        <v>4233.6090686274511</v>
      </c>
      <c r="AG26" s="386">
        <v>6517.2165566886624</v>
      </c>
      <c r="AH26" s="386">
        <v>7017.8964120370365</v>
      </c>
      <c r="AI26" s="386">
        <v>8348.8169014084506</v>
      </c>
      <c r="AJ26" s="386">
        <v>10926.957245974458</v>
      </c>
      <c r="AK26" s="386">
        <v>14017.754214246874</v>
      </c>
      <c r="AL26" s="386">
        <v>17673.772439281944</v>
      </c>
      <c r="AM26" s="386">
        <v>20837.73029682702</v>
      </c>
      <c r="AN26" s="386">
        <v>23684.508599508601</v>
      </c>
      <c r="AO26" s="386">
        <v>25563.672893292816</v>
      </c>
      <c r="AP26" s="386">
        <v>12531.834754778056</v>
      </c>
      <c r="AQ26" s="386">
        <v>8961.3003886678016</v>
      </c>
      <c r="AR26" s="386">
        <v>7933.980395484632</v>
      </c>
      <c r="AS26" s="386">
        <v>7972.5303423305386</v>
      </c>
      <c r="AT26" s="386">
        <v>9452.8794783155245</v>
      </c>
      <c r="AU26" s="386">
        <v>9709.6696861247619</v>
      </c>
      <c r="AV26" s="386">
        <v>10120</v>
      </c>
    </row>
    <row r="27" spans="1:56" ht="15" customHeight="1">
      <c r="A27" s="252"/>
      <c r="B27" s="252" t="s">
        <v>136</v>
      </c>
      <c r="C27" s="393"/>
      <c r="D27" s="386">
        <v>0</v>
      </c>
      <c r="E27" s="386">
        <v>0</v>
      </c>
      <c r="F27" s="386">
        <v>0</v>
      </c>
      <c r="G27" s="386">
        <v>0</v>
      </c>
      <c r="H27" s="386">
        <v>0</v>
      </c>
      <c r="I27" s="386">
        <v>0</v>
      </c>
      <c r="J27" s="386">
        <v>0</v>
      </c>
      <c r="K27" s="386">
        <v>0</v>
      </c>
      <c r="L27" s="386">
        <v>0</v>
      </c>
      <c r="M27" s="386">
        <v>0</v>
      </c>
      <c r="N27" s="386">
        <v>0</v>
      </c>
      <c r="O27" s="386">
        <v>0</v>
      </c>
      <c r="P27" s="386">
        <v>0</v>
      </c>
      <c r="Q27" s="386">
        <v>0</v>
      </c>
      <c r="R27" s="386">
        <v>0</v>
      </c>
      <c r="S27" s="386">
        <v>0</v>
      </c>
      <c r="T27" s="386">
        <v>0</v>
      </c>
      <c r="U27" s="386">
        <v>0</v>
      </c>
      <c r="V27" s="386">
        <v>0</v>
      </c>
      <c r="W27" s="386">
        <v>0</v>
      </c>
      <c r="X27" s="386">
        <v>0</v>
      </c>
      <c r="Y27" s="386">
        <v>0</v>
      </c>
      <c r="Z27" s="386">
        <v>0</v>
      </c>
      <c r="AA27" s="386">
        <v>0</v>
      </c>
      <c r="AB27" s="386">
        <v>0</v>
      </c>
      <c r="AC27" s="386">
        <v>343.70491803278685</v>
      </c>
      <c r="AD27" s="386">
        <v>440.07961783439487</v>
      </c>
      <c r="AE27" s="386">
        <v>519.54828660436146</v>
      </c>
      <c r="AF27" s="386">
        <v>583.9460784313726</v>
      </c>
      <c r="AG27" s="386">
        <v>1514.9670065986804</v>
      </c>
      <c r="AH27" s="386">
        <v>1502.8501157407406</v>
      </c>
      <c r="AI27" s="386">
        <v>1637.5492957746478</v>
      </c>
      <c r="AJ27" s="386">
        <v>1666.8239866740698</v>
      </c>
      <c r="AK27" s="386">
        <v>1839.668297988037</v>
      </c>
      <c r="AL27" s="386">
        <v>1320.8157338965152</v>
      </c>
      <c r="AM27" s="386">
        <v>1329.030194472876</v>
      </c>
      <c r="AN27" s="386">
        <v>1440.0368550368551</v>
      </c>
      <c r="AO27" s="386">
        <v>1429.7356204302469</v>
      </c>
      <c r="AP27" s="386">
        <v>1375.5773672055427</v>
      </c>
      <c r="AQ27" s="386">
        <v>1438.2333957121164</v>
      </c>
      <c r="AR27" s="386">
        <v>1344.1867612184706</v>
      </c>
      <c r="AS27" s="386">
        <v>1276.0266817751258</v>
      </c>
      <c r="AT27" s="386">
        <v>1195.9088448914029</v>
      </c>
      <c r="AU27" s="386">
        <v>1162.7125464477131</v>
      </c>
      <c r="AV27" s="386">
        <v>1120</v>
      </c>
    </row>
    <row r="28" spans="1:56" s="3" customFormat="1" ht="15" customHeight="1">
      <c r="A28" s="252"/>
      <c r="B28" s="252" t="s">
        <v>36</v>
      </c>
      <c r="C28" s="393"/>
      <c r="D28" s="386">
        <v>0</v>
      </c>
      <c r="E28" s="386">
        <v>0</v>
      </c>
      <c r="F28" s="386">
        <v>0</v>
      </c>
      <c r="G28" s="386">
        <v>0</v>
      </c>
      <c r="H28" s="386">
        <v>0</v>
      </c>
      <c r="I28" s="386">
        <v>0</v>
      </c>
      <c r="J28" s="386">
        <v>0</v>
      </c>
      <c r="K28" s="386">
        <v>0</v>
      </c>
      <c r="L28" s="386">
        <v>0</v>
      </c>
      <c r="M28" s="386">
        <v>0</v>
      </c>
      <c r="N28" s="386">
        <v>0</v>
      </c>
      <c r="O28" s="386">
        <v>0</v>
      </c>
      <c r="P28" s="386">
        <v>0</v>
      </c>
      <c r="Q28" s="386">
        <v>0</v>
      </c>
      <c r="R28" s="386">
        <v>0</v>
      </c>
      <c r="S28" s="386">
        <v>0</v>
      </c>
      <c r="T28" s="386">
        <v>0</v>
      </c>
      <c r="U28" s="386">
        <v>0</v>
      </c>
      <c r="V28" s="386">
        <v>0</v>
      </c>
      <c r="W28" s="386">
        <v>0</v>
      </c>
      <c r="X28" s="386">
        <v>0</v>
      </c>
      <c r="Y28" s="386">
        <v>0</v>
      </c>
      <c r="Z28" s="386">
        <v>0</v>
      </c>
      <c r="AA28" s="386">
        <v>0</v>
      </c>
      <c r="AB28" s="386">
        <v>0</v>
      </c>
      <c r="AC28" s="386">
        <v>1734.1475409836064</v>
      </c>
      <c r="AD28" s="386">
        <v>2382.5</v>
      </c>
      <c r="AE28" s="386">
        <v>2909.470404984424</v>
      </c>
      <c r="AF28" s="386">
        <v>3649.6629901960787</v>
      </c>
      <c r="AG28" s="386">
        <v>5002.2495500899822</v>
      </c>
      <c r="AH28" s="386">
        <v>5515.0462962962956</v>
      </c>
      <c r="AI28" s="386">
        <v>6711.2676056338023</v>
      </c>
      <c r="AJ28" s="386">
        <v>9260.1332593003881</v>
      </c>
      <c r="AK28" s="386">
        <v>12178.085916258837</v>
      </c>
      <c r="AL28" s="386">
        <v>16352.956705385428</v>
      </c>
      <c r="AM28" s="386">
        <v>19508.700102354145</v>
      </c>
      <c r="AN28" s="386">
        <v>22244.471744471746</v>
      </c>
      <c r="AO28" s="386">
        <v>24133.937272862568</v>
      </c>
      <c r="AP28" s="386">
        <v>11156.257387572512</v>
      </c>
      <c r="AQ28" s="386">
        <v>7523.0669929556861</v>
      </c>
      <c r="AR28" s="386">
        <v>6589.7936342661615</v>
      </c>
      <c r="AS28" s="386">
        <v>6696.5036605554124</v>
      </c>
      <c r="AT28" s="386">
        <v>8256.9706334241218</v>
      </c>
      <c r="AU28" s="386">
        <v>8546.9571396770498</v>
      </c>
      <c r="AV28" s="386">
        <v>9000</v>
      </c>
      <c r="AW28" s="357"/>
      <c r="AX28" s="357"/>
      <c r="AY28" s="357"/>
      <c r="AZ28" s="357"/>
      <c r="BA28" s="357"/>
      <c r="BB28" s="357"/>
      <c r="BC28" s="357"/>
      <c r="BD28" s="357"/>
    </row>
    <row r="29" spans="1:56" ht="15" customHeight="1" thickBot="1">
      <c r="A29" s="394" t="s">
        <v>170</v>
      </c>
      <c r="B29" s="394"/>
      <c r="C29" s="395"/>
      <c r="D29" s="396">
        <v>22004.830187857206</v>
      </c>
      <c r="E29" s="396">
        <v>24550.103979588679</v>
      </c>
      <c r="F29" s="396">
        <v>28689.60373720148</v>
      </c>
      <c r="G29" s="396">
        <v>29877.010865943714</v>
      </c>
      <c r="H29" s="396">
        <v>34929.405147454687</v>
      </c>
      <c r="I29" s="396">
        <v>39464.285628682628</v>
      </c>
      <c r="J29" s="396">
        <v>37188.124898321927</v>
      </c>
      <c r="K29" s="396">
        <v>36105.441848951676</v>
      </c>
      <c r="L29" s="396">
        <v>34571.512733718759</v>
      </c>
      <c r="M29" s="396">
        <v>39858.77712048727</v>
      </c>
      <c r="N29" s="396">
        <v>40758.470944227403</v>
      </c>
      <c r="O29" s="396">
        <v>38249.538188107887</v>
      </c>
      <c r="P29" s="396">
        <v>35933.058184647576</v>
      </c>
      <c r="Q29" s="396">
        <v>37887.944413266705</v>
      </c>
      <c r="R29" s="396">
        <v>39737.740917524781</v>
      </c>
      <c r="S29" s="396">
        <v>41076.757418477748</v>
      </c>
      <c r="T29" s="396">
        <v>41562.170254502838</v>
      </c>
      <c r="U29" s="396">
        <v>43638.738194023194</v>
      </c>
      <c r="V29" s="396">
        <v>46127.658411276927</v>
      </c>
      <c r="W29" s="396">
        <v>48194.021852729755</v>
      </c>
      <c r="X29" s="396">
        <v>50892.212295080637</v>
      </c>
      <c r="Y29" s="396">
        <v>54920.856278198182</v>
      </c>
      <c r="Z29" s="396">
        <v>57538.643966692915</v>
      </c>
      <c r="AA29" s="396">
        <v>64888.946039592483</v>
      </c>
      <c r="AB29" s="396">
        <v>74333.880197046921</v>
      </c>
      <c r="AC29" s="396">
        <v>80616.919346249168</v>
      </c>
      <c r="AD29" s="396">
        <v>86020.838624667202</v>
      </c>
      <c r="AE29" s="396">
        <v>93433.791248786627</v>
      </c>
      <c r="AF29" s="396">
        <v>102363.83723073838</v>
      </c>
      <c r="AG29" s="396">
        <v>109383.58477923516</v>
      </c>
      <c r="AH29" s="396">
        <v>112782.48676422017</v>
      </c>
      <c r="AI29" s="396">
        <v>121805.58902550116</v>
      </c>
      <c r="AJ29" s="396">
        <v>136188.47234650515</v>
      </c>
      <c r="AK29" s="396">
        <v>152280.18566493219</v>
      </c>
      <c r="AL29" s="396">
        <v>163776.3527716313</v>
      </c>
      <c r="AM29" s="396">
        <v>170459.51965142129</v>
      </c>
      <c r="AN29" s="396">
        <v>177048.04733833208</v>
      </c>
      <c r="AO29" s="396">
        <v>190870.61607049117</v>
      </c>
      <c r="AP29" s="396">
        <v>202194.5643014363</v>
      </c>
      <c r="AQ29" s="396">
        <v>246170.50097192905</v>
      </c>
      <c r="AR29" s="396">
        <v>266300.62403282686</v>
      </c>
      <c r="AS29" s="396">
        <v>259174.62639277327</v>
      </c>
      <c r="AT29" s="396">
        <v>254770.83550040107</v>
      </c>
      <c r="AU29" s="396">
        <v>254014.0684505864</v>
      </c>
      <c r="AV29" s="396">
        <v>249030.28484952374</v>
      </c>
    </row>
    <row r="30" spans="1:56" ht="26.25" customHeight="1">
      <c r="A30" s="252" t="s">
        <v>848</v>
      </c>
      <c r="B30" s="296"/>
      <c r="C30" s="377"/>
      <c r="D30" s="295"/>
      <c r="E30" s="295"/>
      <c r="F30" s="295"/>
      <c r="G30" s="295"/>
      <c r="H30" s="295"/>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95"/>
      <c r="AM30" s="295"/>
      <c r="AN30" s="295"/>
      <c r="AO30" s="295" t="s">
        <v>161</v>
      </c>
      <c r="AP30" s="295"/>
      <c r="AQ30" s="295"/>
      <c r="AR30" s="295"/>
      <c r="AS30" s="295"/>
      <c r="AT30" s="295"/>
      <c r="AU30" s="295"/>
      <c r="AV30" s="295"/>
    </row>
    <row r="31" spans="1:56" s="8" customFormat="1" ht="21" customHeight="1">
      <c r="A31" s="398" t="s">
        <v>1280</v>
      </c>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95"/>
      <c r="AM31" s="295"/>
      <c r="AN31" s="295"/>
      <c r="AO31" s="295"/>
      <c r="AP31" s="295"/>
      <c r="AQ31" s="295"/>
      <c r="AR31" s="295"/>
      <c r="AS31" s="295"/>
      <c r="AT31" s="295"/>
      <c r="AU31" s="295"/>
      <c r="AV31" s="295"/>
    </row>
    <row r="32" spans="1:56" ht="18.75" customHeight="1">
      <c r="A32" s="252" t="s">
        <v>622</v>
      </c>
    </row>
    <row r="33" spans="1:48" ht="18.75" customHeight="1">
      <c r="A33" s="58"/>
    </row>
    <row r="34" spans="1:48" s="62" customFormat="1">
      <c r="B34" s="357"/>
      <c r="C34" s="357"/>
      <c r="D34" s="357"/>
      <c r="E34" s="357"/>
      <c r="F34" s="357"/>
      <c r="G34" s="357"/>
      <c r="H34" s="357"/>
      <c r="I34" s="357"/>
      <c r="J34" s="357"/>
      <c r="K34" s="357"/>
      <c r="L34" s="357"/>
      <c r="M34" s="357"/>
      <c r="N34" s="357"/>
      <c r="O34" s="357"/>
      <c r="P34" s="357"/>
      <c r="Q34" s="357"/>
      <c r="R34" s="357"/>
      <c r="S34" s="357"/>
      <c r="T34" s="357"/>
      <c r="U34" s="357"/>
      <c r="V34" s="357"/>
      <c r="W34" s="357"/>
      <c r="X34" s="357"/>
      <c r="Y34" s="357"/>
      <c r="Z34" s="357"/>
      <c r="AA34" s="357"/>
      <c r="AB34" s="357"/>
      <c r="AC34" s="357"/>
      <c r="AD34" s="357"/>
      <c r="AE34" s="357"/>
      <c r="AF34" s="357"/>
      <c r="AG34" s="357"/>
      <c r="AH34" s="357"/>
      <c r="AI34" s="357"/>
      <c r="AJ34" s="357"/>
      <c r="AK34" s="357"/>
      <c r="AL34" s="357"/>
      <c r="AM34" s="357"/>
      <c r="AN34" s="357"/>
      <c r="AO34" s="357"/>
      <c r="AP34" s="357"/>
      <c r="AQ34" s="357"/>
      <c r="AR34" s="357"/>
      <c r="AS34" s="357"/>
      <c r="AT34" s="357"/>
      <c r="AU34" s="357"/>
      <c r="AV34" s="357"/>
    </row>
    <row r="54" spans="3:42" ht="13" thickBot="1">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c r="AA54" s="295"/>
      <c r="AB54" s="295"/>
      <c r="AC54" s="295"/>
      <c r="AD54" s="295"/>
      <c r="AE54" s="295"/>
      <c r="AF54" s="295"/>
      <c r="AG54" s="295"/>
      <c r="AH54" s="295"/>
      <c r="AI54" s="295"/>
      <c r="AJ54" s="295"/>
      <c r="AK54" s="295"/>
      <c r="AL54" s="295"/>
      <c r="AM54" s="295"/>
      <c r="AN54" s="295"/>
      <c r="AO54" s="295"/>
      <c r="AP54" s="295"/>
    </row>
    <row r="55" spans="3:42" ht="37" thickBot="1">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c r="AA55" s="295"/>
      <c r="AB55" s="295"/>
      <c r="AC55" s="295"/>
      <c r="AD55" s="295"/>
      <c r="AE55" s="295"/>
      <c r="AF55" s="295"/>
      <c r="AG55" s="295"/>
      <c r="AH55" s="295"/>
      <c r="AI55" s="295"/>
      <c r="AJ55" s="295"/>
      <c r="AK55" s="295"/>
      <c r="AL55" s="295"/>
      <c r="AM55" s="255"/>
      <c r="AN55" s="378" t="s">
        <v>827</v>
      </c>
      <c r="AO55" s="378" t="s">
        <v>828</v>
      </c>
      <c r="AP55" s="378" t="s">
        <v>829</v>
      </c>
    </row>
    <row r="56" spans="3:42" ht="13" thickBot="1">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c r="AA56" s="295"/>
      <c r="AB56" s="295"/>
      <c r="AC56" s="295"/>
      <c r="AD56" s="295"/>
      <c r="AE56" s="295"/>
      <c r="AF56" s="295"/>
      <c r="AG56" s="295"/>
      <c r="AH56" s="295"/>
      <c r="AI56" s="295"/>
      <c r="AJ56" s="295"/>
      <c r="AK56" s="295"/>
      <c r="AL56" s="295"/>
      <c r="AM56" s="379" t="s">
        <v>72</v>
      </c>
      <c r="AN56" s="380">
        <v>0.56999999999999995</v>
      </c>
      <c r="AO56" s="381">
        <v>22900</v>
      </c>
      <c r="AP56" s="381">
        <v>13100</v>
      </c>
    </row>
    <row r="57" spans="3:42" ht="13" thickBot="1">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c r="AA57" s="295"/>
      <c r="AB57" s="295"/>
      <c r="AC57" s="295"/>
      <c r="AD57" s="295"/>
      <c r="AE57" s="295"/>
      <c r="AF57" s="295"/>
      <c r="AG57" s="295"/>
      <c r="AH57" s="295"/>
      <c r="AI57" s="295"/>
      <c r="AJ57" s="295"/>
      <c r="AK57" s="295"/>
      <c r="AL57" s="295"/>
      <c r="AM57" s="379" t="s">
        <v>6</v>
      </c>
      <c r="AN57" s="380">
        <v>0.57999999999999996</v>
      </c>
      <c r="AO57" s="381">
        <v>24700</v>
      </c>
      <c r="AP57" s="381">
        <v>14400</v>
      </c>
    </row>
    <row r="58" spans="3:42" ht="13" thickBot="1">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c r="AA58" s="295"/>
      <c r="AB58" s="295"/>
      <c r="AC58" s="295"/>
      <c r="AD58" s="295"/>
      <c r="AE58" s="295"/>
      <c r="AF58" s="295"/>
      <c r="AG58" s="295"/>
      <c r="AH58" s="295"/>
      <c r="AI58" s="295"/>
      <c r="AJ58" s="295"/>
      <c r="AK58" s="295"/>
      <c r="AL58" s="295"/>
      <c r="AM58" s="379" t="s">
        <v>151</v>
      </c>
      <c r="AN58" s="380">
        <v>0.61</v>
      </c>
      <c r="AO58" s="381">
        <v>26900</v>
      </c>
      <c r="AP58" s="381">
        <v>16300</v>
      </c>
    </row>
    <row r="60" spans="3:42">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c r="AA60" s="295"/>
      <c r="AB60" s="295"/>
      <c r="AC60" s="295"/>
      <c r="AD60" s="295"/>
      <c r="AE60" s="295"/>
      <c r="AF60" s="295"/>
      <c r="AG60" s="295"/>
      <c r="AH60" s="295"/>
      <c r="AI60" s="295"/>
      <c r="AJ60" s="295"/>
      <c r="AK60" s="295"/>
      <c r="AL60" s="295"/>
      <c r="AM60" s="382" t="s">
        <v>830</v>
      </c>
      <c r="AN60" s="295"/>
      <c r="AO60" s="253">
        <v>8.9068825910931168E-2</v>
      </c>
      <c r="AP60" s="295"/>
    </row>
    <row r="61" spans="3:42">
      <c r="AM61" s="382" t="s">
        <v>831</v>
      </c>
      <c r="AN61" s="295"/>
      <c r="AO61" s="253">
        <v>0.17467248908296942</v>
      </c>
    </row>
  </sheetData>
  <mergeCells count="1">
    <mergeCell ref="A25:C2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V13"/>
  <sheetViews>
    <sheetView workbookViewId="0">
      <selection activeCell="A12" sqref="A12:B12"/>
    </sheetView>
  </sheetViews>
  <sheetFormatPr baseColWidth="10" defaultColWidth="8.83203125" defaultRowHeight="12" x14ac:dyDescent="0"/>
  <cols>
    <col min="1" max="1" width="34.5" style="52" customWidth="1"/>
    <col min="2" max="2" width="14.1640625" style="52" customWidth="1"/>
  </cols>
  <sheetData>
    <row r="1" spans="1:22" ht="35.25" customHeight="1">
      <c r="A1" s="1108" t="s">
        <v>784</v>
      </c>
      <c r="B1" s="1108"/>
      <c r="C1" s="58"/>
      <c r="D1" s="58"/>
      <c r="E1" s="58"/>
      <c r="F1" s="58"/>
      <c r="G1" s="58"/>
      <c r="H1" s="58"/>
      <c r="I1" s="58"/>
      <c r="J1" s="58"/>
      <c r="K1" s="58"/>
      <c r="L1" s="58"/>
      <c r="M1" s="58"/>
      <c r="N1" s="58"/>
      <c r="O1" s="58"/>
      <c r="P1" s="58"/>
      <c r="Q1" s="58"/>
      <c r="R1" s="58"/>
      <c r="S1" s="58"/>
      <c r="T1" s="58"/>
      <c r="U1" s="58"/>
      <c r="V1" s="58"/>
    </row>
    <row r="2" spans="1:22" ht="42" customHeight="1">
      <c r="A2" s="924" t="s">
        <v>200</v>
      </c>
      <c r="B2" s="925" t="s">
        <v>785</v>
      </c>
    </row>
    <row r="3" spans="1:22" ht="15" customHeight="1">
      <c r="A3" s="838" t="s">
        <v>786</v>
      </c>
      <c r="B3" s="839">
        <v>13.956269886871667</v>
      </c>
    </row>
    <row r="4" spans="1:22" ht="15" customHeight="1">
      <c r="A4" s="838" t="s">
        <v>787</v>
      </c>
      <c r="B4" s="840">
        <v>8.2477689999999999</v>
      </c>
    </row>
    <row r="5" spans="1:22" ht="15" customHeight="1">
      <c r="A5" s="838" t="s">
        <v>788</v>
      </c>
      <c r="B5" s="840">
        <v>6.5841469200000002</v>
      </c>
    </row>
    <row r="6" spans="1:22" ht="15" customHeight="1">
      <c r="A6" s="838" t="s">
        <v>789</v>
      </c>
      <c r="B6" s="840">
        <v>7.7672660754021638</v>
      </c>
    </row>
    <row r="7" spans="1:22" ht="15" customHeight="1">
      <c r="A7" s="838" t="s">
        <v>790</v>
      </c>
      <c r="B7" s="839">
        <v>1.4696575999999997</v>
      </c>
    </row>
    <row r="8" spans="1:22" ht="15" customHeight="1">
      <c r="A8" s="838" t="s">
        <v>791</v>
      </c>
      <c r="B8" s="839">
        <v>0.63830405000000001</v>
      </c>
    </row>
    <row r="9" spans="1:22">
      <c r="A9" s="841" t="s">
        <v>792</v>
      </c>
      <c r="B9" s="839">
        <v>0.89</v>
      </c>
    </row>
    <row r="10" spans="1:22" ht="15" customHeight="1">
      <c r="A10" s="842" t="s">
        <v>793</v>
      </c>
      <c r="B10" s="843">
        <v>0.54973925156430548</v>
      </c>
    </row>
    <row r="11" spans="1:22" ht="100.5" customHeight="1">
      <c r="A11" s="1120" t="s">
        <v>865</v>
      </c>
      <c r="B11" s="1120"/>
    </row>
    <row r="12" spans="1:22" ht="53.25" customHeight="1">
      <c r="A12" s="1086" t="s">
        <v>864</v>
      </c>
      <c r="B12" s="1086"/>
    </row>
    <row r="13" spans="1:22" ht="23.25" customHeight="1">
      <c r="A13" s="834" t="s">
        <v>622</v>
      </c>
      <c r="B13" s="399"/>
    </row>
  </sheetData>
  <mergeCells count="3">
    <mergeCell ref="A1:B1"/>
    <mergeCell ref="A11:B11"/>
    <mergeCell ref="A12:B12"/>
  </mergeCells>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I60"/>
  <sheetViews>
    <sheetView workbookViewId="0">
      <selection sqref="A1:I1"/>
    </sheetView>
  </sheetViews>
  <sheetFormatPr baseColWidth="10" defaultColWidth="8.83203125" defaultRowHeight="12" x14ac:dyDescent="0"/>
  <cols>
    <col min="1" max="1" width="13.6640625" style="222" bestFit="1" customWidth="1"/>
    <col min="2" max="2" width="12.1640625" style="222" bestFit="1" customWidth="1"/>
    <col min="3" max="3" width="13.1640625" style="222" bestFit="1" customWidth="1"/>
    <col min="4" max="6" width="11.5" style="222" bestFit="1" customWidth="1"/>
    <col min="7" max="9" width="11.33203125" style="222" bestFit="1" customWidth="1"/>
    <col min="10" max="10" width="5.5" style="222" customWidth="1"/>
    <col min="11" max="11" width="5.33203125" style="222" customWidth="1"/>
    <col min="12" max="13" width="16.6640625" style="222" customWidth="1"/>
    <col min="14" max="16384" width="8.83203125" style="222"/>
  </cols>
  <sheetData>
    <row r="1" spans="1:9" ht="41.25" customHeight="1">
      <c r="A1" s="1123" t="s">
        <v>866</v>
      </c>
      <c r="B1" s="1123"/>
      <c r="C1" s="1123"/>
      <c r="D1" s="1123"/>
      <c r="E1" s="1123"/>
      <c r="F1" s="1123"/>
      <c r="G1" s="1123"/>
      <c r="H1" s="1123"/>
      <c r="I1" s="1123"/>
    </row>
    <row r="2" spans="1:9">
      <c r="A2" s="926"/>
      <c r="B2" s="1121" t="s">
        <v>778</v>
      </c>
      <c r="C2" s="1121"/>
      <c r="D2" s="1121"/>
      <c r="E2" s="1122"/>
      <c r="F2" s="1121" t="s">
        <v>779</v>
      </c>
      <c r="G2" s="1121"/>
      <c r="H2" s="1121"/>
      <c r="I2" s="1121"/>
    </row>
    <row r="3" spans="1:9">
      <c r="A3" s="927"/>
      <c r="B3" s="928" t="s">
        <v>71</v>
      </c>
      <c r="C3" s="928" t="s">
        <v>75</v>
      </c>
      <c r="D3" s="928" t="s">
        <v>1</v>
      </c>
      <c r="E3" s="929" t="s">
        <v>342</v>
      </c>
      <c r="F3" s="928" t="s">
        <v>71</v>
      </c>
      <c r="G3" s="928" t="s">
        <v>75</v>
      </c>
      <c r="H3" s="928" t="s">
        <v>1</v>
      </c>
      <c r="I3" s="928" t="s">
        <v>342</v>
      </c>
    </row>
    <row r="4" spans="1:9">
      <c r="A4" s="225" t="s">
        <v>794</v>
      </c>
      <c r="B4" s="565">
        <v>17776.345143622984</v>
      </c>
      <c r="C4" s="565">
        <v>19720.426532034402</v>
      </c>
      <c r="D4" s="565">
        <v>31631.780103904162</v>
      </c>
      <c r="E4" s="567">
        <v>24674.411911414601</v>
      </c>
      <c r="F4" s="568">
        <v>8059.7088470946692</v>
      </c>
      <c r="G4" s="568">
        <v>9564.9028932739548</v>
      </c>
      <c r="H4" s="568">
        <v>12749.826658500031</v>
      </c>
      <c r="I4" s="568">
        <v>0</v>
      </c>
    </row>
    <row r="5" spans="1:9">
      <c r="A5" s="225" t="s">
        <v>795</v>
      </c>
      <c r="B5" s="565">
        <v>12972.222907494448</v>
      </c>
      <c r="C5" s="565">
        <v>15972.019061809584</v>
      </c>
      <c r="D5" s="565">
        <v>33537.785064281161</v>
      </c>
      <c r="E5" s="567">
        <v>25860.690880225735</v>
      </c>
      <c r="F5" s="568">
        <v>9511.6704525402547</v>
      </c>
      <c r="G5" s="568">
        <v>12534.61817521376</v>
      </c>
      <c r="H5" s="568">
        <v>18023.631926230788</v>
      </c>
      <c r="I5" s="568">
        <v>25876.622130326967</v>
      </c>
    </row>
    <row r="6" spans="1:9">
      <c r="A6" s="225" t="s">
        <v>796</v>
      </c>
      <c r="B6" s="565">
        <v>6434.5713028525806</v>
      </c>
      <c r="C6" s="565">
        <v>9519.2114323746937</v>
      </c>
      <c r="D6" s="565">
        <v>11574.696420442087</v>
      </c>
      <c r="E6" s="567">
        <v>10564.012720521421</v>
      </c>
      <c r="F6" s="568">
        <v>0</v>
      </c>
      <c r="G6" s="568">
        <v>2447.5127245614253</v>
      </c>
      <c r="H6" s="568">
        <v>7605.3386125734478</v>
      </c>
      <c r="I6" s="568">
        <v>7767.7520235792263</v>
      </c>
    </row>
    <row r="7" spans="1:9">
      <c r="A7" s="569" t="s">
        <v>78</v>
      </c>
      <c r="B7" s="566">
        <v>37183.139353970015</v>
      </c>
      <c r="C7" s="566">
        <v>45211.65702621868</v>
      </c>
      <c r="D7" s="566">
        <v>76744.261588627414</v>
      </c>
      <c r="E7" s="570">
        <v>61099.115512161763</v>
      </c>
      <c r="F7" s="566">
        <v>17571.379299634922</v>
      </c>
      <c r="G7" s="566">
        <v>24547.033793049141</v>
      </c>
      <c r="H7" s="566">
        <v>38378.797197304266</v>
      </c>
      <c r="I7" s="566">
        <v>33644.374153906196</v>
      </c>
    </row>
    <row r="8" spans="1:9" ht="24" customHeight="1">
      <c r="A8" s="588" t="s">
        <v>1177</v>
      </c>
      <c r="C8" s="374"/>
    </row>
    <row r="9" spans="1:9" ht="29.25" customHeight="1">
      <c r="A9" s="834" t="s">
        <v>622</v>
      </c>
    </row>
    <row r="23" spans="4:6">
      <c r="D23" s="229"/>
      <c r="E23" s="229"/>
      <c r="F23" s="229"/>
    </row>
    <row r="24" spans="4:6">
      <c r="D24" s="229"/>
      <c r="E24" s="229"/>
      <c r="F24" s="229"/>
    </row>
    <row r="25" spans="4:6">
      <c r="D25" s="229"/>
      <c r="E25" s="229"/>
      <c r="F25" s="229"/>
    </row>
    <row r="26" spans="4:6">
      <c r="D26" s="229"/>
      <c r="E26" s="229"/>
      <c r="F26" s="229"/>
    </row>
    <row r="27" spans="4:6">
      <c r="D27" s="229"/>
      <c r="E27" s="229"/>
      <c r="F27" s="229"/>
    </row>
    <row r="28" spans="4:6">
      <c r="D28" s="229"/>
      <c r="E28" s="229"/>
      <c r="F28" s="229"/>
    </row>
    <row r="49" spans="1:6">
      <c r="B49" s="239" t="s">
        <v>798</v>
      </c>
      <c r="C49" s="240"/>
      <c r="D49" s="241" t="s">
        <v>71</v>
      </c>
      <c r="E49" s="241" t="s">
        <v>75</v>
      </c>
      <c r="F49" s="241" t="s">
        <v>1</v>
      </c>
    </row>
    <row r="50" spans="1:6">
      <c r="A50" s="222" t="s">
        <v>799</v>
      </c>
      <c r="B50" s="241" t="s">
        <v>794</v>
      </c>
      <c r="C50" s="241" t="s">
        <v>778</v>
      </c>
      <c r="D50" s="242">
        <v>4154.2460000000001</v>
      </c>
      <c r="E50" s="242">
        <v>5125.9269999999997</v>
      </c>
      <c r="F50" s="242">
        <v>7664.520414999999</v>
      </c>
    </row>
    <row r="51" spans="1:6">
      <c r="B51" s="241" t="s">
        <v>161</v>
      </c>
      <c r="C51" s="241" t="s">
        <v>779</v>
      </c>
      <c r="D51" s="242">
        <v>802.78500000000008</v>
      </c>
      <c r="E51" s="242">
        <v>1069.4360000000001</v>
      </c>
      <c r="F51" s="242">
        <v>1500.1590000000001</v>
      </c>
    </row>
    <row r="52" spans="1:6">
      <c r="B52" s="241" t="s">
        <v>161</v>
      </c>
      <c r="C52" s="241" t="s">
        <v>209</v>
      </c>
      <c r="D52" s="242">
        <v>4957.0309999999999</v>
      </c>
      <c r="E52" s="242">
        <v>6195.3629999999994</v>
      </c>
      <c r="F52" s="242">
        <v>9164.6794149999987</v>
      </c>
    </row>
    <row r="53" spans="1:6">
      <c r="B53" s="241"/>
      <c r="C53" s="241"/>
      <c r="D53" s="242"/>
      <c r="E53" s="242"/>
      <c r="F53" s="242"/>
    </row>
    <row r="54" spans="1:6">
      <c r="B54" s="241" t="s">
        <v>795</v>
      </c>
      <c r="C54" s="241" t="s">
        <v>778</v>
      </c>
      <c r="D54" s="242">
        <v>2836.1479999999997</v>
      </c>
      <c r="E54" s="242">
        <v>3731.81</v>
      </c>
      <c r="F54" s="242">
        <v>7218.9586199999994</v>
      </c>
    </row>
    <row r="55" spans="1:6">
      <c r="B55" s="241" t="s">
        <v>161</v>
      </c>
      <c r="C55" s="241" t="s">
        <v>779</v>
      </c>
      <c r="D55" s="242">
        <v>703.68100000000004</v>
      </c>
      <c r="E55" s="242">
        <v>986.32</v>
      </c>
      <c r="F55" s="242">
        <v>1360.6179999999999</v>
      </c>
    </row>
    <row r="56" spans="1:6">
      <c r="B56" s="241" t="s">
        <v>161</v>
      </c>
      <c r="C56" s="241" t="s">
        <v>209</v>
      </c>
      <c r="D56" s="242">
        <v>3539.8289999999997</v>
      </c>
      <c r="E56" s="242">
        <v>4718.13</v>
      </c>
      <c r="F56" s="242">
        <v>8579.5766199999998</v>
      </c>
    </row>
    <row r="57" spans="1:6">
      <c r="B57" s="241"/>
      <c r="C57" s="241"/>
      <c r="D57" s="242"/>
      <c r="E57" s="242"/>
      <c r="F57" s="242"/>
    </row>
    <row r="58" spans="1:6">
      <c r="B58" s="241" t="s">
        <v>796</v>
      </c>
      <c r="C58" s="241" t="s">
        <v>778</v>
      </c>
      <c r="D58" s="242">
        <v>562.83199999999999</v>
      </c>
      <c r="E58" s="242">
        <v>849.06100000000004</v>
      </c>
      <c r="F58" s="242">
        <v>888.41600000000005</v>
      </c>
    </row>
    <row r="59" spans="1:6">
      <c r="B59" s="241" t="s">
        <v>161</v>
      </c>
      <c r="C59" s="241" t="s">
        <v>779</v>
      </c>
      <c r="D59" s="242">
        <v>0</v>
      </c>
      <c r="E59" s="242">
        <v>127.375</v>
      </c>
      <c r="F59" s="242">
        <v>347.767</v>
      </c>
    </row>
    <row r="60" spans="1:6">
      <c r="B60" s="241"/>
      <c r="C60" s="241" t="s">
        <v>209</v>
      </c>
      <c r="D60" s="242">
        <v>562.83199999999999</v>
      </c>
      <c r="E60" s="242">
        <v>976.43600000000004</v>
      </c>
      <c r="F60" s="242">
        <v>1236.183</v>
      </c>
    </row>
  </sheetData>
  <mergeCells count="3">
    <mergeCell ref="B2:E2"/>
    <mergeCell ref="F2:I2"/>
    <mergeCell ref="A1:I1"/>
  </mergeCell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27"/>
  <sheetViews>
    <sheetView workbookViewId="0">
      <selection sqref="A1:F1"/>
    </sheetView>
  </sheetViews>
  <sheetFormatPr baseColWidth="10" defaultColWidth="8.83203125" defaultRowHeight="12" x14ac:dyDescent="0"/>
  <cols>
    <col min="1" max="1" width="13.5" customWidth="1"/>
    <col min="2" max="2" width="14.6640625" customWidth="1"/>
    <col min="8" max="8" width="17" customWidth="1"/>
    <col min="9" max="9" width="14.5" customWidth="1"/>
  </cols>
  <sheetData>
    <row r="1" spans="1:13" ht="48.75" customHeight="1">
      <c r="A1" s="1123" t="s">
        <v>797</v>
      </c>
      <c r="B1" s="1123"/>
      <c r="C1" s="1123"/>
      <c r="D1" s="1123"/>
      <c r="E1" s="1123"/>
      <c r="F1" s="1123"/>
      <c r="G1" s="222"/>
      <c r="H1" s="243" t="s">
        <v>873</v>
      </c>
      <c r="I1" s="222"/>
      <c r="J1" s="222"/>
      <c r="K1" s="222"/>
      <c r="L1" s="222"/>
      <c r="M1" s="222"/>
    </row>
    <row r="2" spans="1:13" ht="16" customHeight="1">
      <c r="A2" s="930" t="s">
        <v>161</v>
      </c>
      <c r="B2" s="930" t="s">
        <v>161</v>
      </c>
      <c r="C2" s="931" t="s">
        <v>71</v>
      </c>
      <c r="D2" s="931" t="s">
        <v>75</v>
      </c>
      <c r="E2" s="931" t="s">
        <v>1</v>
      </c>
      <c r="F2" s="931" t="s">
        <v>342</v>
      </c>
      <c r="H2" s="827"/>
      <c r="I2" s="827"/>
      <c r="J2" s="868" t="s">
        <v>71</v>
      </c>
      <c r="K2" s="869" t="s">
        <v>75</v>
      </c>
      <c r="L2" s="870" t="s">
        <v>1143</v>
      </c>
      <c r="M2" s="870" t="s">
        <v>1164</v>
      </c>
    </row>
    <row r="3" spans="1:13" ht="15.5" customHeight="1">
      <c r="A3" s="866" t="s">
        <v>794</v>
      </c>
      <c r="B3" s="866" t="s">
        <v>779</v>
      </c>
      <c r="C3" s="867">
        <v>9830</v>
      </c>
      <c r="D3" s="867">
        <v>8740</v>
      </c>
      <c r="E3" s="867">
        <v>8200</v>
      </c>
      <c r="F3" s="867">
        <v>0</v>
      </c>
      <c r="H3" s="571" t="s">
        <v>868</v>
      </c>
      <c r="I3" s="572" t="s">
        <v>778</v>
      </c>
      <c r="J3" s="573">
        <v>4154</v>
      </c>
      <c r="K3" s="573">
        <v>5126</v>
      </c>
      <c r="L3" s="573">
        <v>7665</v>
      </c>
      <c r="M3" s="573">
        <v>6584</v>
      </c>
    </row>
    <row r="4" spans="1:13">
      <c r="A4" s="864"/>
      <c r="B4" s="864" t="s">
        <v>778</v>
      </c>
      <c r="C4" s="865">
        <v>4280</v>
      </c>
      <c r="D4" s="865">
        <v>3850</v>
      </c>
      <c r="E4" s="865">
        <v>4130</v>
      </c>
      <c r="F4" s="865">
        <v>3750</v>
      </c>
      <c r="H4" s="572"/>
      <c r="I4" s="572" t="s">
        <v>779</v>
      </c>
      <c r="J4" s="574">
        <v>803</v>
      </c>
      <c r="K4" s="573">
        <v>1069</v>
      </c>
      <c r="L4" s="573">
        <v>1500</v>
      </c>
      <c r="M4" s="574">
        <v>0</v>
      </c>
    </row>
    <row r="5" spans="1:13">
      <c r="A5" s="225"/>
      <c r="B5" s="225"/>
      <c r="C5" s="862"/>
      <c r="D5" s="862"/>
      <c r="E5" s="862"/>
      <c r="F5" s="862"/>
      <c r="H5" s="572"/>
      <c r="I5" s="572" t="s">
        <v>209</v>
      </c>
      <c r="J5" s="573">
        <v>4957</v>
      </c>
      <c r="K5" s="573">
        <v>6195</v>
      </c>
      <c r="L5" s="573">
        <v>9165</v>
      </c>
      <c r="M5" s="573">
        <v>6584</v>
      </c>
    </row>
    <row r="6" spans="1:13">
      <c r="A6" s="225" t="s">
        <v>795</v>
      </c>
      <c r="B6" s="225" t="s">
        <v>779</v>
      </c>
      <c r="C6" s="861">
        <v>13520</v>
      </c>
      <c r="D6" s="861">
        <v>12710</v>
      </c>
      <c r="E6" s="861">
        <v>13250</v>
      </c>
      <c r="F6" s="861">
        <v>17640</v>
      </c>
      <c r="H6" s="571" t="s">
        <v>869</v>
      </c>
      <c r="I6" s="572" t="s">
        <v>778</v>
      </c>
      <c r="J6" s="573">
        <v>2836</v>
      </c>
      <c r="K6" s="573">
        <v>3732</v>
      </c>
      <c r="L6" s="573">
        <v>7219</v>
      </c>
      <c r="M6" s="573">
        <v>6269</v>
      </c>
    </row>
    <row r="7" spans="1:13">
      <c r="A7" s="225"/>
      <c r="B7" s="225" t="s">
        <v>778</v>
      </c>
      <c r="C7" s="861">
        <v>4570</v>
      </c>
      <c r="D7" s="861">
        <v>4280</v>
      </c>
      <c r="E7" s="861">
        <v>4650</v>
      </c>
      <c r="F7" s="861">
        <v>4120</v>
      </c>
      <c r="H7" s="572"/>
      <c r="I7" s="572" t="s">
        <v>779</v>
      </c>
      <c r="J7" s="574">
        <v>704</v>
      </c>
      <c r="K7" s="574">
        <v>986</v>
      </c>
      <c r="L7" s="573">
        <v>1361</v>
      </c>
      <c r="M7" s="573">
        <v>1467</v>
      </c>
    </row>
    <row r="8" spans="1:13">
      <c r="A8" s="225" t="s">
        <v>161</v>
      </c>
      <c r="B8" s="225"/>
      <c r="C8" s="862"/>
      <c r="D8" s="862"/>
      <c r="E8" s="862"/>
      <c r="F8" s="862"/>
      <c r="H8" s="572"/>
      <c r="I8" s="572" t="s">
        <v>209</v>
      </c>
      <c r="J8" s="573">
        <v>3540</v>
      </c>
      <c r="K8" s="573">
        <v>4718</v>
      </c>
      <c r="L8" s="573">
        <v>8580</v>
      </c>
      <c r="M8" s="573">
        <v>7736</v>
      </c>
    </row>
    <row r="9" spans="1:13">
      <c r="A9" s="864" t="s">
        <v>796</v>
      </c>
      <c r="B9" s="864" t="s">
        <v>779</v>
      </c>
      <c r="C9" s="865">
        <v>0</v>
      </c>
      <c r="D9" s="865">
        <v>19220</v>
      </c>
      <c r="E9" s="865">
        <v>21870</v>
      </c>
      <c r="F9" s="865">
        <v>21890</v>
      </c>
      <c r="H9" s="571" t="s">
        <v>870</v>
      </c>
      <c r="I9" s="572" t="s">
        <v>778</v>
      </c>
      <c r="J9" s="574">
        <v>563</v>
      </c>
      <c r="K9" s="574">
        <v>722</v>
      </c>
      <c r="L9" s="574">
        <v>888</v>
      </c>
      <c r="M9" s="574">
        <v>716</v>
      </c>
    </row>
    <row r="10" spans="1:13">
      <c r="A10" s="569"/>
      <c r="B10" s="569" t="s">
        <v>778</v>
      </c>
      <c r="C10" s="863">
        <v>11430</v>
      </c>
      <c r="D10" s="863">
        <v>13190</v>
      </c>
      <c r="E10" s="863">
        <v>13030</v>
      </c>
      <c r="F10" s="863">
        <v>14750</v>
      </c>
      <c r="H10" s="572"/>
      <c r="I10" s="572" t="s">
        <v>779</v>
      </c>
      <c r="J10" s="574">
        <v>0</v>
      </c>
      <c r="K10" s="574">
        <v>127</v>
      </c>
      <c r="L10" s="574">
        <v>348</v>
      </c>
      <c r="M10" s="574">
        <v>355</v>
      </c>
    </row>
    <row r="11" spans="1:13">
      <c r="A11" s="222" t="s">
        <v>867</v>
      </c>
      <c r="H11" s="607"/>
      <c r="I11" s="607" t="s">
        <v>209</v>
      </c>
      <c r="J11" s="828">
        <v>563</v>
      </c>
      <c r="K11" s="828">
        <v>849</v>
      </c>
      <c r="L11" s="829">
        <v>1236</v>
      </c>
      <c r="M11" s="829">
        <v>1071</v>
      </c>
    </row>
    <row r="12" spans="1:13" ht="19.75" customHeight="1">
      <c r="A12" s="834" t="s">
        <v>622</v>
      </c>
    </row>
    <row r="19" spans="1:7">
      <c r="A19" s="14"/>
      <c r="B19" s="14"/>
      <c r="C19" s="14"/>
      <c r="D19" s="14"/>
      <c r="E19" s="14"/>
      <c r="F19" s="14"/>
      <c r="G19" s="14"/>
    </row>
    <row r="20" spans="1:7">
      <c r="A20" s="3"/>
      <c r="B20" s="14"/>
      <c r="C20" s="14"/>
      <c r="D20" s="1074"/>
      <c r="E20" s="1074"/>
      <c r="F20" s="1074"/>
      <c r="G20" s="1074"/>
    </row>
    <row r="21" spans="1:7">
      <c r="A21" s="14"/>
      <c r="B21" s="14"/>
      <c r="C21" s="14"/>
      <c r="D21" s="1074"/>
      <c r="E21" s="1074"/>
      <c r="F21" s="1074"/>
      <c r="G21" s="1074"/>
    </row>
    <row r="22" spans="1:7">
      <c r="A22" s="14"/>
      <c r="B22" s="14"/>
      <c r="C22" s="14"/>
      <c r="D22" s="14"/>
      <c r="E22" s="14"/>
      <c r="F22" s="14"/>
      <c r="G22" s="14"/>
    </row>
    <row r="23" spans="1:7">
      <c r="A23" s="14"/>
      <c r="B23" s="14"/>
      <c r="C23" s="14"/>
      <c r="D23" s="1074"/>
      <c r="E23" s="1074"/>
      <c r="F23" s="1074"/>
      <c r="G23" s="1074"/>
    </row>
    <row r="24" spans="1:7">
      <c r="A24" s="14"/>
      <c r="B24" s="14"/>
      <c r="C24" s="14"/>
      <c r="D24" s="1074"/>
      <c r="E24" s="1074"/>
      <c r="F24" s="1074"/>
      <c r="G24" s="1074"/>
    </row>
    <row r="25" spans="1:7">
      <c r="A25" s="14"/>
      <c r="B25" s="14"/>
      <c r="C25" s="14"/>
      <c r="D25" s="14"/>
      <c r="E25" s="14"/>
      <c r="F25" s="14"/>
      <c r="G25" s="14"/>
    </row>
    <row r="26" spans="1:7">
      <c r="A26" s="14"/>
      <c r="B26" s="14"/>
      <c r="C26" s="14"/>
      <c r="D26" s="1074"/>
      <c r="E26" s="1074"/>
      <c r="F26" s="1074"/>
      <c r="G26" s="1074"/>
    </row>
    <row r="27" spans="1:7">
      <c r="A27" s="14"/>
      <c r="B27" s="14"/>
      <c r="C27" s="14"/>
      <c r="D27" s="1074"/>
      <c r="E27" s="1074"/>
      <c r="F27" s="1074"/>
      <c r="G27" s="1074"/>
    </row>
  </sheetData>
  <mergeCells count="1">
    <mergeCell ref="A1:F1"/>
  </mergeCells>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P15"/>
  <sheetViews>
    <sheetView workbookViewId="0">
      <selection sqref="A1:F1"/>
    </sheetView>
  </sheetViews>
  <sheetFormatPr baseColWidth="10" defaultColWidth="8.83203125" defaultRowHeight="12" x14ac:dyDescent="0"/>
  <cols>
    <col min="1" max="1" width="27.33203125" customWidth="1"/>
    <col min="2" max="2" width="12.5" customWidth="1"/>
    <col min="3" max="3" width="14.1640625" customWidth="1"/>
    <col min="4" max="4" width="13.1640625" customWidth="1"/>
    <col min="5" max="5" width="15.83203125" customWidth="1"/>
    <col min="6" max="6" width="11.6640625" customWidth="1"/>
    <col min="9" max="9" width="23.5" customWidth="1"/>
    <col min="10" max="10" width="20.1640625" customWidth="1"/>
    <col min="11" max="11" width="15.6640625" customWidth="1"/>
  </cols>
  <sheetData>
    <row r="1" spans="1:16" ht="27.75" customHeight="1">
      <c r="A1" s="1118" t="s">
        <v>201</v>
      </c>
      <c r="B1" s="1118"/>
      <c r="C1" s="1118"/>
      <c r="D1" s="1118"/>
      <c r="E1" s="1118"/>
      <c r="F1" s="1118"/>
      <c r="G1" s="58"/>
      <c r="H1" s="58"/>
      <c r="I1" s="215" t="s">
        <v>889</v>
      </c>
      <c r="J1" s="58"/>
      <c r="K1" s="58"/>
      <c r="L1" s="58"/>
      <c r="M1" s="58"/>
      <c r="N1" s="58"/>
      <c r="O1" s="58"/>
      <c r="P1" s="58"/>
    </row>
    <row r="2" spans="1:16" ht="24">
      <c r="A2" s="932"/>
      <c r="B2" s="933" t="s">
        <v>202</v>
      </c>
      <c r="C2" s="933" t="s">
        <v>8</v>
      </c>
      <c r="D2" s="933" t="s">
        <v>203</v>
      </c>
      <c r="E2" s="933" t="s">
        <v>204</v>
      </c>
      <c r="F2" s="933" t="s">
        <v>205</v>
      </c>
      <c r="I2" s="832"/>
      <c r="J2" s="871" t="s">
        <v>1165</v>
      </c>
      <c r="K2" s="871" t="s">
        <v>1166</v>
      </c>
    </row>
    <row r="3" spans="1:16" ht="15" customHeight="1">
      <c r="A3" s="56" t="s">
        <v>206</v>
      </c>
      <c r="B3" s="54">
        <v>0.33421288846014419</v>
      </c>
      <c r="C3" s="830"/>
      <c r="D3" s="831"/>
      <c r="E3" s="54">
        <v>0.24745554434392322</v>
      </c>
      <c r="F3" s="54">
        <v>0.41833156719593262</v>
      </c>
      <c r="I3" s="576" t="s">
        <v>878</v>
      </c>
      <c r="J3" s="577" t="s">
        <v>879</v>
      </c>
      <c r="K3" s="577" t="s">
        <v>880</v>
      </c>
    </row>
    <row r="4" spans="1:16" ht="15" customHeight="1">
      <c r="A4" s="3" t="s">
        <v>144</v>
      </c>
      <c r="B4" s="10"/>
      <c r="C4" s="40">
        <v>1.5815167296218728E-5</v>
      </c>
      <c r="D4" s="40">
        <v>0.25453423179302687</v>
      </c>
      <c r="E4" s="40">
        <v>0.68136092519336633</v>
      </c>
      <c r="F4" s="40">
        <v>6.4089027846310626E-2</v>
      </c>
      <c r="I4" s="576" t="s">
        <v>881</v>
      </c>
      <c r="J4" s="577" t="s">
        <v>882</v>
      </c>
      <c r="K4" s="577" t="s">
        <v>883</v>
      </c>
    </row>
    <row r="5" spans="1:16" ht="15" customHeight="1">
      <c r="A5" s="5" t="s">
        <v>143</v>
      </c>
      <c r="B5" s="9"/>
      <c r="C5" s="40">
        <v>1.2619189310251234E-2</v>
      </c>
      <c r="D5" s="40">
        <v>0.46911189246824864</v>
      </c>
      <c r="E5" s="40">
        <v>0.43535253208200647</v>
      </c>
      <c r="F5" s="40">
        <v>8.2916386139493634E-2</v>
      </c>
      <c r="I5" s="576" t="s">
        <v>884</v>
      </c>
      <c r="J5" s="577" t="s">
        <v>885</v>
      </c>
      <c r="K5" s="577" t="s">
        <v>886</v>
      </c>
    </row>
    <row r="6" spans="1:16" ht="15" customHeight="1">
      <c r="A6" s="5" t="s">
        <v>207</v>
      </c>
      <c r="B6" s="9"/>
      <c r="C6" s="40">
        <v>7.3201771598432247E-2</v>
      </c>
      <c r="D6" s="40">
        <v>0.38176788274172124</v>
      </c>
      <c r="E6" s="40">
        <v>0.34315955529650627</v>
      </c>
      <c r="F6" s="40">
        <v>0.20187079036334024</v>
      </c>
      <c r="I6" s="631" t="s">
        <v>887</v>
      </c>
      <c r="J6" s="833" t="s">
        <v>888</v>
      </c>
      <c r="K6" s="833" t="s">
        <v>888</v>
      </c>
    </row>
    <row r="7" spans="1:16" ht="15" customHeight="1">
      <c r="A7" s="5" t="s">
        <v>208</v>
      </c>
      <c r="B7" s="9"/>
      <c r="C7" s="40">
        <v>0.16412110403574856</v>
      </c>
      <c r="D7" s="40">
        <v>0.39571140629980384</v>
      </c>
      <c r="E7" s="40">
        <v>0.23229783540592119</v>
      </c>
      <c r="F7" s="40">
        <v>0.20786965425852638</v>
      </c>
    </row>
    <row r="8" spans="1:16" ht="15" customHeight="1">
      <c r="A8" s="5" t="s">
        <v>26</v>
      </c>
      <c r="B8" s="9"/>
      <c r="C8" s="55">
        <v>1.1513995194100712E-2</v>
      </c>
      <c r="D8" s="55">
        <v>0.45387504043764315</v>
      </c>
      <c r="E8" s="55">
        <v>0.50752768538447091</v>
      </c>
      <c r="F8" s="55">
        <v>2.708327898378525E-2</v>
      </c>
      <c r="I8" s="399" t="s">
        <v>194</v>
      </c>
    </row>
    <row r="9" spans="1:16" ht="15" customHeight="1">
      <c r="A9" s="5" t="s">
        <v>34</v>
      </c>
      <c r="B9" s="9"/>
      <c r="C9" s="55">
        <v>0.18089766966767018</v>
      </c>
      <c r="D9" s="55">
        <v>0.3540676326146337</v>
      </c>
      <c r="E9" s="55">
        <v>0.40631728353419611</v>
      </c>
      <c r="F9" s="55">
        <v>6.1022774678412106E-2</v>
      </c>
      <c r="I9" s="399" t="s">
        <v>890</v>
      </c>
    </row>
    <row r="10" spans="1:16" ht="15" customHeight="1">
      <c r="A10" s="5" t="s">
        <v>15</v>
      </c>
      <c r="B10" s="9"/>
      <c r="C10" s="55">
        <v>0.23423287224846451</v>
      </c>
      <c r="D10" s="55">
        <v>0.29257048775616445</v>
      </c>
      <c r="E10" s="55">
        <v>0.32631300682721026</v>
      </c>
      <c r="F10" s="55">
        <v>0.14576972367849172</v>
      </c>
    </row>
    <row r="11" spans="1:16" ht="15" customHeight="1">
      <c r="A11" s="43" t="s">
        <v>133</v>
      </c>
      <c r="B11" s="57"/>
      <c r="C11" s="53">
        <v>0.36349605077443586</v>
      </c>
      <c r="D11" s="53">
        <v>0.29686051597589225</v>
      </c>
      <c r="E11" s="53">
        <v>0.14367453515753023</v>
      </c>
      <c r="F11" s="53">
        <v>0.19596889809214163</v>
      </c>
    </row>
    <row r="12" spans="1:16" ht="66" customHeight="1">
      <c r="A12" s="1119" t="s">
        <v>877</v>
      </c>
      <c r="B12" s="1119"/>
      <c r="C12" s="1119"/>
      <c r="D12" s="1119"/>
      <c r="E12" s="1119"/>
      <c r="F12" s="1119"/>
    </row>
    <row r="13" spans="1:16" ht="21.75" customHeight="1">
      <c r="A13" s="399" t="s">
        <v>874</v>
      </c>
    </row>
    <row r="14" spans="1:16" ht="48" customHeight="1">
      <c r="A14" s="1114" t="s">
        <v>876</v>
      </c>
      <c r="B14" s="1114"/>
      <c r="C14" s="1114"/>
      <c r="D14" s="1114"/>
      <c r="E14" s="1114"/>
      <c r="F14" s="1114"/>
    </row>
    <row r="15" spans="1:16" ht="25.75" customHeight="1">
      <c r="A15" s="834" t="s">
        <v>622</v>
      </c>
    </row>
  </sheetData>
  <mergeCells count="3">
    <mergeCell ref="A1:F1"/>
    <mergeCell ref="A12:F12"/>
    <mergeCell ref="A14:F14"/>
  </mergeCells>
  <pageMargins left="0.7" right="0.7" top="0.75" bottom="0.75" header="0.3" footer="0.3"/>
  <ignoredErrors>
    <ignoredError sqref="J3:K6" numberStoredAsText="1"/>
  </ignoredErrors>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P14"/>
  <sheetViews>
    <sheetView workbookViewId="0">
      <selection sqref="A1:E1"/>
    </sheetView>
  </sheetViews>
  <sheetFormatPr baseColWidth="10" defaultColWidth="8.83203125" defaultRowHeight="12" x14ac:dyDescent="0"/>
  <cols>
    <col min="1" max="1" width="29.33203125" style="20" customWidth="1"/>
    <col min="2" max="2" width="10.5" style="20" customWidth="1"/>
    <col min="3" max="3" width="12.6640625" style="20" customWidth="1"/>
    <col min="4" max="4" width="11.5" style="20" customWidth="1"/>
    <col min="5" max="5" width="13" style="20" customWidth="1"/>
    <col min="7" max="7" width="17" customWidth="1"/>
  </cols>
  <sheetData>
    <row r="1" spans="1:16" ht="38.25" customHeight="1">
      <c r="A1" s="1117" t="s">
        <v>810</v>
      </c>
      <c r="B1" s="1118"/>
      <c r="C1" s="1118"/>
      <c r="D1" s="1118"/>
      <c r="E1" s="1118"/>
      <c r="F1" s="58"/>
      <c r="G1" s="1127" t="s">
        <v>913</v>
      </c>
      <c r="H1" s="1128"/>
      <c r="I1" s="1128"/>
      <c r="J1" s="1128"/>
      <c r="K1" s="1128"/>
      <c r="L1" s="1128"/>
      <c r="M1" s="1128"/>
      <c r="N1" s="1128"/>
      <c r="O1" s="1128"/>
      <c r="P1" s="58"/>
    </row>
    <row r="2" spans="1:16">
      <c r="A2" s="934"/>
      <c r="B2" s="1075" t="s">
        <v>73</v>
      </c>
      <c r="C2" s="1075" t="s">
        <v>76</v>
      </c>
      <c r="D2" s="1075" t="s">
        <v>1</v>
      </c>
      <c r="E2" s="923" t="s">
        <v>151</v>
      </c>
      <c r="G2" s="883"/>
      <c r="H2" s="1124" t="s">
        <v>911</v>
      </c>
      <c r="I2" s="1124"/>
      <c r="J2" s="1124"/>
      <c r="K2" s="1125"/>
      <c r="L2" s="1126" t="s">
        <v>912</v>
      </c>
      <c r="M2" s="1126"/>
      <c r="N2" s="1126"/>
      <c r="O2" s="1126"/>
    </row>
    <row r="3" spans="1:16" ht="15" customHeight="1">
      <c r="A3" s="557" t="s">
        <v>8</v>
      </c>
      <c r="B3" s="578">
        <v>0.32400000000000001</v>
      </c>
      <c r="C3" s="578">
        <v>0.32833293746744768</v>
      </c>
      <c r="D3" s="578">
        <v>0.35414295786732858</v>
      </c>
      <c r="E3" s="578">
        <v>0.36349605077443592</v>
      </c>
      <c r="F3" s="39"/>
      <c r="G3" s="582"/>
      <c r="H3" s="878" t="s">
        <v>73</v>
      </c>
      <c r="I3" s="878" t="s">
        <v>76</v>
      </c>
      <c r="J3" s="878" t="s">
        <v>1</v>
      </c>
      <c r="K3" s="879" t="s">
        <v>151</v>
      </c>
      <c r="L3" s="878" t="s">
        <v>73</v>
      </c>
      <c r="M3" s="878" t="s">
        <v>76</v>
      </c>
      <c r="N3" s="878" t="s">
        <v>1</v>
      </c>
      <c r="O3" s="878" t="s">
        <v>151</v>
      </c>
    </row>
    <row r="4" spans="1:16" ht="15" customHeight="1">
      <c r="A4" s="5" t="s">
        <v>203</v>
      </c>
      <c r="B4" s="578">
        <v>0.33600000000000002</v>
      </c>
      <c r="C4" s="578">
        <v>0.30669139270322715</v>
      </c>
      <c r="D4" s="578">
        <v>0.26611250850314666</v>
      </c>
      <c r="E4" s="578">
        <v>0.29686051597589225</v>
      </c>
      <c r="F4" s="39"/>
      <c r="G4" s="872" t="s">
        <v>203</v>
      </c>
      <c r="H4" s="873">
        <v>0.42</v>
      </c>
      <c r="I4" s="873">
        <v>0.4</v>
      </c>
      <c r="J4" s="873">
        <v>0.38</v>
      </c>
      <c r="K4" s="880">
        <v>0.4</v>
      </c>
      <c r="L4" s="873">
        <v>0.43</v>
      </c>
      <c r="M4" s="873">
        <v>0.41</v>
      </c>
      <c r="N4" s="873">
        <v>0.38</v>
      </c>
      <c r="O4" s="873">
        <v>0.41</v>
      </c>
    </row>
    <row r="5" spans="1:16" ht="15" customHeight="1">
      <c r="A5" s="5" t="s">
        <v>204</v>
      </c>
      <c r="B5" s="578">
        <v>0.16300000000000001</v>
      </c>
      <c r="C5" s="578">
        <v>0.15449616779376535</v>
      </c>
      <c r="D5" s="578">
        <v>0.12931985104594043</v>
      </c>
      <c r="E5" s="578">
        <v>0.14367453515753026</v>
      </c>
      <c r="F5" s="39"/>
      <c r="G5" s="872" t="s">
        <v>8</v>
      </c>
      <c r="H5" s="874" t="s">
        <v>894</v>
      </c>
      <c r="I5" s="874" t="s">
        <v>895</v>
      </c>
      <c r="J5" s="874" t="s">
        <v>896</v>
      </c>
      <c r="K5" s="881" t="s">
        <v>895</v>
      </c>
      <c r="L5" s="874" t="s">
        <v>897</v>
      </c>
      <c r="M5" s="874" t="s">
        <v>898</v>
      </c>
      <c r="N5" s="874" t="s">
        <v>899</v>
      </c>
      <c r="O5" s="874" t="s">
        <v>897</v>
      </c>
    </row>
    <row r="6" spans="1:16" ht="15" customHeight="1">
      <c r="A6" s="43" t="s">
        <v>10</v>
      </c>
      <c r="B6" s="580">
        <v>0.17699999999999999</v>
      </c>
      <c r="C6" s="580">
        <v>0.2104795020355596</v>
      </c>
      <c r="D6" s="580">
        <v>0.25042468258358436</v>
      </c>
      <c r="E6" s="580">
        <v>0.19596889809214166</v>
      </c>
      <c r="F6" s="39"/>
      <c r="G6" s="872" t="s">
        <v>900</v>
      </c>
      <c r="H6" s="874" t="s">
        <v>901</v>
      </c>
      <c r="I6" s="874" t="s">
        <v>901</v>
      </c>
      <c r="J6" s="874" t="s">
        <v>902</v>
      </c>
      <c r="K6" s="881" t="s">
        <v>903</v>
      </c>
      <c r="L6" s="874" t="s">
        <v>904</v>
      </c>
      <c r="M6" s="874" t="s">
        <v>904</v>
      </c>
      <c r="N6" s="874" t="s">
        <v>905</v>
      </c>
      <c r="O6" s="874" t="s">
        <v>904</v>
      </c>
    </row>
    <row r="7" spans="1:16" s="14" customFormat="1" ht="15" customHeight="1">
      <c r="A7" s="1"/>
      <c r="B7" s="249"/>
      <c r="C7" s="249"/>
      <c r="D7" s="249"/>
      <c r="E7" s="62"/>
      <c r="F7" s="39"/>
      <c r="G7" s="875" t="s">
        <v>906</v>
      </c>
      <c r="H7" s="876" t="s">
        <v>907</v>
      </c>
      <c r="I7" s="876" t="s">
        <v>908</v>
      </c>
      <c r="J7" s="876" t="s">
        <v>909</v>
      </c>
      <c r="K7" s="882" t="s">
        <v>910</v>
      </c>
      <c r="L7" s="876" t="s">
        <v>907</v>
      </c>
      <c r="M7" s="876" t="s">
        <v>908</v>
      </c>
      <c r="N7" s="876" t="s">
        <v>909</v>
      </c>
      <c r="O7" s="876" t="s">
        <v>910</v>
      </c>
    </row>
    <row r="8" spans="1:16" ht="43.5" customHeight="1">
      <c r="A8" s="1114" t="s">
        <v>893</v>
      </c>
      <c r="B8" s="1114"/>
      <c r="C8" s="1114"/>
      <c r="D8" s="1114"/>
      <c r="E8" s="1114"/>
      <c r="G8" s="399" t="s">
        <v>194</v>
      </c>
    </row>
    <row r="9" spans="1:16">
      <c r="A9" s="399"/>
      <c r="G9" s="399" t="s">
        <v>914</v>
      </c>
    </row>
    <row r="10" spans="1:16">
      <c r="A10" s="399" t="s">
        <v>875</v>
      </c>
    </row>
    <row r="11" spans="1:16">
      <c r="A11" s="399" t="s">
        <v>891</v>
      </c>
    </row>
    <row r="12" spans="1:16">
      <c r="A12" s="399" t="s">
        <v>892</v>
      </c>
    </row>
    <row r="14" spans="1:16">
      <c r="A14" s="37" t="s">
        <v>622</v>
      </c>
    </row>
  </sheetData>
  <mergeCells count="5">
    <mergeCell ref="A1:E1"/>
    <mergeCell ref="A8:E8"/>
    <mergeCell ref="H2:K2"/>
    <mergeCell ref="L2:O2"/>
    <mergeCell ref="G1:O1"/>
  </mergeCells>
  <pageMargins left="0.7" right="0.7" top="0.75" bottom="0.75" header="0.3" footer="0.3"/>
  <ignoredErrors>
    <ignoredError sqref="H5:O7" numberStoredAsText="1"/>
  </ignoredErrors>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K13"/>
  <sheetViews>
    <sheetView workbookViewId="0">
      <selection sqref="A1:E1"/>
    </sheetView>
  </sheetViews>
  <sheetFormatPr baseColWidth="10" defaultColWidth="8.83203125" defaultRowHeight="12" x14ac:dyDescent="0"/>
  <cols>
    <col min="1" max="1" width="20.83203125" customWidth="1"/>
    <col min="2" max="2" width="12.33203125" customWidth="1"/>
    <col min="3" max="3" width="10.5" customWidth="1"/>
    <col min="4" max="4" width="10.6640625" customWidth="1"/>
    <col min="5" max="5" width="12" customWidth="1"/>
  </cols>
  <sheetData>
    <row r="1" spans="1:11" ht="49.75" customHeight="1">
      <c r="A1" s="1117" t="s">
        <v>915</v>
      </c>
      <c r="B1" s="1118"/>
      <c r="C1" s="1118"/>
      <c r="D1" s="1118"/>
      <c r="E1" s="1118"/>
      <c r="F1" s="58"/>
      <c r="G1" s="58"/>
      <c r="H1" s="58"/>
      <c r="I1" s="58"/>
      <c r="J1" s="58"/>
      <c r="K1" s="58"/>
    </row>
    <row r="2" spans="1:11" ht="15" customHeight="1">
      <c r="A2" s="934"/>
      <c r="B2" s="935" t="s">
        <v>73</v>
      </c>
      <c r="C2" s="935" t="s">
        <v>76</v>
      </c>
      <c r="D2" s="935" t="s">
        <v>1</v>
      </c>
      <c r="E2" s="919" t="s">
        <v>151</v>
      </c>
    </row>
    <row r="3" spans="1:11" ht="15" customHeight="1">
      <c r="A3" s="1" t="s">
        <v>8</v>
      </c>
      <c r="B3" s="250">
        <v>6.2651779339007535E-2</v>
      </c>
      <c r="C3" s="250">
        <v>7.5961421069234036E-2</v>
      </c>
      <c r="D3" s="250">
        <v>0.10325108381924934</v>
      </c>
      <c r="E3" s="250">
        <v>0.1021782242316864</v>
      </c>
    </row>
    <row r="4" spans="1:11" ht="15" customHeight="1">
      <c r="A4" s="1" t="s">
        <v>203</v>
      </c>
      <c r="B4" s="250">
        <v>0.41434562774589911</v>
      </c>
      <c r="C4" s="1038">
        <v>0.37525353238211462</v>
      </c>
      <c r="D4" s="250">
        <v>0.35897600847376498</v>
      </c>
      <c r="E4" s="250">
        <v>0.38629766828153156</v>
      </c>
    </row>
    <row r="5" spans="1:11" ht="15" customHeight="1">
      <c r="A5" s="1" t="s">
        <v>204</v>
      </c>
      <c r="B5" s="250">
        <v>0.34913139303383883</v>
      </c>
      <c r="C5" s="250">
        <v>0.32200250028570992</v>
      </c>
      <c r="D5" s="250">
        <v>0.28617659591018763</v>
      </c>
      <c r="E5" s="250">
        <v>0.30546950750889684</v>
      </c>
    </row>
    <row r="6" spans="1:11" ht="15" customHeight="1">
      <c r="A6" s="43" t="s">
        <v>10</v>
      </c>
      <c r="B6" s="585">
        <v>0.17387119988125449</v>
      </c>
      <c r="C6" s="585">
        <v>0.22678254626294136</v>
      </c>
      <c r="D6" s="585">
        <v>0.24786320743368301</v>
      </c>
      <c r="E6" s="585">
        <v>0.20270824813403177</v>
      </c>
    </row>
    <row r="7" spans="1:11" ht="58" customHeight="1">
      <c r="A7" s="1114" t="s">
        <v>893</v>
      </c>
      <c r="B7" s="1114"/>
      <c r="C7" s="1114"/>
      <c r="D7" s="1114"/>
      <c r="E7" s="1114"/>
    </row>
    <row r="8" spans="1:11" ht="12" customHeight="1">
      <c r="A8" s="399"/>
      <c r="B8" s="58"/>
      <c r="C8" s="58"/>
      <c r="D8" s="58"/>
      <c r="E8" s="58"/>
    </row>
    <row r="9" spans="1:11">
      <c r="A9" s="399" t="s">
        <v>875</v>
      </c>
      <c r="B9" s="58"/>
      <c r="C9" s="58"/>
      <c r="D9" s="58"/>
      <c r="E9" s="58"/>
    </row>
    <row r="10" spans="1:11">
      <c r="A10" s="399" t="s">
        <v>891</v>
      </c>
      <c r="B10" s="58"/>
      <c r="C10" s="58"/>
      <c r="D10" s="58"/>
      <c r="E10" s="58"/>
    </row>
    <row r="11" spans="1:11">
      <c r="A11" s="399" t="s">
        <v>892</v>
      </c>
      <c r="B11" s="58"/>
      <c r="C11" s="58"/>
      <c r="D11" s="58"/>
      <c r="E11" s="58"/>
    </row>
    <row r="12" spans="1:11">
      <c r="A12" s="58"/>
      <c r="B12" s="58"/>
      <c r="C12" s="58"/>
      <c r="D12" s="58"/>
      <c r="E12" s="58"/>
    </row>
    <row r="13" spans="1:11">
      <c r="A13" s="834" t="s">
        <v>622</v>
      </c>
      <c r="B13" s="58"/>
      <c r="C13" s="58"/>
      <c r="D13" s="58"/>
      <c r="E13" s="58"/>
    </row>
  </sheetData>
  <mergeCells count="2">
    <mergeCell ref="A1:E1"/>
    <mergeCell ref="A7:E7"/>
  </mergeCells>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C37"/>
  <sheetViews>
    <sheetView workbookViewId="0">
      <selection sqref="A1:C1"/>
    </sheetView>
  </sheetViews>
  <sheetFormatPr baseColWidth="10" defaultColWidth="11.5" defaultRowHeight="12" x14ac:dyDescent="0"/>
  <cols>
    <col min="1" max="1" width="20.6640625" style="222" customWidth="1"/>
    <col min="2" max="2" width="22.1640625" style="222" customWidth="1"/>
    <col min="3" max="3" width="24.5" style="222" customWidth="1"/>
    <col min="4" max="5" width="12.1640625" style="222" customWidth="1"/>
    <col min="6" max="6" width="11.5" style="222" customWidth="1"/>
    <col min="7" max="7" width="15.1640625" style="222" customWidth="1"/>
    <col min="8" max="8" width="11.5" style="222" customWidth="1"/>
    <col min="9" max="9" width="13.6640625" style="222" customWidth="1"/>
    <col min="10" max="10" width="21.5" style="222" customWidth="1"/>
    <col min="11" max="11" width="11.5" style="222" customWidth="1"/>
    <col min="12" max="12" width="113.33203125" style="222" customWidth="1"/>
    <col min="13" max="247" width="11.5" style="222" customWidth="1"/>
    <col min="248" max="248" width="10.33203125" style="222" customWidth="1"/>
    <col min="249" max="249" width="16.5" style="222" customWidth="1"/>
    <col min="250" max="250" width="11.5" style="222" customWidth="1"/>
    <col min="251" max="251" width="12.1640625" style="222" customWidth="1"/>
    <col min="252" max="252" width="11.5" style="222" customWidth="1"/>
    <col min="253" max="253" width="12.33203125" style="222" customWidth="1"/>
    <col min="254" max="254" width="11.5" style="222" customWidth="1"/>
    <col min="255" max="255" width="12.1640625" style="222" customWidth="1"/>
    <col min="256" max="16384" width="11.5" style="222"/>
  </cols>
  <sheetData>
    <row r="1" spans="1:3" ht="36.75" customHeight="1">
      <c r="A1" s="1123" t="s">
        <v>916</v>
      </c>
      <c r="B1" s="1123"/>
      <c r="C1" s="1123"/>
    </row>
    <row r="2" spans="1:3">
      <c r="A2" s="927"/>
      <c r="B2" s="936" t="s">
        <v>811</v>
      </c>
      <c r="C2" s="936" t="s">
        <v>333</v>
      </c>
    </row>
    <row r="3" spans="1:3" hidden="1">
      <c r="A3" s="222" t="s">
        <v>334</v>
      </c>
    </row>
    <row r="4" spans="1:3">
      <c r="A4" s="884" t="s">
        <v>339</v>
      </c>
      <c r="B4" s="885">
        <v>0.53134582623509363</v>
      </c>
      <c r="C4" s="885">
        <v>0.49903660886319839</v>
      </c>
    </row>
    <row r="5" spans="1:3">
      <c r="A5" s="222" t="s">
        <v>731</v>
      </c>
      <c r="B5" s="227">
        <v>0.11575809199318569</v>
      </c>
      <c r="C5" s="227">
        <v>0.14258188824662812</v>
      </c>
    </row>
    <row r="6" spans="1:3">
      <c r="A6" s="222" t="s">
        <v>338</v>
      </c>
      <c r="B6" s="227">
        <v>0.10408858603066438</v>
      </c>
      <c r="C6" s="227">
        <v>9.0558766859344886E-2</v>
      </c>
    </row>
    <row r="7" spans="1:3">
      <c r="A7" s="222" t="s">
        <v>337</v>
      </c>
      <c r="B7" s="227">
        <v>0.10758091993185691</v>
      </c>
      <c r="C7" s="227">
        <v>7.8998073217726381E-2</v>
      </c>
    </row>
    <row r="8" spans="1:3">
      <c r="A8" s="222" t="s">
        <v>336</v>
      </c>
      <c r="B8" s="227">
        <v>3.7052810902896083E-2</v>
      </c>
      <c r="C8" s="227">
        <v>3.6608863198458574E-2</v>
      </c>
    </row>
    <row r="9" spans="1:3">
      <c r="A9" s="586" t="s">
        <v>335</v>
      </c>
      <c r="B9" s="587">
        <v>9.4889267461669508E-2</v>
      </c>
      <c r="C9" s="587">
        <v>0.1445086705202312</v>
      </c>
    </row>
    <row r="11" spans="1:3" ht="25.5" customHeight="1">
      <c r="A11" s="1129" t="s">
        <v>917</v>
      </c>
      <c r="B11" s="1129"/>
      <c r="C11" s="1129"/>
    </row>
    <row r="12" spans="1:3">
      <c r="A12" s="588"/>
      <c r="B12" s="588"/>
      <c r="C12" s="588"/>
    </row>
    <row r="13" spans="1:3" ht="27" customHeight="1">
      <c r="A13" s="1129" t="s">
        <v>918</v>
      </c>
      <c r="B13" s="1129"/>
      <c r="C13" s="1129"/>
    </row>
    <row r="15" spans="1:3">
      <c r="A15" s="834" t="s">
        <v>622</v>
      </c>
    </row>
    <row r="36" spans="1:1">
      <c r="A36" s="222" t="s">
        <v>732</v>
      </c>
    </row>
    <row r="37" spans="1:1">
      <c r="A37" s="222" t="s">
        <v>733</v>
      </c>
    </row>
  </sheetData>
  <mergeCells count="3">
    <mergeCell ref="A1:C1"/>
    <mergeCell ref="A11:C11"/>
    <mergeCell ref="A13:C1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I20"/>
  <sheetViews>
    <sheetView workbookViewId="0">
      <selection sqref="A1:E1"/>
    </sheetView>
  </sheetViews>
  <sheetFormatPr baseColWidth="10" defaultColWidth="7.1640625" defaultRowHeight="12" x14ac:dyDescent="0"/>
  <cols>
    <col min="1" max="1" width="35.33203125" style="222" customWidth="1"/>
    <col min="2" max="2" width="15.33203125" style="222" customWidth="1"/>
    <col min="3" max="22" width="14.33203125" style="222" customWidth="1"/>
    <col min="23" max="23" width="11.6640625" style="222" customWidth="1"/>
    <col min="24" max="24" width="15.6640625" style="222" customWidth="1"/>
    <col min="25" max="25" width="25.6640625" style="222" customWidth="1"/>
    <col min="26" max="26" width="72.6640625" style="222" customWidth="1"/>
    <col min="27" max="254" width="11.5" style="222" customWidth="1"/>
    <col min="255" max="255" width="14.33203125" style="222" customWidth="1"/>
    <col min="256" max="16384" width="7.1640625" style="222"/>
  </cols>
  <sheetData>
    <row r="1" spans="1:9" ht="43.5" customHeight="1">
      <c r="A1" s="1128" t="s">
        <v>919</v>
      </c>
      <c r="B1" s="1128"/>
      <c r="C1" s="1128"/>
      <c r="D1" s="1128"/>
      <c r="E1" s="1128"/>
      <c r="G1" s="227" t="s">
        <v>161</v>
      </c>
    </row>
    <row r="2" spans="1:9" ht="16">
      <c r="A2" s="927"/>
      <c r="B2" s="927"/>
      <c r="C2" s="937">
        <v>2013</v>
      </c>
      <c r="D2" s="937">
        <v>2014</v>
      </c>
      <c r="E2" s="937">
        <v>2015</v>
      </c>
      <c r="F2" s="225" t="s">
        <v>161</v>
      </c>
      <c r="G2" s="227"/>
      <c r="I2" s="221"/>
    </row>
    <row r="3" spans="1:9" ht="15">
      <c r="A3" s="222" t="s">
        <v>1178</v>
      </c>
      <c r="B3" s="222" t="s">
        <v>730</v>
      </c>
      <c r="C3" s="227">
        <v>0.22622027534418021</v>
      </c>
      <c r="D3" s="227">
        <v>0.28929167660386357</v>
      </c>
      <c r="E3" s="227">
        <v>0.36740121580547108</v>
      </c>
      <c r="G3" s="227"/>
      <c r="I3" s="223"/>
    </row>
    <row r="4" spans="1:9" ht="15">
      <c r="B4" s="222" t="s">
        <v>220</v>
      </c>
      <c r="C4" s="227">
        <v>0.10697359512525391</v>
      </c>
      <c r="D4" s="227">
        <v>0.14433582518688901</v>
      </c>
      <c r="E4" s="227">
        <v>0.19836400817995911</v>
      </c>
      <c r="G4" s="227"/>
      <c r="I4" s="224"/>
    </row>
    <row r="5" spans="1:9">
      <c r="A5" s="222" t="s">
        <v>812</v>
      </c>
      <c r="B5" s="222" t="s">
        <v>730</v>
      </c>
      <c r="C5" s="227">
        <v>0.43773466833541924</v>
      </c>
      <c r="D5" s="227">
        <v>0.41927021225852612</v>
      </c>
      <c r="E5" s="227">
        <v>0.36341185410334342</v>
      </c>
      <c r="G5" s="227"/>
    </row>
    <row r="6" spans="1:9">
      <c r="B6" s="222" t="s">
        <v>220</v>
      </c>
      <c r="C6" s="227">
        <v>0.66621530128639139</v>
      </c>
      <c r="D6" s="227">
        <v>0.6388729154686601</v>
      </c>
      <c r="E6" s="227">
        <v>0.58077709611451944</v>
      </c>
      <c r="G6" s="227"/>
    </row>
    <row r="7" spans="1:9">
      <c r="A7" s="228" t="s">
        <v>813</v>
      </c>
      <c r="B7" s="222" t="s">
        <v>730</v>
      </c>
      <c r="C7" s="227">
        <v>0.19430538172715894</v>
      </c>
      <c r="D7" s="227">
        <v>0.15764369186739802</v>
      </c>
      <c r="E7" s="227">
        <v>0.1339285714285714</v>
      </c>
      <c r="G7" s="227"/>
    </row>
    <row r="8" spans="1:9">
      <c r="B8" s="222" t="s">
        <v>220</v>
      </c>
      <c r="C8" s="227">
        <v>0.1103588354773189</v>
      </c>
      <c r="D8" s="227">
        <v>9.2581943645773435E-2</v>
      </c>
      <c r="E8" s="227">
        <v>8.4867075664621677E-2</v>
      </c>
      <c r="G8" s="227"/>
    </row>
    <row r="9" spans="1:9">
      <c r="A9" s="589" t="s">
        <v>814</v>
      </c>
      <c r="B9" s="589" t="s">
        <v>730</v>
      </c>
      <c r="C9" s="590">
        <v>0.14173967459324152</v>
      </c>
      <c r="D9" s="590">
        <v>0.13379441927021224</v>
      </c>
      <c r="E9" s="590">
        <v>0.13525835866261396</v>
      </c>
      <c r="G9" s="227"/>
    </row>
    <row r="10" spans="1:9">
      <c r="A10" s="586"/>
      <c r="B10" s="586" t="s">
        <v>220</v>
      </c>
      <c r="C10" s="587">
        <v>0.1164522681110359</v>
      </c>
      <c r="D10" s="587">
        <v>0.12420931569867741</v>
      </c>
      <c r="E10" s="587">
        <v>0.13599182004089982</v>
      </c>
      <c r="G10" s="227"/>
    </row>
    <row r="11" spans="1:9">
      <c r="C11" s="227"/>
      <c r="D11" s="227"/>
      <c r="E11" s="227"/>
      <c r="G11" s="227"/>
    </row>
    <row r="12" spans="1:9" ht="63" customHeight="1">
      <c r="A12" s="1129" t="s">
        <v>920</v>
      </c>
      <c r="B12" s="1129"/>
      <c r="C12" s="1129"/>
      <c r="D12" s="1129"/>
      <c r="E12" s="1129"/>
      <c r="G12" s="227"/>
    </row>
    <row r="13" spans="1:9">
      <c r="A13" s="588"/>
    </row>
    <row r="14" spans="1:9" ht="17.25" customHeight="1">
      <c r="A14" s="1129" t="s">
        <v>918</v>
      </c>
      <c r="B14" s="1129"/>
      <c r="C14" s="1129"/>
      <c r="D14" s="1129"/>
      <c r="E14" s="1129"/>
    </row>
    <row r="15" spans="1:9">
      <c r="A15" s="588"/>
    </row>
    <row r="16" spans="1:9">
      <c r="A16" s="834" t="s">
        <v>622</v>
      </c>
    </row>
    <row r="17" spans="1:1">
      <c r="A17" s="588"/>
    </row>
    <row r="18" spans="1:1">
      <c r="A18" s="588"/>
    </row>
    <row r="20" spans="1:1" ht="30" customHeight="1">
      <c r="A20" s="588"/>
    </row>
  </sheetData>
  <mergeCells count="3">
    <mergeCell ref="A1:E1"/>
    <mergeCell ref="A12:E12"/>
    <mergeCell ref="A14:E1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E27"/>
  <sheetViews>
    <sheetView workbookViewId="0">
      <selection sqref="A1:E1"/>
    </sheetView>
  </sheetViews>
  <sheetFormatPr baseColWidth="10" defaultColWidth="12.5" defaultRowHeight="15" x14ac:dyDescent="0"/>
  <cols>
    <col min="1" max="1" width="12.5" style="211"/>
    <col min="2" max="2" width="11.6640625" style="211" customWidth="1"/>
    <col min="3" max="3" width="9.5" style="211" customWidth="1"/>
    <col min="4" max="4" width="9.83203125" style="211" customWidth="1"/>
    <col min="5" max="5" width="17.6640625" style="211" customWidth="1"/>
    <col min="6" max="16384" width="12.5" style="211"/>
  </cols>
  <sheetData>
    <row r="1" spans="1:5" ht="49.5" customHeight="1">
      <c r="A1" s="1128" t="s">
        <v>921</v>
      </c>
      <c r="B1" s="1128"/>
      <c r="C1" s="1128"/>
      <c r="D1" s="1128"/>
      <c r="E1" s="1128"/>
    </row>
    <row r="2" spans="1:5" s="212" customFormat="1" ht="32.25" customHeight="1">
      <c r="A2" s="938"/>
      <c r="B2" s="939" t="s">
        <v>205</v>
      </c>
      <c r="C2" s="939" t="s">
        <v>8</v>
      </c>
      <c r="D2" s="939" t="s">
        <v>203</v>
      </c>
      <c r="E2" s="939" t="s">
        <v>230</v>
      </c>
    </row>
    <row r="3" spans="1:5">
      <c r="A3" s="591" t="s">
        <v>64</v>
      </c>
      <c r="B3" s="886">
        <v>0.23799999999999999</v>
      </c>
      <c r="C3" s="886">
        <v>0.19600000000000001</v>
      </c>
      <c r="D3" s="886">
        <v>9.2999999999999999E-2</v>
      </c>
      <c r="E3" s="886">
        <v>8.7999999999999995E-2</v>
      </c>
    </row>
    <row r="4" spans="1:5">
      <c r="A4" s="592" t="s">
        <v>65</v>
      </c>
      <c r="B4" s="886">
        <v>0.20399999999999999</v>
      </c>
      <c r="C4" s="886">
        <v>0.186</v>
      </c>
      <c r="D4" s="886">
        <v>8.2000000000000003E-2</v>
      </c>
      <c r="E4" s="886">
        <v>7.4999999999999997E-2</v>
      </c>
    </row>
    <row r="5" spans="1:5">
      <c r="A5" s="592" t="s">
        <v>66</v>
      </c>
      <c r="B5" s="886">
        <v>0.14799999999999999</v>
      </c>
      <c r="C5" s="886">
        <v>0.156</v>
      </c>
      <c r="D5" s="886">
        <v>6.7000000000000004E-2</v>
      </c>
      <c r="E5" s="886">
        <v>5.6000000000000001E-2</v>
      </c>
    </row>
    <row r="6" spans="1:5">
      <c r="A6" s="592" t="s">
        <v>67</v>
      </c>
      <c r="B6" s="886">
        <v>0.127</v>
      </c>
      <c r="C6" s="886">
        <v>0.126</v>
      </c>
      <c r="D6" s="886">
        <v>0.06</v>
      </c>
      <c r="E6" s="886">
        <v>4.9000000000000002E-2</v>
      </c>
    </row>
    <row r="7" spans="1:5">
      <c r="A7" s="592" t="s">
        <v>68</v>
      </c>
      <c r="B7" s="886">
        <v>0.13700000000000001</v>
      </c>
      <c r="C7" s="886">
        <v>0.13600000000000001</v>
      </c>
      <c r="D7" s="886">
        <v>6.2E-2</v>
      </c>
      <c r="E7" s="886">
        <v>5.0999999999999997E-2</v>
      </c>
    </row>
    <row r="8" spans="1:5">
      <c r="A8" s="592" t="s">
        <v>69</v>
      </c>
      <c r="B8" s="886">
        <v>0.13600000000000001</v>
      </c>
      <c r="C8" s="886">
        <v>0.126</v>
      </c>
      <c r="D8" s="886">
        <v>5.8000000000000003E-2</v>
      </c>
      <c r="E8" s="886">
        <v>4.8000000000000001E-2</v>
      </c>
    </row>
    <row r="9" spans="1:5">
      <c r="A9" s="592" t="s">
        <v>70</v>
      </c>
      <c r="B9" s="886">
        <v>0.126</v>
      </c>
      <c r="C9" s="886">
        <v>0.11600000000000001</v>
      </c>
      <c r="D9" s="886">
        <v>5.5E-2</v>
      </c>
      <c r="E9" s="886">
        <v>4.3999999999999997E-2</v>
      </c>
    </row>
    <row r="10" spans="1:5">
      <c r="A10" s="592" t="s">
        <v>71</v>
      </c>
      <c r="B10" s="886">
        <v>0.127</v>
      </c>
      <c r="C10" s="886">
        <v>0.11799999999999999</v>
      </c>
      <c r="D10" s="886">
        <v>5.0999999999999997E-2</v>
      </c>
      <c r="E10" s="886">
        <v>4.4999999999999998E-2</v>
      </c>
    </row>
    <row r="11" spans="1:5">
      <c r="A11" s="593" t="s">
        <v>72</v>
      </c>
      <c r="B11" s="886">
        <v>0.153</v>
      </c>
      <c r="C11" s="886">
        <v>0.13500000000000001</v>
      </c>
      <c r="D11" s="886">
        <v>5.2999999999999999E-2</v>
      </c>
      <c r="E11" s="886">
        <v>4.2000000000000003E-2</v>
      </c>
    </row>
    <row r="12" spans="1:5">
      <c r="A12" s="592" t="s">
        <v>73</v>
      </c>
      <c r="B12" s="886">
        <v>0.16600000000000001</v>
      </c>
      <c r="C12" s="886">
        <v>0.13900000000000001</v>
      </c>
      <c r="D12" s="886">
        <v>0.05</v>
      </c>
      <c r="E12" s="886">
        <v>4.2000000000000003E-2</v>
      </c>
    </row>
    <row r="13" spans="1:5">
      <c r="A13" s="592" t="s">
        <v>74</v>
      </c>
      <c r="B13" s="886">
        <v>0.17699999999999999</v>
      </c>
      <c r="C13" s="886">
        <v>0.158</v>
      </c>
      <c r="D13" s="886">
        <v>5.8000000000000003E-2</v>
      </c>
      <c r="E13" s="886">
        <v>4.9000000000000002E-2</v>
      </c>
    </row>
    <row r="14" spans="1:5">
      <c r="A14" s="592" t="s">
        <v>75</v>
      </c>
      <c r="B14" s="886">
        <v>0.193</v>
      </c>
      <c r="C14" s="886">
        <v>0.16700000000000001</v>
      </c>
      <c r="D14" s="886">
        <v>7.4999999999999997E-2</v>
      </c>
      <c r="E14" s="886">
        <v>6.9000000000000006E-2</v>
      </c>
    </row>
    <row r="15" spans="1:5">
      <c r="A15" s="592" t="s">
        <v>76</v>
      </c>
      <c r="B15" s="886">
        <v>0.222</v>
      </c>
      <c r="C15" s="886">
        <v>0.183</v>
      </c>
      <c r="D15" s="886">
        <v>7.8E-2</v>
      </c>
      <c r="E15" s="886">
        <v>7.3999999999999996E-2</v>
      </c>
    </row>
    <row r="16" spans="1:5">
      <c r="A16" s="593" t="s">
        <v>6</v>
      </c>
      <c r="B16" s="886">
        <v>0.254</v>
      </c>
      <c r="C16" s="886">
        <v>0.217</v>
      </c>
      <c r="D16" s="886">
        <v>8.5999999999999993E-2</v>
      </c>
      <c r="E16" s="886">
        <v>0.08</v>
      </c>
    </row>
    <row r="17" spans="1:5">
      <c r="A17" s="592" t="s">
        <v>4</v>
      </c>
      <c r="B17" s="886">
        <v>0.23599999999999999</v>
      </c>
      <c r="C17" s="886">
        <v>0.23100000000000001</v>
      </c>
      <c r="D17" s="886">
        <v>9.1999999999999998E-2</v>
      </c>
      <c r="E17" s="886">
        <v>7.5999999999999998E-2</v>
      </c>
    </row>
    <row r="18" spans="1:5">
      <c r="A18" s="592" t="s">
        <v>1</v>
      </c>
      <c r="B18" s="886">
        <v>0.224</v>
      </c>
      <c r="C18" s="886">
        <v>0.248</v>
      </c>
      <c r="D18" s="886">
        <v>0.10299999999999999</v>
      </c>
      <c r="E18" s="886">
        <v>8.2000000000000003E-2</v>
      </c>
    </row>
    <row r="19" spans="1:5">
      <c r="A19" s="594" t="s">
        <v>137</v>
      </c>
      <c r="B19" s="887">
        <v>0.182</v>
      </c>
      <c r="C19" s="887">
        <v>0.22900000000000001</v>
      </c>
      <c r="D19" s="887">
        <v>9.0999999999999998E-2</v>
      </c>
      <c r="E19" s="887">
        <v>6.9000000000000006E-2</v>
      </c>
    </row>
    <row r="21" spans="1:5" ht="87.75" customHeight="1">
      <c r="A21" s="1130" t="s">
        <v>922</v>
      </c>
      <c r="B21" s="1130"/>
      <c r="C21" s="1130"/>
      <c r="D21" s="1130"/>
      <c r="E21" s="1130"/>
    </row>
    <row r="22" spans="1:5">
      <c r="A22" s="596"/>
      <c r="B22" s="595"/>
    </row>
    <row r="23" spans="1:5" ht="28.5" customHeight="1">
      <c r="A23" s="1130" t="s">
        <v>923</v>
      </c>
      <c r="B23" s="1130"/>
      <c r="C23" s="1130"/>
      <c r="D23" s="1130"/>
      <c r="E23" s="1130"/>
    </row>
    <row r="24" spans="1:5">
      <c r="A24" s="596"/>
      <c r="B24" s="595"/>
    </row>
    <row r="25" spans="1:5">
      <c r="A25" s="834" t="s">
        <v>622</v>
      </c>
      <c r="B25" s="595"/>
    </row>
    <row r="26" spans="1:5">
      <c r="B26" s="595"/>
    </row>
    <row r="27" spans="1:5">
      <c r="A27" s="596"/>
      <c r="B27" s="595"/>
    </row>
  </sheetData>
  <mergeCells count="3">
    <mergeCell ref="A1:E1"/>
    <mergeCell ref="A21:E21"/>
    <mergeCell ref="A23:E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F17"/>
  <sheetViews>
    <sheetView workbookViewId="0">
      <selection sqref="A1:D1"/>
    </sheetView>
  </sheetViews>
  <sheetFormatPr baseColWidth="10" defaultColWidth="8.83203125" defaultRowHeight="12" x14ac:dyDescent="0"/>
  <cols>
    <col min="1" max="1" width="35.83203125" style="52" customWidth="1"/>
    <col min="2" max="2" width="11.5" style="52" customWidth="1"/>
    <col min="3" max="3" width="9" style="52" customWidth="1"/>
    <col min="4" max="4" width="10.5" style="52" customWidth="1"/>
    <col min="5" max="5" width="12.83203125" customWidth="1"/>
    <col min="6" max="6" width="11.5" customWidth="1"/>
  </cols>
  <sheetData>
    <row r="1" spans="1:6" ht="37.5" customHeight="1">
      <c r="A1" s="1117" t="s">
        <v>737</v>
      </c>
      <c r="B1" s="1117"/>
      <c r="C1" s="1117"/>
      <c r="D1" s="1117"/>
    </row>
    <row r="2" spans="1:6" ht="27.75" customHeight="1">
      <c r="A2" s="940"/>
      <c r="B2" s="941" t="s">
        <v>734</v>
      </c>
      <c r="C2" s="941" t="s">
        <v>735</v>
      </c>
      <c r="D2" s="941" t="s">
        <v>736</v>
      </c>
    </row>
    <row r="3" spans="1:6">
      <c r="A3" s="58" t="s">
        <v>216</v>
      </c>
      <c r="B3" s="62">
        <v>0.71761264492380383</v>
      </c>
      <c r="C3" s="62">
        <v>0.65154950623237096</v>
      </c>
      <c r="D3" s="62">
        <v>0.64381198788036609</v>
      </c>
    </row>
    <row r="4" spans="1:6">
      <c r="A4" s="58" t="s">
        <v>217</v>
      </c>
      <c r="B4" s="62">
        <v>0.11611168726898412</v>
      </c>
      <c r="C4" s="62">
        <v>5.8396656052373361E-2</v>
      </c>
      <c r="D4" s="62">
        <v>8.6572438244526845E-2</v>
      </c>
    </row>
    <row r="5" spans="1:6">
      <c r="A5" s="58" t="s">
        <v>218</v>
      </c>
      <c r="B5" s="62">
        <v>4.3568276472022362E-2</v>
      </c>
      <c r="C5" s="62">
        <v>4.7953287141287132E-2</v>
      </c>
      <c r="D5" s="62">
        <v>7.3036442098201357E-2</v>
      </c>
    </row>
    <row r="6" spans="1:6">
      <c r="A6" s="38" t="s">
        <v>219</v>
      </c>
      <c r="B6" s="63">
        <v>0.12270739133518968</v>
      </c>
      <c r="C6" s="63">
        <v>0.24210055057396851</v>
      </c>
      <c r="D6" s="63">
        <v>0.19657913177690581</v>
      </c>
      <c r="E6" s="39"/>
      <c r="F6" s="39"/>
    </row>
    <row r="7" spans="1:6" ht="15.75" customHeight="1">
      <c r="A7" s="37"/>
    </row>
    <row r="8" spans="1:6" ht="71.25" customHeight="1">
      <c r="A8" s="1114" t="s">
        <v>924</v>
      </c>
      <c r="B8" s="1114"/>
      <c r="C8" s="1114"/>
      <c r="D8" s="1114"/>
    </row>
    <row r="9" spans="1:6">
      <c r="A9" s="399"/>
    </row>
    <row r="10" spans="1:6" ht="63" customHeight="1">
      <c r="A10" s="1114" t="s">
        <v>925</v>
      </c>
      <c r="B10" s="1114"/>
      <c r="C10" s="1114"/>
      <c r="D10" s="1114"/>
    </row>
    <row r="11" spans="1:6">
      <c r="A11" s="399"/>
    </row>
    <row r="12" spans="1:6">
      <c r="A12" s="834" t="s">
        <v>622</v>
      </c>
    </row>
    <row r="14" spans="1:6">
      <c r="A14" s="399"/>
    </row>
    <row r="15" spans="1:6">
      <c r="A15" s="399"/>
    </row>
    <row r="16" spans="1:6">
      <c r="A16" s="399"/>
    </row>
    <row r="17" spans="1:1">
      <c r="A17" s="399"/>
    </row>
  </sheetData>
  <mergeCells count="3">
    <mergeCell ref="A1:D1"/>
    <mergeCell ref="A8:D8"/>
    <mergeCell ref="A10:D10"/>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AB80"/>
  <sheetViews>
    <sheetView workbookViewId="0"/>
  </sheetViews>
  <sheetFormatPr baseColWidth="10" defaultColWidth="8.83203125" defaultRowHeight="12" x14ac:dyDescent="0"/>
  <cols>
    <col min="1" max="1" width="3.5" style="14" customWidth="1"/>
    <col min="2" max="2" width="23.6640625" style="14" customWidth="1"/>
    <col min="3" max="3" width="9.5" style="14" bestFit="1" customWidth="1"/>
    <col min="4" max="14" width="10" style="14" bestFit="1" customWidth="1"/>
    <col min="15" max="22" width="10.6640625" style="14" bestFit="1" customWidth="1"/>
    <col min="23" max="23" width="11.1640625" style="14" bestFit="1" customWidth="1"/>
    <col min="24" max="24" width="10.6640625" style="14" bestFit="1" customWidth="1"/>
    <col min="25" max="27" width="10.6640625" style="14" customWidth="1"/>
    <col min="28" max="16384" width="8.83203125" style="14"/>
  </cols>
  <sheetData>
    <row r="1" spans="1:27" ht="22.5" customHeight="1">
      <c r="A1" s="401" t="s">
        <v>1271</v>
      </c>
      <c r="B1" s="256"/>
      <c r="C1" s="257"/>
      <c r="D1" s="257"/>
      <c r="E1" s="257"/>
      <c r="F1" s="257"/>
      <c r="G1" s="257"/>
      <c r="H1" s="257"/>
      <c r="I1" s="257"/>
      <c r="J1" s="257"/>
      <c r="K1" s="257"/>
      <c r="L1" s="257"/>
      <c r="M1" s="257"/>
      <c r="N1" s="257"/>
      <c r="O1" s="257"/>
      <c r="P1" s="257"/>
      <c r="Q1" s="257"/>
      <c r="R1" s="257"/>
      <c r="S1" s="257"/>
      <c r="T1" s="257"/>
      <c r="U1" s="257"/>
      <c r="V1" s="257"/>
      <c r="W1" s="257"/>
      <c r="X1" s="257"/>
      <c r="Y1" s="257"/>
      <c r="Z1" s="257"/>
      <c r="AA1" s="257"/>
    </row>
    <row r="2" spans="1:27" ht="26.25" customHeight="1">
      <c r="A2" s="805"/>
      <c r="B2" s="806" t="s">
        <v>833</v>
      </c>
      <c r="C2" s="807" t="s">
        <v>114</v>
      </c>
      <c r="D2" s="807" t="s">
        <v>115</v>
      </c>
      <c r="E2" s="807" t="s">
        <v>116</v>
      </c>
      <c r="F2" s="807" t="s">
        <v>117</v>
      </c>
      <c r="G2" s="807" t="s">
        <v>118</v>
      </c>
      <c r="H2" s="807" t="s">
        <v>119</v>
      </c>
      <c r="I2" s="807" t="s">
        <v>120</v>
      </c>
      <c r="J2" s="807" t="s">
        <v>121</v>
      </c>
      <c r="K2" s="808" t="s">
        <v>122</v>
      </c>
      <c r="L2" s="808" t="s">
        <v>123</v>
      </c>
      <c r="M2" s="808" t="s">
        <v>124</v>
      </c>
      <c r="N2" s="809" t="s">
        <v>125</v>
      </c>
      <c r="O2" s="809" t="s">
        <v>126</v>
      </c>
      <c r="P2" s="809" t="s">
        <v>127</v>
      </c>
      <c r="Q2" s="809" t="s">
        <v>128</v>
      </c>
      <c r="R2" s="809" t="s">
        <v>129</v>
      </c>
      <c r="S2" s="809" t="s">
        <v>130</v>
      </c>
      <c r="T2" s="809" t="s">
        <v>131</v>
      </c>
      <c r="U2" s="809" t="s">
        <v>5</v>
      </c>
      <c r="V2" s="809" t="s">
        <v>2</v>
      </c>
      <c r="W2" s="809" t="s">
        <v>135</v>
      </c>
      <c r="X2" s="809" t="s">
        <v>138</v>
      </c>
      <c r="Y2" s="809" t="s">
        <v>140</v>
      </c>
      <c r="Z2" s="809" t="s">
        <v>157</v>
      </c>
      <c r="AA2" s="810" t="s">
        <v>822</v>
      </c>
    </row>
    <row r="3" spans="1:27">
      <c r="A3" s="402" t="s">
        <v>160</v>
      </c>
      <c r="B3" s="403"/>
      <c r="C3" s="404"/>
      <c r="D3" s="404"/>
      <c r="E3" s="404"/>
      <c r="F3" s="404"/>
      <c r="G3" s="404"/>
      <c r="H3" s="404"/>
      <c r="I3" s="404"/>
      <c r="J3" s="404"/>
      <c r="K3" s="405"/>
      <c r="L3" s="405"/>
      <c r="M3" s="405"/>
      <c r="N3" s="406"/>
      <c r="O3" s="406"/>
      <c r="P3" s="406"/>
      <c r="Q3" s="406"/>
      <c r="R3" s="406"/>
      <c r="S3" s="406"/>
      <c r="T3" s="406"/>
      <c r="U3" s="406"/>
      <c r="V3" s="406"/>
      <c r="W3" s="406"/>
      <c r="X3" s="406"/>
      <c r="Y3" s="406"/>
      <c r="Z3" s="406"/>
      <c r="AA3" s="406"/>
    </row>
    <row r="4" spans="1:27">
      <c r="B4" s="402" t="s">
        <v>150</v>
      </c>
      <c r="C4" s="407"/>
      <c r="D4" s="407"/>
      <c r="E4" s="407"/>
      <c r="F4" s="407"/>
      <c r="G4" s="407"/>
      <c r="H4" s="407"/>
      <c r="I4" s="407"/>
      <c r="J4" s="407"/>
      <c r="K4" s="407"/>
      <c r="L4" s="407"/>
      <c r="M4" s="407"/>
      <c r="N4" s="407"/>
      <c r="O4" s="407"/>
      <c r="P4" s="407"/>
      <c r="Q4" s="407"/>
      <c r="R4" s="407"/>
      <c r="S4" s="407"/>
      <c r="T4" s="407"/>
      <c r="U4" s="407"/>
      <c r="V4" s="407"/>
      <c r="W4" s="407"/>
      <c r="X4" s="407"/>
      <c r="Y4" s="407"/>
      <c r="Z4" s="407"/>
      <c r="AA4" s="398"/>
    </row>
    <row r="5" spans="1:27">
      <c r="A5" s="407"/>
      <c r="B5" s="1042" t="s">
        <v>133</v>
      </c>
      <c r="C5" s="408">
        <v>9016.9421544574379</v>
      </c>
      <c r="D5" s="408">
        <v>10132.976864972467</v>
      </c>
      <c r="E5" s="408">
        <v>10472.66005852669</v>
      </c>
      <c r="F5" s="408">
        <v>9329.4563046139192</v>
      </c>
      <c r="G5" s="408">
        <v>8861.2856989150951</v>
      </c>
      <c r="H5" s="408">
        <v>8548.4220452950813</v>
      </c>
      <c r="I5" s="408">
        <v>8771.2919462802547</v>
      </c>
      <c r="J5" s="408">
        <v>9398.0217687616823</v>
      </c>
      <c r="K5" s="408">
        <v>10558.885966631435</v>
      </c>
      <c r="L5" s="408">
        <v>10302.490953693761</v>
      </c>
      <c r="M5" s="408">
        <v>10969.84648054398</v>
      </c>
      <c r="N5" s="408">
        <v>13389.102816929577</v>
      </c>
      <c r="O5" s="408">
        <v>15400.331464816769</v>
      </c>
      <c r="P5" s="408">
        <v>16463.602721806688</v>
      </c>
      <c r="Q5" s="408">
        <v>16541.568890285111</v>
      </c>
      <c r="R5" s="408">
        <v>15476.651697602352</v>
      </c>
      <c r="S5" s="408">
        <v>15006.022595726045</v>
      </c>
      <c r="T5" s="408">
        <v>16786.634692613745</v>
      </c>
      <c r="U5" s="408">
        <v>19811.65243098075</v>
      </c>
      <c r="V5" s="408">
        <v>33181.637818029638</v>
      </c>
      <c r="W5" s="408">
        <v>38988.986545010339</v>
      </c>
      <c r="X5" s="408">
        <v>35407.173627260738</v>
      </c>
      <c r="Y5" s="408">
        <v>33340.831693543107</v>
      </c>
      <c r="Z5" s="408">
        <v>32103.894825873518</v>
      </c>
      <c r="AA5" s="408">
        <v>30292.997306560002</v>
      </c>
    </row>
    <row r="6" spans="1:27">
      <c r="A6" s="407"/>
      <c r="B6" s="1042" t="s">
        <v>834</v>
      </c>
      <c r="C6" s="408">
        <v>836.78917753067481</v>
      </c>
      <c r="D6" s="408">
        <v>908.99721916299563</v>
      </c>
      <c r="E6" s="408">
        <v>982.77870640569392</v>
      </c>
      <c r="F6" s="408">
        <v>962.38315616343493</v>
      </c>
      <c r="G6" s="408">
        <v>935.28376853099735</v>
      </c>
      <c r="H6" s="408">
        <v>910.78678688524587</v>
      </c>
      <c r="I6" s="408">
        <v>884.93182324840757</v>
      </c>
      <c r="J6" s="408">
        <v>865.71588785046742</v>
      </c>
      <c r="K6" s="408">
        <v>896.04043964460789</v>
      </c>
      <c r="L6" s="408">
        <v>884.53921265746851</v>
      </c>
      <c r="M6" s="408">
        <v>855.99309317129621</v>
      </c>
      <c r="N6" s="408">
        <v>927.00054929577459</v>
      </c>
      <c r="O6" s="408">
        <v>958.69762770682951</v>
      </c>
      <c r="P6" s="408">
        <v>983.56051794453504</v>
      </c>
      <c r="Q6" s="408">
        <v>968.83595168954582</v>
      </c>
      <c r="R6" s="408">
        <v>949.16897901740015</v>
      </c>
      <c r="S6" s="408">
        <v>902.36455773955777</v>
      </c>
      <c r="T6" s="408">
        <v>881.50635624750964</v>
      </c>
      <c r="U6" s="408">
        <v>820.22104071575359</v>
      </c>
      <c r="V6" s="408">
        <v>813.93610663521417</v>
      </c>
      <c r="W6" s="408">
        <v>827.63108856892552</v>
      </c>
      <c r="X6" s="408">
        <v>775.85164127442215</v>
      </c>
      <c r="Y6" s="408">
        <v>762.3253336912494</v>
      </c>
      <c r="Z6" s="408">
        <v>747.45893979348955</v>
      </c>
      <c r="AA6" s="408">
        <v>727.51629600000001</v>
      </c>
    </row>
    <row r="7" spans="1:27">
      <c r="A7" s="407"/>
      <c r="B7" s="1042" t="s">
        <v>134</v>
      </c>
      <c r="C7" s="408">
        <v>107.50303345092024</v>
      </c>
      <c r="D7" s="408">
        <v>108.9933575256975</v>
      </c>
      <c r="E7" s="408">
        <v>121.12395311032027</v>
      </c>
      <c r="F7" s="408">
        <v>118.5918496277701</v>
      </c>
      <c r="G7" s="408">
        <v>116.16025809973046</v>
      </c>
      <c r="H7" s="408">
        <v>100.35744757868854</v>
      </c>
      <c r="I7" s="408">
        <v>48.28282842038216</v>
      </c>
      <c r="J7" s="408">
        <v>73.938871652647975</v>
      </c>
      <c r="K7" s="408">
        <v>36.239425012254905</v>
      </c>
      <c r="L7" s="408">
        <v>35.815523659268145</v>
      </c>
      <c r="M7" s="408">
        <v>55.150462962962962</v>
      </c>
      <c r="N7" s="408">
        <v>73.823943661971825</v>
      </c>
      <c r="O7" s="408">
        <v>87.869645260966124</v>
      </c>
      <c r="P7" s="408">
        <v>85.731820405111421</v>
      </c>
      <c r="Q7" s="408">
        <v>82.564746268479411</v>
      </c>
      <c r="R7" s="408">
        <v>79.25907678834119</v>
      </c>
      <c r="S7" s="408">
        <v>75.448883557739563</v>
      </c>
      <c r="T7" s="408">
        <v>74.027875303049939</v>
      </c>
      <c r="U7" s="408">
        <v>69.174774690403865</v>
      </c>
      <c r="V7" s="408">
        <v>69.739981611415786</v>
      </c>
      <c r="W7" s="408">
        <v>66.795076093637476</v>
      </c>
      <c r="X7" s="408">
        <v>0</v>
      </c>
      <c r="Y7" s="408">
        <v>0</v>
      </c>
      <c r="Z7" s="408">
        <v>0</v>
      </c>
      <c r="AA7" s="408">
        <v>0</v>
      </c>
    </row>
    <row r="8" spans="1:27">
      <c r="A8" s="407"/>
      <c r="B8" s="1042" t="s">
        <v>32</v>
      </c>
      <c r="C8" s="408">
        <v>0</v>
      </c>
      <c r="D8" s="408">
        <v>0</v>
      </c>
      <c r="E8" s="408">
        <v>0</v>
      </c>
      <c r="F8" s="408">
        <v>0</v>
      </c>
      <c r="G8" s="408">
        <v>0</v>
      </c>
      <c r="H8" s="408">
        <v>0</v>
      </c>
      <c r="I8" s="408">
        <v>0</v>
      </c>
      <c r="J8" s="408">
        <v>0</v>
      </c>
      <c r="K8" s="408">
        <v>0</v>
      </c>
      <c r="L8" s="408">
        <v>0</v>
      </c>
      <c r="M8" s="408">
        <v>0</v>
      </c>
      <c r="N8" s="408">
        <v>0</v>
      </c>
      <c r="O8" s="408">
        <v>0</v>
      </c>
      <c r="P8" s="408">
        <v>0</v>
      </c>
      <c r="Q8" s="408">
        <v>0</v>
      </c>
      <c r="R8" s="408">
        <v>0</v>
      </c>
      <c r="S8" s="408">
        <v>283.32432432432432</v>
      </c>
      <c r="T8" s="408">
        <v>353.07495345512945</v>
      </c>
      <c r="U8" s="408">
        <v>367.81875813542217</v>
      </c>
      <c r="V8" s="408">
        <v>529.93368965084903</v>
      </c>
      <c r="W8" s="408">
        <v>604.70918898587695</v>
      </c>
      <c r="X8" s="408">
        <v>0</v>
      </c>
      <c r="Y8" s="408">
        <v>0</v>
      </c>
      <c r="Z8" s="408">
        <v>0</v>
      </c>
      <c r="AA8" s="408">
        <v>0</v>
      </c>
    </row>
    <row r="9" spans="1:27">
      <c r="A9" s="407"/>
      <c r="B9" s="1042" t="s">
        <v>33</v>
      </c>
      <c r="C9" s="408">
        <v>0</v>
      </c>
      <c r="D9" s="408">
        <v>0</v>
      </c>
      <c r="E9" s="408">
        <v>0</v>
      </c>
      <c r="F9" s="408">
        <v>0</v>
      </c>
      <c r="G9" s="408">
        <v>0</v>
      </c>
      <c r="H9" s="408">
        <v>0</v>
      </c>
      <c r="I9" s="408">
        <v>0</v>
      </c>
      <c r="J9" s="408">
        <v>0</v>
      </c>
      <c r="K9" s="408">
        <v>0</v>
      </c>
      <c r="L9" s="408">
        <v>0</v>
      </c>
      <c r="M9" s="408">
        <v>0</v>
      </c>
      <c r="N9" s="408">
        <v>0</v>
      </c>
      <c r="O9" s="408">
        <v>0</v>
      </c>
      <c r="P9" s="408">
        <v>0</v>
      </c>
      <c r="Q9" s="408">
        <v>0</v>
      </c>
      <c r="R9" s="408">
        <v>0</v>
      </c>
      <c r="S9" s="408">
        <v>240.00614250614251</v>
      </c>
      <c r="T9" s="408">
        <v>234.32738192694157</v>
      </c>
      <c r="U9" s="408">
        <v>216.39187092319654</v>
      </c>
      <c r="V9" s="408">
        <v>397.17368389280756</v>
      </c>
      <c r="W9" s="408">
        <v>472.81723536083047</v>
      </c>
      <c r="X9" s="408">
        <v>0</v>
      </c>
      <c r="Y9" s="408">
        <v>0</v>
      </c>
      <c r="Z9" s="408">
        <v>0</v>
      </c>
      <c r="AA9" s="408">
        <v>0</v>
      </c>
    </row>
    <row r="10" spans="1:27">
      <c r="A10" s="407"/>
      <c r="B10" s="1042" t="s">
        <v>835</v>
      </c>
      <c r="C10" s="408">
        <v>1786.0615832873382</v>
      </c>
      <c r="D10" s="408">
        <v>2035.8023318602859</v>
      </c>
      <c r="E10" s="408">
        <v>2106.2656146729983</v>
      </c>
      <c r="F10" s="408">
        <v>2218.8653568056893</v>
      </c>
      <c r="G10" s="408">
        <v>2146.6190565970496</v>
      </c>
      <c r="H10" s="408">
        <v>2118.9863056412782</v>
      </c>
      <c r="I10" s="408">
        <v>2027.6565006254373</v>
      </c>
      <c r="J10" s="408">
        <v>2010.9159115153082</v>
      </c>
      <c r="K10" s="408">
        <v>2187.8397177854376</v>
      </c>
      <c r="L10" s="408">
        <v>2153.8261627371417</v>
      </c>
      <c r="M10" s="408">
        <v>2330.5504522147594</v>
      </c>
      <c r="N10" s="408">
        <v>2749.7134852535114</v>
      </c>
      <c r="O10" s="408">
        <v>3214.5952079390145</v>
      </c>
      <c r="P10" s="408">
        <v>3751.6615227440489</v>
      </c>
      <c r="Q10" s="408">
        <v>4009.773025131622</v>
      </c>
      <c r="R10" s="408">
        <v>4054.0094534777377</v>
      </c>
      <c r="S10" s="408">
        <v>4089.1490234892321</v>
      </c>
      <c r="T10" s="408">
        <v>4180.2075834379593</v>
      </c>
      <c r="U10" s="408">
        <v>4604.1966826383805</v>
      </c>
      <c r="V10" s="408">
        <v>8949.3613650653315</v>
      </c>
      <c r="W10" s="408">
        <v>10874.852029698113</v>
      </c>
      <c r="X10" s="408">
        <v>10633.426611651474</v>
      </c>
      <c r="Y10" s="408">
        <v>12046.339917985923</v>
      </c>
      <c r="Z10" s="408">
        <v>12093.262909314248</v>
      </c>
      <c r="AA10" s="408">
        <v>13552.634454492123</v>
      </c>
    </row>
    <row r="11" spans="1:27">
      <c r="B11" s="409" t="s">
        <v>13</v>
      </c>
      <c r="C11" s="408">
        <v>11747.295948726371</v>
      </c>
      <c r="D11" s="408">
        <v>13186.769773521448</v>
      </c>
      <c r="E11" s="408">
        <v>13682.828332715701</v>
      </c>
      <c r="F11" s="408">
        <v>12629.296667210816</v>
      </c>
      <c r="G11" s="408">
        <v>12059.348782142872</v>
      </c>
      <c r="H11" s="408">
        <v>11678.552585400295</v>
      </c>
      <c r="I11" s="408">
        <v>11732.163098574481</v>
      </c>
      <c r="J11" s="408">
        <v>12348.592439780108</v>
      </c>
      <c r="K11" s="408">
        <v>13679.005549073736</v>
      </c>
      <c r="L11" s="408">
        <v>13376.671852747641</v>
      </c>
      <c r="M11" s="408">
        <v>14211.540488892999</v>
      </c>
      <c r="N11" s="408">
        <v>17139.640795140833</v>
      </c>
      <c r="O11" s="408">
        <v>19661.493945723578</v>
      </c>
      <c r="P11" s="408">
        <v>21284.556582900386</v>
      </c>
      <c r="Q11" s="408">
        <v>21602.742613374758</v>
      </c>
      <c r="R11" s="408">
        <v>20559.08920688583</v>
      </c>
      <c r="S11" s="408">
        <v>20596.315527343046</v>
      </c>
      <c r="T11" s="408">
        <v>22509.778842984335</v>
      </c>
      <c r="U11" s="408">
        <v>25889.455558083911</v>
      </c>
      <c r="V11" s="408">
        <v>43941.78264488525</v>
      </c>
      <c r="W11" s="408">
        <v>51835.791163717709</v>
      </c>
      <c r="X11" s="408">
        <v>46816.451880186629</v>
      </c>
      <c r="Y11" s="408">
        <v>46149.496945220279</v>
      </c>
      <c r="Z11" s="408">
        <v>44944.616674981247</v>
      </c>
      <c r="AA11" s="408">
        <v>44573.148057052123</v>
      </c>
    </row>
    <row r="12" spans="1:27">
      <c r="B12" s="409" t="s">
        <v>34</v>
      </c>
      <c r="C12" s="408">
        <v>1051.7235307602073</v>
      </c>
      <c r="D12" s="408">
        <v>954.08699542220791</v>
      </c>
      <c r="E12" s="408">
        <v>931.71138968293201</v>
      </c>
      <c r="F12" s="408">
        <v>919.18750319479909</v>
      </c>
      <c r="G12" s="408">
        <v>891.23776447793</v>
      </c>
      <c r="H12" s="408">
        <v>867.8909947136566</v>
      </c>
      <c r="I12" s="408">
        <v>843.69425083393025</v>
      </c>
      <c r="J12" s="408">
        <v>1090.7439340938893</v>
      </c>
      <c r="K12" s="408">
        <v>1074.4489776620246</v>
      </c>
      <c r="L12" s="408">
        <v>1096.1508770765558</v>
      </c>
      <c r="M12" s="408">
        <v>1147.9551480600321</v>
      </c>
      <c r="N12" s="408">
        <v>1202.7313116753767</v>
      </c>
      <c r="O12" s="408">
        <v>1181.24390840826</v>
      </c>
      <c r="P12" s="408">
        <v>1144.3505493291289</v>
      </c>
      <c r="Q12" s="408">
        <v>1105.1690787683981</v>
      </c>
      <c r="R12" s="408">
        <v>1061.3574531800689</v>
      </c>
      <c r="S12" s="408">
        <v>1006.8063606894337</v>
      </c>
      <c r="T12" s="408">
        <v>985.78106812252838</v>
      </c>
      <c r="U12" s="408">
        <v>930.90436607665492</v>
      </c>
      <c r="V12" s="408">
        <v>948.47045962178754</v>
      </c>
      <c r="W12" s="408">
        <v>944.33932259449625</v>
      </c>
      <c r="X12" s="408">
        <v>915.99501720486967</v>
      </c>
      <c r="Y12" s="408">
        <v>896.59699507770995</v>
      </c>
      <c r="Z12" s="408">
        <v>893.46549330842151</v>
      </c>
      <c r="AA12" s="408">
        <v>857.75604954905577</v>
      </c>
    </row>
    <row r="13" spans="1:27">
      <c r="B13" s="402" t="s">
        <v>148</v>
      </c>
      <c r="C13" s="407"/>
      <c r="D13" s="407"/>
      <c r="E13" s="407"/>
      <c r="F13" s="407"/>
      <c r="G13" s="407"/>
      <c r="H13" s="407"/>
      <c r="I13" s="407"/>
      <c r="J13" s="407"/>
      <c r="K13" s="407"/>
      <c r="L13" s="407"/>
      <c r="M13" s="407"/>
      <c r="N13" s="407"/>
      <c r="O13" s="407"/>
      <c r="P13" s="407"/>
      <c r="Q13" s="407"/>
      <c r="R13" s="407"/>
      <c r="S13" s="407"/>
      <c r="T13" s="407"/>
      <c r="U13" s="407"/>
      <c r="V13" s="407"/>
      <c r="W13" s="407"/>
      <c r="X13" s="407"/>
      <c r="Y13" s="407"/>
      <c r="Z13" s="407"/>
      <c r="AA13" s="407"/>
    </row>
    <row r="14" spans="1:27">
      <c r="A14" s="407"/>
      <c r="B14" s="1042" t="s">
        <v>26</v>
      </c>
      <c r="C14" s="408">
        <v>1354.6558819018405</v>
      </c>
      <c r="D14" s="408">
        <v>1296.9686270190898</v>
      </c>
      <c r="E14" s="408">
        <v>1257.2749252669039</v>
      </c>
      <c r="F14" s="408">
        <v>1223.3180540166206</v>
      </c>
      <c r="G14" s="408">
        <v>1252.5768985849056</v>
      </c>
      <c r="H14" s="408">
        <v>1313.3824180327867</v>
      </c>
      <c r="I14" s="408">
        <v>1266.1717081194265</v>
      </c>
      <c r="J14" s="408">
        <v>1277.4282551059191</v>
      </c>
      <c r="K14" s="408">
        <v>1260.3567351455272</v>
      </c>
      <c r="L14" s="408">
        <v>1269.2750884823035</v>
      </c>
      <c r="M14" s="408">
        <v>1257.1529915480323</v>
      </c>
      <c r="N14" s="408">
        <v>1311.4872798563381</v>
      </c>
      <c r="O14" s="408">
        <v>1494.9682928567461</v>
      </c>
      <c r="P14" s="408">
        <v>1608.4478247240349</v>
      </c>
      <c r="Q14" s="408">
        <v>1570.9861776597147</v>
      </c>
      <c r="R14" s="408">
        <v>1481.032993378966</v>
      </c>
      <c r="S14" s="408">
        <v>1461.5692613378378</v>
      </c>
      <c r="T14" s="408">
        <v>1244.0026475079092</v>
      </c>
      <c r="U14" s="408">
        <v>821.24744836637046</v>
      </c>
      <c r="V14" s="408">
        <v>723.97703246943104</v>
      </c>
      <c r="W14" s="408">
        <v>736.94353928721739</v>
      </c>
      <c r="X14" s="408">
        <v>793.45627437772339</v>
      </c>
      <c r="Y14" s="408">
        <v>833.3758264997274</v>
      </c>
      <c r="Z14" s="408">
        <v>947.80807293821329</v>
      </c>
      <c r="AA14" s="408">
        <v>963.89657953945675</v>
      </c>
    </row>
    <row r="15" spans="1:27">
      <c r="A15" s="407"/>
      <c r="B15" s="1042" t="s">
        <v>27</v>
      </c>
      <c r="C15" s="408">
        <v>11247.008978525808</v>
      </c>
      <c r="D15" s="408">
        <v>11633.079525646832</v>
      </c>
      <c r="E15" s="408">
        <v>11414.505909414482</v>
      </c>
      <c r="F15" s="408">
        <v>14376.328649258239</v>
      </c>
      <c r="G15" s="408">
        <v>15376.479147233773</v>
      </c>
      <c r="H15" s="408">
        <v>16490.270046249996</v>
      </c>
      <c r="I15" s="408">
        <v>17114.820151703821</v>
      </c>
      <c r="J15" s="408">
        <v>16997.712291468848</v>
      </c>
      <c r="K15" s="408">
        <v>16788.65014913756</v>
      </c>
      <c r="L15" s="408">
        <v>16170.963017852431</v>
      </c>
      <c r="M15" s="408">
        <v>15701.787504790218</v>
      </c>
      <c r="N15" s="408">
        <v>16204.474493036618</v>
      </c>
      <c r="O15" s="408">
        <v>17776.345143622984</v>
      </c>
      <c r="P15" s="408">
        <v>19553.416856392058</v>
      </c>
      <c r="Q15" s="408">
        <v>20451.465249221226</v>
      </c>
      <c r="R15" s="408">
        <v>20185.422271207775</v>
      </c>
      <c r="S15" s="408">
        <v>19720.426532034402</v>
      </c>
      <c r="T15" s="408">
        <v>23294.185032340531</v>
      </c>
      <c r="U15" s="408">
        <v>25280.182070604737</v>
      </c>
      <c r="V15" s="408">
        <v>30081.626245452881</v>
      </c>
      <c r="W15" s="408">
        <v>31631.780103904162</v>
      </c>
      <c r="X15" s="408">
        <v>30554.135634309634</v>
      </c>
      <c r="Y15" s="408">
        <v>28910.526131511233</v>
      </c>
      <c r="Z15" s="408">
        <v>26970.40387066131</v>
      </c>
      <c r="AA15" s="408">
        <v>24674.411911414601</v>
      </c>
    </row>
    <row r="16" spans="1:27">
      <c r="A16" s="407"/>
      <c r="B16" s="1042" t="s">
        <v>28</v>
      </c>
      <c r="C16" s="408">
        <v>0</v>
      </c>
      <c r="D16" s="408">
        <v>0</v>
      </c>
      <c r="E16" s="408">
        <v>0</v>
      </c>
      <c r="F16" s="408">
        <v>0</v>
      </c>
      <c r="G16" s="408">
        <v>1148.7942615565673</v>
      </c>
      <c r="H16" s="408">
        <v>5024.9579753352446</v>
      </c>
      <c r="I16" s="408">
        <v>0</v>
      </c>
      <c r="J16" s="408">
        <v>0</v>
      </c>
      <c r="K16" s="408">
        <v>0</v>
      </c>
      <c r="L16" s="408">
        <v>0</v>
      </c>
      <c r="M16" s="408">
        <v>0</v>
      </c>
      <c r="N16" s="408">
        <v>0</v>
      </c>
      <c r="O16" s="408">
        <v>0</v>
      </c>
      <c r="P16" s="408">
        <v>0</v>
      </c>
      <c r="Q16" s="408">
        <v>0</v>
      </c>
      <c r="R16" s="408">
        <v>0</v>
      </c>
      <c r="S16" s="408">
        <v>0</v>
      </c>
      <c r="T16" s="408">
        <v>0</v>
      </c>
      <c r="U16" s="408">
        <v>0</v>
      </c>
      <c r="V16" s="408">
        <v>0</v>
      </c>
      <c r="W16" s="408">
        <v>0</v>
      </c>
      <c r="X16" s="408">
        <v>0</v>
      </c>
      <c r="Y16" s="408">
        <v>0</v>
      </c>
      <c r="Z16" s="408">
        <v>0</v>
      </c>
      <c r="AA16" s="408">
        <v>0</v>
      </c>
    </row>
    <row r="17" spans="1:27">
      <c r="A17" s="407"/>
      <c r="B17" s="1042" t="s">
        <v>29</v>
      </c>
      <c r="C17" s="408">
        <v>11247.008978525808</v>
      </c>
      <c r="D17" s="408">
        <v>11633.079525646832</v>
      </c>
      <c r="E17" s="408">
        <v>11414.505909414482</v>
      </c>
      <c r="F17" s="408">
        <v>14376.328649258239</v>
      </c>
      <c r="G17" s="408">
        <v>14227.684885677205</v>
      </c>
      <c r="H17" s="408">
        <v>11465.312070914753</v>
      </c>
      <c r="I17" s="408">
        <v>0</v>
      </c>
      <c r="J17" s="408">
        <v>0</v>
      </c>
      <c r="K17" s="408">
        <v>0</v>
      </c>
      <c r="L17" s="408">
        <v>0</v>
      </c>
      <c r="M17" s="408">
        <v>0</v>
      </c>
      <c r="N17" s="408">
        <v>0</v>
      </c>
      <c r="O17" s="408">
        <v>0</v>
      </c>
      <c r="P17" s="408">
        <v>0</v>
      </c>
      <c r="Q17" s="408">
        <v>0</v>
      </c>
      <c r="R17" s="408">
        <v>0</v>
      </c>
      <c r="S17" s="408">
        <v>0</v>
      </c>
      <c r="T17" s="408">
        <v>0</v>
      </c>
      <c r="U17" s="408">
        <v>0</v>
      </c>
      <c r="V17" s="408">
        <v>0</v>
      </c>
      <c r="W17" s="408">
        <v>0</v>
      </c>
      <c r="X17" s="408">
        <v>0</v>
      </c>
      <c r="Y17" s="408">
        <v>0</v>
      </c>
      <c r="Z17" s="408">
        <v>0</v>
      </c>
      <c r="AA17" s="408">
        <v>0</v>
      </c>
    </row>
    <row r="18" spans="1:27">
      <c r="A18" s="407"/>
      <c r="B18" s="1042" t="s">
        <v>30</v>
      </c>
      <c r="C18" s="408">
        <v>0</v>
      </c>
      <c r="D18" s="408">
        <v>0</v>
      </c>
      <c r="E18" s="408">
        <v>271.34311194365307</v>
      </c>
      <c r="F18" s="408">
        <v>1659.8566883509632</v>
      </c>
      <c r="G18" s="408">
        <v>5862.4192814504304</v>
      </c>
      <c r="H18" s="408">
        <v>7229.324904957376</v>
      </c>
      <c r="I18" s="408">
        <v>8303.6600058343956</v>
      </c>
      <c r="J18" s="408">
        <v>9049.3011591900286</v>
      </c>
      <c r="K18" s="408">
        <v>9332.4195436151949</v>
      </c>
      <c r="L18" s="408">
        <v>10141.444641357228</v>
      </c>
      <c r="M18" s="408">
        <v>10621.062717635996</v>
      </c>
      <c r="N18" s="408">
        <v>11659.860948295775</v>
      </c>
      <c r="O18" s="408">
        <v>12972.222907494448</v>
      </c>
      <c r="P18" s="408">
        <v>14460.780369083739</v>
      </c>
      <c r="Q18" s="408">
        <v>15478.334747551478</v>
      </c>
      <c r="R18" s="408">
        <v>16227.366060617962</v>
      </c>
      <c r="S18" s="408">
        <v>15972.019061809586</v>
      </c>
      <c r="T18" s="408">
        <v>16782.069276843624</v>
      </c>
      <c r="U18" s="408">
        <v>28298.709793587816</v>
      </c>
      <c r="V18" s="408">
        <v>34223.198710933255</v>
      </c>
      <c r="W18" s="408">
        <v>33537.785064281161</v>
      </c>
      <c r="X18" s="408">
        <v>32156.486067310841</v>
      </c>
      <c r="Y18" s="408">
        <v>30697.437121088016</v>
      </c>
      <c r="Z18" s="408">
        <v>28572.625775104232</v>
      </c>
      <c r="AA18" s="408">
        <v>25860.690880225735</v>
      </c>
    </row>
    <row r="19" spans="1:27">
      <c r="A19" s="407"/>
      <c r="B19" s="1042" t="s">
        <v>28</v>
      </c>
      <c r="C19" s="408">
        <v>0</v>
      </c>
      <c r="D19" s="408">
        <v>0</v>
      </c>
      <c r="E19" s="408">
        <v>0</v>
      </c>
      <c r="F19" s="408">
        <v>0</v>
      </c>
      <c r="G19" s="408">
        <v>447.72041078701415</v>
      </c>
      <c r="H19" s="408">
        <v>2187.7493928508193</v>
      </c>
      <c r="I19" s="408">
        <v>0</v>
      </c>
      <c r="J19" s="408">
        <v>0</v>
      </c>
      <c r="K19" s="408">
        <v>0</v>
      </c>
      <c r="L19" s="408">
        <v>0</v>
      </c>
      <c r="M19" s="408">
        <v>0</v>
      </c>
      <c r="N19" s="408">
        <v>0</v>
      </c>
      <c r="O19" s="408">
        <v>0</v>
      </c>
      <c r="P19" s="408">
        <v>0</v>
      </c>
      <c r="Q19" s="408">
        <v>0</v>
      </c>
      <c r="R19" s="408">
        <v>0</v>
      </c>
      <c r="S19" s="408">
        <v>0</v>
      </c>
      <c r="T19" s="408">
        <v>0</v>
      </c>
      <c r="U19" s="408">
        <v>0</v>
      </c>
      <c r="V19" s="408">
        <v>0</v>
      </c>
      <c r="W19" s="408">
        <v>0</v>
      </c>
      <c r="X19" s="408">
        <v>0</v>
      </c>
      <c r="Y19" s="408">
        <v>0</v>
      </c>
      <c r="Z19" s="408">
        <v>0</v>
      </c>
      <c r="AA19" s="408">
        <v>0</v>
      </c>
    </row>
    <row r="20" spans="1:27">
      <c r="A20" s="407"/>
      <c r="B20" s="1042" t="s">
        <v>29</v>
      </c>
      <c r="C20" s="408">
        <v>0</v>
      </c>
      <c r="D20" s="408">
        <v>0</v>
      </c>
      <c r="E20" s="408">
        <v>271.34311194365307</v>
      </c>
      <c r="F20" s="408">
        <v>1659.8566883509632</v>
      </c>
      <c r="G20" s="408">
        <v>5414.6988706634165</v>
      </c>
      <c r="H20" s="408">
        <v>5041.5755121065567</v>
      </c>
      <c r="I20" s="408">
        <v>0</v>
      </c>
      <c r="J20" s="408">
        <v>0</v>
      </c>
      <c r="K20" s="408">
        <v>0</v>
      </c>
      <c r="L20" s="408">
        <v>0</v>
      </c>
      <c r="M20" s="408">
        <v>0</v>
      </c>
      <c r="N20" s="408">
        <v>0</v>
      </c>
      <c r="O20" s="408">
        <v>0</v>
      </c>
      <c r="P20" s="408">
        <v>0</v>
      </c>
      <c r="Q20" s="408">
        <v>0</v>
      </c>
      <c r="R20" s="408">
        <v>0</v>
      </c>
      <c r="S20" s="408">
        <v>0</v>
      </c>
      <c r="T20" s="408">
        <v>0</v>
      </c>
      <c r="U20" s="408">
        <v>0</v>
      </c>
      <c r="V20" s="408">
        <v>0</v>
      </c>
      <c r="W20" s="408">
        <v>0</v>
      </c>
      <c r="X20" s="408">
        <v>0</v>
      </c>
      <c r="Y20" s="408">
        <v>0</v>
      </c>
      <c r="Z20" s="408">
        <v>0</v>
      </c>
      <c r="AA20" s="408">
        <v>0</v>
      </c>
    </row>
    <row r="21" spans="1:27">
      <c r="A21" s="407"/>
      <c r="B21" s="1042" t="s">
        <v>159</v>
      </c>
      <c r="C21" s="408">
        <v>1506.0333095317669</v>
      </c>
      <c r="D21" s="408">
        <v>1756.573572208596</v>
      </c>
      <c r="E21" s="408">
        <v>1868.8211995740216</v>
      </c>
      <c r="F21" s="408">
        <v>2170.7964017222962</v>
      </c>
      <c r="G21" s="408">
        <v>2543.9267528888959</v>
      </c>
      <c r="H21" s="408">
        <v>3225.9143659590159</v>
      </c>
      <c r="I21" s="408">
        <v>3584.8205821656052</v>
      </c>
      <c r="J21" s="408">
        <v>3974.6366657834892</v>
      </c>
      <c r="K21" s="408">
        <v>4316.4335803737749</v>
      </c>
      <c r="L21" s="408">
        <v>4695.3145247630473</v>
      </c>
      <c r="M21" s="408">
        <v>5089.372008859953</v>
      </c>
      <c r="N21" s="408">
        <v>5532.8367401704227</v>
      </c>
      <c r="O21" s="408">
        <v>6434.5713028525806</v>
      </c>
      <c r="P21" s="408">
        <v>8074.8021334624791</v>
      </c>
      <c r="Q21" s="408">
        <v>9262.1857172558084</v>
      </c>
      <c r="R21" s="408">
        <v>9977.9216162116172</v>
      </c>
      <c r="S21" s="408">
        <v>9519.2114323746937</v>
      </c>
      <c r="T21" s="408">
        <v>8801.1961586541456</v>
      </c>
      <c r="U21" s="408">
        <v>8327.301712953029</v>
      </c>
      <c r="V21" s="408">
        <v>9849.4830396492216</v>
      </c>
      <c r="W21" s="408">
        <v>11574.696420442087</v>
      </c>
      <c r="X21" s="408">
        <v>11680.887878143783</v>
      </c>
      <c r="Y21" s="408">
        <v>10213.239011364925</v>
      </c>
      <c r="Z21" s="408">
        <v>10488.275288018631</v>
      </c>
      <c r="AA21" s="408">
        <v>10564.012720521421</v>
      </c>
    </row>
    <row r="22" spans="1:27">
      <c r="A22" s="407"/>
      <c r="B22" s="1042" t="s">
        <v>28</v>
      </c>
      <c r="C22" s="408">
        <v>0</v>
      </c>
      <c r="D22" s="408">
        <v>0</v>
      </c>
      <c r="E22" s="408">
        <v>0</v>
      </c>
      <c r="F22" s="408">
        <v>0</v>
      </c>
      <c r="G22" s="408">
        <v>247.2558507942808</v>
      </c>
      <c r="H22" s="408">
        <v>1035.6446224393442</v>
      </c>
      <c r="I22" s="408">
        <v>0</v>
      </c>
      <c r="J22" s="408">
        <v>0</v>
      </c>
      <c r="K22" s="408">
        <v>0</v>
      </c>
      <c r="L22" s="408">
        <v>0</v>
      </c>
      <c r="M22" s="408">
        <v>0</v>
      </c>
      <c r="N22" s="408">
        <v>0</v>
      </c>
      <c r="O22" s="408">
        <v>0</v>
      </c>
      <c r="P22" s="408">
        <v>0</v>
      </c>
      <c r="Q22" s="408">
        <v>0</v>
      </c>
      <c r="R22" s="408">
        <v>0</v>
      </c>
      <c r="S22" s="408">
        <v>0</v>
      </c>
      <c r="T22" s="408">
        <v>0</v>
      </c>
      <c r="U22" s="408">
        <v>0</v>
      </c>
      <c r="V22" s="408">
        <v>0</v>
      </c>
      <c r="W22" s="408">
        <v>0</v>
      </c>
      <c r="X22" s="408">
        <v>0</v>
      </c>
      <c r="Y22" s="408">
        <v>0</v>
      </c>
      <c r="Z22" s="408">
        <v>0</v>
      </c>
      <c r="AA22" s="408">
        <v>0</v>
      </c>
    </row>
    <row r="23" spans="1:27">
      <c r="A23" s="407"/>
      <c r="B23" s="1042" t="s">
        <v>29</v>
      </c>
      <c r="C23" s="408">
        <v>1506.0333095317669</v>
      </c>
      <c r="D23" s="408">
        <v>1756.573572208596</v>
      </c>
      <c r="E23" s="408">
        <v>1868.8211995740216</v>
      </c>
      <c r="F23" s="408">
        <v>2170.7964017222962</v>
      </c>
      <c r="G23" s="408">
        <v>2296.670902094615</v>
      </c>
      <c r="H23" s="408">
        <v>2190.2697435196719</v>
      </c>
      <c r="I23" s="408">
        <v>0</v>
      </c>
      <c r="J23" s="408">
        <v>0</v>
      </c>
      <c r="K23" s="408">
        <v>0</v>
      </c>
      <c r="L23" s="408">
        <v>0</v>
      </c>
      <c r="M23" s="408">
        <v>0</v>
      </c>
      <c r="N23" s="408">
        <v>0</v>
      </c>
      <c r="O23" s="408">
        <v>0</v>
      </c>
      <c r="P23" s="408">
        <v>0</v>
      </c>
      <c r="Q23" s="408">
        <v>0</v>
      </c>
      <c r="R23" s="408">
        <v>0</v>
      </c>
      <c r="S23" s="408">
        <v>0</v>
      </c>
      <c r="T23" s="408">
        <v>0</v>
      </c>
      <c r="U23" s="408">
        <v>0</v>
      </c>
      <c r="V23" s="408">
        <v>0</v>
      </c>
      <c r="W23" s="408">
        <v>0</v>
      </c>
      <c r="X23" s="408">
        <v>0</v>
      </c>
      <c r="Y23" s="408">
        <v>0</v>
      </c>
      <c r="Z23" s="408">
        <v>0</v>
      </c>
      <c r="AA23" s="408">
        <v>0</v>
      </c>
    </row>
    <row r="24" spans="1:27">
      <c r="A24" s="407"/>
      <c r="B24" s="1042" t="s">
        <v>836</v>
      </c>
      <c r="C24" s="408">
        <v>0</v>
      </c>
      <c r="D24" s="408">
        <v>0</v>
      </c>
      <c r="E24" s="408">
        <v>0</v>
      </c>
      <c r="F24" s="408">
        <v>0</v>
      </c>
      <c r="G24" s="408">
        <v>0</v>
      </c>
      <c r="H24" s="408">
        <v>0</v>
      </c>
      <c r="I24" s="408">
        <v>0</v>
      </c>
      <c r="J24" s="408">
        <v>0</v>
      </c>
      <c r="K24" s="408">
        <v>0</v>
      </c>
      <c r="L24" s="408">
        <v>0</v>
      </c>
      <c r="M24" s="408">
        <v>0</v>
      </c>
      <c r="N24" s="408">
        <v>0</v>
      </c>
      <c r="O24" s="408">
        <v>0</v>
      </c>
      <c r="P24" s="408">
        <v>0</v>
      </c>
      <c r="Q24" s="408">
        <v>0</v>
      </c>
      <c r="R24" s="408">
        <v>0</v>
      </c>
      <c r="S24" s="408">
        <v>0</v>
      </c>
      <c r="T24" s="408">
        <v>0</v>
      </c>
      <c r="U24" s="408">
        <v>0</v>
      </c>
      <c r="V24" s="408">
        <v>0</v>
      </c>
      <c r="W24" s="408">
        <v>0</v>
      </c>
      <c r="X24" s="408">
        <v>0</v>
      </c>
      <c r="Y24" s="408">
        <v>0</v>
      </c>
      <c r="Z24" s="408">
        <v>0</v>
      </c>
      <c r="AA24" s="408">
        <v>0</v>
      </c>
    </row>
    <row r="25" spans="1:27">
      <c r="A25" s="407"/>
      <c r="B25" s="1042" t="s">
        <v>28</v>
      </c>
      <c r="C25" s="408">
        <v>0</v>
      </c>
      <c r="D25" s="408">
        <v>0</v>
      </c>
      <c r="E25" s="408">
        <v>0</v>
      </c>
      <c r="F25" s="408">
        <v>0</v>
      </c>
      <c r="G25" s="408">
        <v>0</v>
      </c>
      <c r="H25" s="408">
        <v>0</v>
      </c>
      <c r="I25" s="408">
        <v>0</v>
      </c>
      <c r="J25" s="408">
        <v>0</v>
      </c>
      <c r="K25" s="408">
        <v>0</v>
      </c>
      <c r="L25" s="408">
        <v>0</v>
      </c>
      <c r="M25" s="408">
        <v>0</v>
      </c>
      <c r="N25" s="408">
        <v>0</v>
      </c>
      <c r="O25" s="408">
        <v>0</v>
      </c>
      <c r="P25" s="408">
        <v>0</v>
      </c>
      <c r="Q25" s="408">
        <v>0</v>
      </c>
      <c r="R25" s="408">
        <v>0</v>
      </c>
      <c r="S25" s="408">
        <v>0</v>
      </c>
      <c r="T25" s="408">
        <v>0</v>
      </c>
      <c r="U25" s="408">
        <v>0</v>
      </c>
      <c r="V25" s="408">
        <v>0</v>
      </c>
      <c r="W25" s="408">
        <v>0</v>
      </c>
      <c r="X25" s="408">
        <v>0</v>
      </c>
      <c r="Y25" s="408">
        <v>0</v>
      </c>
      <c r="Z25" s="408">
        <v>0</v>
      </c>
      <c r="AA25" s="408">
        <v>0</v>
      </c>
    </row>
    <row r="26" spans="1:27">
      <c r="A26" s="407"/>
      <c r="B26" s="1042" t="s">
        <v>29</v>
      </c>
      <c r="C26" s="408">
        <v>0</v>
      </c>
      <c r="D26" s="408">
        <v>0</v>
      </c>
      <c r="E26" s="408">
        <v>0</v>
      </c>
      <c r="F26" s="408">
        <v>0</v>
      </c>
      <c r="G26" s="408">
        <v>0</v>
      </c>
      <c r="H26" s="408">
        <v>0</v>
      </c>
      <c r="I26" s="408">
        <v>0</v>
      </c>
      <c r="J26" s="408">
        <v>0</v>
      </c>
      <c r="K26" s="408">
        <v>0</v>
      </c>
      <c r="L26" s="408">
        <v>0</v>
      </c>
      <c r="M26" s="408">
        <v>0</v>
      </c>
      <c r="N26" s="408">
        <v>0</v>
      </c>
      <c r="O26" s="408">
        <v>0</v>
      </c>
      <c r="P26" s="408">
        <v>0</v>
      </c>
      <c r="Q26" s="408">
        <v>0</v>
      </c>
      <c r="R26" s="408">
        <v>0</v>
      </c>
      <c r="S26" s="408">
        <v>0</v>
      </c>
      <c r="T26" s="408">
        <v>0</v>
      </c>
      <c r="U26" s="408">
        <v>0</v>
      </c>
      <c r="V26" s="408">
        <v>0</v>
      </c>
      <c r="W26" s="408">
        <v>0</v>
      </c>
      <c r="X26" s="408">
        <v>0</v>
      </c>
      <c r="Y26" s="408">
        <v>0</v>
      </c>
      <c r="Z26" s="408">
        <v>0</v>
      </c>
      <c r="AA26" s="408">
        <v>0</v>
      </c>
    </row>
    <row r="27" spans="1:27">
      <c r="B27" s="409" t="s">
        <v>14</v>
      </c>
      <c r="C27" s="408">
        <v>14107.698169959414</v>
      </c>
      <c r="D27" s="408">
        <v>14686.621724874516</v>
      </c>
      <c r="E27" s="408">
        <v>14811.945146199059</v>
      </c>
      <c r="F27" s="408">
        <v>19430.29979334812</v>
      </c>
      <c r="G27" s="408">
        <v>25035.402080158005</v>
      </c>
      <c r="H27" s="408">
        <v>28258.891735199177</v>
      </c>
      <c r="I27" s="408">
        <v>30269.472447823249</v>
      </c>
      <c r="J27" s="408">
        <v>31299.078371548287</v>
      </c>
      <c r="K27" s="408">
        <v>31697.860008272062</v>
      </c>
      <c r="L27" s="408">
        <v>32276.997272455013</v>
      </c>
      <c r="M27" s="408">
        <v>32669.375222834202</v>
      </c>
      <c r="N27" s="408">
        <v>34708.659461359159</v>
      </c>
      <c r="O27" s="408">
        <v>38678.107646826757</v>
      </c>
      <c r="P27" s="408">
        <v>43697.447183662312</v>
      </c>
      <c r="Q27" s="408">
        <v>46762.971891688227</v>
      </c>
      <c r="R27" s="408">
        <v>47871.742941416327</v>
      </c>
      <c r="S27" s="408">
        <v>46673.226287556514</v>
      </c>
      <c r="T27" s="408">
        <v>50121.453115346216</v>
      </c>
      <c r="U27" s="408">
        <v>62727.441025511951</v>
      </c>
      <c r="V27" s="408">
        <v>74878.28502850479</v>
      </c>
      <c r="W27" s="408">
        <v>77481.205127914625</v>
      </c>
      <c r="X27" s="408">
        <v>75184.965854141978</v>
      </c>
      <c r="Y27" s="408">
        <v>70654.578090463896</v>
      </c>
      <c r="Z27" s="408">
        <v>66979.113006722386</v>
      </c>
      <c r="AA27" s="408">
        <v>62063.012091701217</v>
      </c>
    </row>
    <row r="28" spans="1:27">
      <c r="B28" s="410" t="s">
        <v>31</v>
      </c>
      <c r="C28" s="408">
        <v>0</v>
      </c>
      <c r="D28" s="408">
        <v>0</v>
      </c>
      <c r="E28" s="408">
        <v>0</v>
      </c>
      <c r="F28" s="408">
        <v>0</v>
      </c>
      <c r="G28" s="408">
        <v>0</v>
      </c>
      <c r="H28" s="408">
        <v>0</v>
      </c>
      <c r="I28" s="408">
        <v>0</v>
      </c>
      <c r="J28" s="408">
        <v>1895.3974789952108</v>
      </c>
      <c r="K28" s="408">
        <v>4454.106813454875</v>
      </c>
      <c r="L28" s="408">
        <v>5090.3527610693709</v>
      </c>
      <c r="M28" s="408">
        <v>4986.4496727313863</v>
      </c>
      <c r="N28" s="408">
        <v>5339.2554737052023</v>
      </c>
      <c r="O28" s="408">
        <v>5975.3979679158219</v>
      </c>
      <c r="P28" s="408">
        <v>6435.8221972641895</v>
      </c>
      <c r="Q28" s="408">
        <v>6572.4519748858565</v>
      </c>
      <c r="R28" s="408">
        <v>6597.1125635902299</v>
      </c>
      <c r="S28" s="408">
        <v>6468.1361862078411</v>
      </c>
      <c r="T28" s="408">
        <v>6358.6559720887008</v>
      </c>
      <c r="U28" s="408">
        <v>9660.8691773062055</v>
      </c>
      <c r="V28" s="408">
        <v>15120.230595583671</v>
      </c>
      <c r="W28" s="408">
        <v>18027.575600657943</v>
      </c>
      <c r="X28" s="408">
        <v>17074.941867308607</v>
      </c>
      <c r="Y28" s="408">
        <v>15322.637376907314</v>
      </c>
      <c r="Z28" s="408">
        <v>15407.20906107508</v>
      </c>
      <c r="AA28" s="408">
        <v>15165.589106705082</v>
      </c>
    </row>
    <row r="29" spans="1:27" ht="19.5" customHeight="1">
      <c r="A29" s="409" t="s">
        <v>141</v>
      </c>
      <c r="B29" s="407"/>
      <c r="C29" s="408">
        <v>26906.717649445993</v>
      </c>
      <c r="D29" s="408">
        <v>28827.478493818169</v>
      </c>
      <c r="E29" s="408">
        <v>29426.48486859769</v>
      </c>
      <c r="F29" s="408">
        <v>32978.783963753733</v>
      </c>
      <c r="G29" s="408">
        <v>37985.98862677881</v>
      </c>
      <c r="H29" s="408">
        <v>40805.335315313132</v>
      </c>
      <c r="I29" s="408">
        <v>42845.329797231665</v>
      </c>
      <c r="J29" s="408">
        <v>46633.812224417496</v>
      </c>
      <c r="K29" s="408">
        <v>50905.421348462696</v>
      </c>
      <c r="L29" s="408">
        <v>51840.172763348579</v>
      </c>
      <c r="M29" s="408">
        <v>53015.320532518614</v>
      </c>
      <c r="N29" s="408">
        <v>58390.287041880576</v>
      </c>
      <c r="O29" s="408">
        <v>65496.243468874425</v>
      </c>
      <c r="P29" s="408">
        <v>72562.17651315601</v>
      </c>
      <c r="Q29" s="408">
        <v>76043.335558717241</v>
      </c>
      <c r="R29" s="408">
        <v>76089.302165072455</v>
      </c>
      <c r="S29" s="408">
        <v>74744.484361796829</v>
      </c>
      <c r="T29" s="408">
        <v>79975.668998541776</v>
      </c>
      <c r="U29" s="408">
        <v>99208.67012697873</v>
      </c>
      <c r="V29" s="408">
        <v>134888.76872859549</v>
      </c>
      <c r="W29" s="408">
        <v>148288.91121488478</v>
      </c>
      <c r="X29" s="408">
        <v>139992.3546188421</v>
      </c>
      <c r="Y29" s="408">
        <v>133023.30940766921</v>
      </c>
      <c r="Z29" s="408">
        <v>128224.40423608714</v>
      </c>
      <c r="AA29" s="408">
        <v>122659.50530500748</v>
      </c>
    </row>
    <row r="30" spans="1:27" ht="18.75" customHeight="1">
      <c r="A30" s="409" t="s">
        <v>164</v>
      </c>
      <c r="B30" s="407"/>
      <c r="C30" s="408">
        <v>3741.1482028604723</v>
      </c>
      <c r="D30" s="408">
        <v>3890.2693711560773</v>
      </c>
      <c r="E30" s="408">
        <v>4153.3383569535563</v>
      </c>
      <c r="F30" s="408">
        <v>4637.0840515214595</v>
      </c>
      <c r="G30" s="408">
        <v>4898.5161534662429</v>
      </c>
      <c r="H30" s="408">
        <v>4440.0967438300204</v>
      </c>
      <c r="I30" s="408">
        <v>4572.2497178742033</v>
      </c>
      <c r="J30" s="408">
        <v>4905.2769240654206</v>
      </c>
      <c r="K30" s="408">
        <v>5246.8809901194854</v>
      </c>
      <c r="L30" s="408">
        <v>5698.5530759973008</v>
      </c>
      <c r="M30" s="408">
        <v>6292.4061695963537</v>
      </c>
      <c r="N30" s="408">
        <v>6727.3565610211263</v>
      </c>
      <c r="O30" s="408">
        <v>7459.9183759022762</v>
      </c>
      <c r="P30" s="408">
        <v>7789.123962479609</v>
      </c>
      <c r="Q30" s="408">
        <v>8194.9014039421927</v>
      </c>
      <c r="R30" s="408">
        <v>8370.0621097238927</v>
      </c>
      <c r="S30" s="408">
        <v>8721.3644977463955</v>
      </c>
      <c r="T30" s="408">
        <v>9028.6149208462757</v>
      </c>
      <c r="U30" s="408">
        <v>9059.7797782568123</v>
      </c>
      <c r="V30" s="408">
        <v>9681.9014256147857</v>
      </c>
      <c r="W30" s="408">
        <v>9965.5791872167974</v>
      </c>
      <c r="X30" s="408">
        <v>9757.6990356821771</v>
      </c>
      <c r="Y30" s="408">
        <v>9813.5672750127214</v>
      </c>
      <c r="Z30" s="408">
        <v>9973.0793704418666</v>
      </c>
      <c r="AA30" s="408">
        <v>9973.0793704418666</v>
      </c>
    </row>
    <row r="31" spans="1:27" ht="18.75" customHeight="1">
      <c r="A31" s="409" t="s">
        <v>165</v>
      </c>
      <c r="B31" s="407"/>
      <c r="C31" s="408">
        <v>8896.972726989261</v>
      </c>
      <c r="D31" s="408">
        <v>9852.0930225914581</v>
      </c>
      <c r="E31" s="408">
        <v>10682.09016010547</v>
      </c>
      <c r="F31" s="408">
        <v>11477.083275623268</v>
      </c>
      <c r="G31" s="408">
        <v>12078.279615902966</v>
      </c>
      <c r="H31" s="408">
        <v>12564.562371175252</v>
      </c>
      <c r="I31" s="408">
        <v>13170.672452229299</v>
      </c>
      <c r="J31" s="408">
        <v>13912.167133956387</v>
      </c>
      <c r="K31" s="408">
        <v>15085.006050857843</v>
      </c>
      <c r="L31" s="408">
        <v>16301.54521595681</v>
      </c>
      <c r="M31" s="408">
        <v>16681.360532407405</v>
      </c>
      <c r="N31" s="408">
        <v>17076.068760563379</v>
      </c>
      <c r="O31" s="408">
        <v>17918.648889505832</v>
      </c>
      <c r="P31" s="408">
        <v>20031.076173969974</v>
      </c>
      <c r="Q31" s="408">
        <v>21156.032219681849</v>
      </c>
      <c r="R31" s="408">
        <v>22533.223557534089</v>
      </c>
      <c r="S31" s="408">
        <v>23729.64631743003</v>
      </c>
      <c r="T31" s="408">
        <v>25247.175739549082</v>
      </c>
      <c r="U31" s="408">
        <v>26646.860456298575</v>
      </c>
      <c r="V31" s="408">
        <v>30235.205243440498</v>
      </c>
      <c r="W31" s="408">
        <v>32793.246521817295</v>
      </c>
      <c r="X31" s="408">
        <v>34532.650409915899</v>
      </c>
      <c r="Y31" s="408">
        <v>36439.848517248625</v>
      </c>
      <c r="Z31" s="408">
        <v>38168.223809564057</v>
      </c>
      <c r="AA31" s="408">
        <v>39820.017509429097</v>
      </c>
    </row>
    <row r="32" spans="1:27" ht="21.75" customHeight="1">
      <c r="A32" s="409" t="s">
        <v>166</v>
      </c>
      <c r="B32" s="407"/>
      <c r="C32" s="408">
        <v>2868.037422623931</v>
      </c>
      <c r="D32" s="408">
        <v>3289.6469714840896</v>
      </c>
      <c r="E32" s="408">
        <v>3702.8918802986195</v>
      </c>
      <c r="F32" s="408">
        <v>3443.958703281201</v>
      </c>
      <c r="G32" s="408">
        <v>3203.2699454766662</v>
      </c>
      <c r="H32" s="408">
        <v>2979.5761213673759</v>
      </c>
      <c r="I32" s="408">
        <v>3385.6387261146497</v>
      </c>
      <c r="J32" s="408">
        <v>3880.4022429906549</v>
      </c>
      <c r="K32" s="408">
        <v>4463.6838235294126</v>
      </c>
      <c r="L32" s="408">
        <v>5119.1020995800845</v>
      </c>
      <c r="M32" s="408">
        <v>5505.2844437499998</v>
      </c>
      <c r="N32" s="408">
        <v>5964.7570532963036</v>
      </c>
      <c r="O32" s="408">
        <v>6548.4746692632389</v>
      </c>
      <c r="P32" s="408">
        <v>7084.6442561959302</v>
      </c>
      <c r="Q32" s="408">
        <v>7361.2993633065407</v>
      </c>
      <c r="R32" s="408">
        <v>7628.9700935331739</v>
      </c>
      <c r="S32" s="408">
        <v>7824.5782617278519</v>
      </c>
      <c r="T32" s="408">
        <v>8127.5268417457437</v>
      </c>
      <c r="U32" s="408">
        <v>8498.9253876339808</v>
      </c>
      <c r="V32" s="408">
        <v>8886.7299749727335</v>
      </c>
      <c r="W32" s="408">
        <v>9587.724043000364</v>
      </c>
      <c r="X32" s="408">
        <v>10023.662123375694</v>
      </c>
      <c r="Y32" s="408">
        <v>10228.19036045664</v>
      </c>
      <c r="Z32" s="408">
        <v>11042.911328346294</v>
      </c>
      <c r="AA32" s="408">
        <v>11333.141792922092</v>
      </c>
    </row>
    <row r="33" spans="1:28" ht="38.25" customHeight="1">
      <c r="A33" s="1077" t="s">
        <v>837</v>
      </c>
      <c r="B33" s="1077"/>
      <c r="C33" s="411">
        <v>42412.876001919656</v>
      </c>
      <c r="D33" s="411">
        <v>45859.48785904979</v>
      </c>
      <c r="E33" s="411">
        <v>47964.805265955336</v>
      </c>
      <c r="F33" s="411">
        <v>52536.909994179659</v>
      </c>
      <c r="G33" s="411">
        <v>58166.05434162468</v>
      </c>
      <c r="H33" s="411">
        <v>60789.570551685778</v>
      </c>
      <c r="I33" s="411">
        <v>63973.890693449823</v>
      </c>
      <c r="J33" s="411">
        <v>69331.658525429957</v>
      </c>
      <c r="K33" s="411">
        <v>75700.992212969446</v>
      </c>
      <c r="L33" s="411">
        <v>78959.373154882778</v>
      </c>
      <c r="M33" s="411">
        <v>81494.371678272379</v>
      </c>
      <c r="N33" s="411">
        <v>88158.469416761392</v>
      </c>
      <c r="O33" s="411">
        <v>97423.285403545757</v>
      </c>
      <c r="P33" s="411">
        <v>107467.02090580152</v>
      </c>
      <c r="Q33" s="411">
        <v>112755.56854564784</v>
      </c>
      <c r="R33" s="411">
        <v>114621.55792586363</v>
      </c>
      <c r="S33" s="411">
        <v>115020.07343870112</v>
      </c>
      <c r="T33" s="411">
        <v>122378.98650068288</v>
      </c>
      <c r="U33" s="411">
        <v>143414.23574916809</v>
      </c>
      <c r="V33" s="411">
        <v>183692.60537262351</v>
      </c>
      <c r="W33" s="411">
        <v>200635.46096691923</v>
      </c>
      <c r="X33" s="411">
        <v>194306.36618781585</v>
      </c>
      <c r="Y33" s="411">
        <v>189504.91556038719</v>
      </c>
      <c r="Z33" s="411">
        <v>187408.61874443936</v>
      </c>
      <c r="AA33" s="411">
        <v>183785.74397780054</v>
      </c>
    </row>
    <row r="34" spans="1:28">
      <c r="A34" s="409" t="s">
        <v>168</v>
      </c>
      <c r="B34" s="409"/>
      <c r="C34" s="408">
        <v>0</v>
      </c>
      <c r="D34" s="408">
        <v>0</v>
      </c>
      <c r="E34" s="408">
        <v>0</v>
      </c>
      <c r="F34" s="408">
        <v>0</v>
      </c>
      <c r="G34" s="408">
        <v>0</v>
      </c>
      <c r="H34" s="408">
        <v>750.69601164437154</v>
      </c>
      <c r="I34" s="408">
        <v>1159.2135010856755</v>
      </c>
      <c r="J34" s="408">
        <v>1588.8742138089481</v>
      </c>
      <c r="K34" s="408">
        <v>2239.4912234614349</v>
      </c>
      <c r="L34" s="408">
        <v>4831.1245957344308</v>
      </c>
      <c r="M34" s="408">
        <v>5193.1188737940129</v>
      </c>
      <c r="N34" s="408">
        <v>6159.8309958497184</v>
      </c>
      <c r="O34" s="408">
        <v>7963.884129409008</v>
      </c>
      <c r="P34" s="408">
        <v>10863.019894511317</v>
      </c>
      <c r="Q34" s="408">
        <v>13770.825623220862</v>
      </c>
      <c r="R34" s="408">
        <v>16787.614942800366</v>
      </c>
      <c r="S34" s="408">
        <v>19722.868918712295</v>
      </c>
      <c r="T34" s="408">
        <v>21967.535044890785</v>
      </c>
      <c r="U34" s="408">
        <v>10734.974501189387</v>
      </c>
      <c r="V34" s="408">
        <v>7629.68446679097</v>
      </c>
      <c r="W34" s="408">
        <v>6723.7003419254052</v>
      </c>
      <c r="X34" s="408">
        <v>6743.6676531973935</v>
      </c>
      <c r="Y34" s="408">
        <v>8028.9857475912213</v>
      </c>
      <c r="Z34" s="408">
        <v>8253.99670080131</v>
      </c>
      <c r="AA34" s="408">
        <v>8612.5283993127723</v>
      </c>
    </row>
    <row r="35" spans="1:28">
      <c r="A35" s="407"/>
      <c r="B35" s="407" t="s">
        <v>169</v>
      </c>
      <c r="C35" s="408">
        <v>0</v>
      </c>
      <c r="D35" s="408">
        <v>0</v>
      </c>
      <c r="E35" s="408">
        <v>0</v>
      </c>
      <c r="F35" s="408">
        <v>0</v>
      </c>
      <c r="G35" s="408">
        <v>0</v>
      </c>
      <c r="H35" s="408">
        <v>0</v>
      </c>
      <c r="I35" s="408">
        <v>0</v>
      </c>
      <c r="J35" s="408">
        <v>0</v>
      </c>
      <c r="K35" s="408">
        <v>0</v>
      </c>
      <c r="L35" s="408">
        <v>1388.3157648470308</v>
      </c>
      <c r="M35" s="408">
        <v>1394.281083078117</v>
      </c>
      <c r="N35" s="408">
        <v>1537.8484511197448</v>
      </c>
      <c r="O35" s="408">
        <v>1584.2724140477346</v>
      </c>
      <c r="P35" s="408">
        <v>1769.4511793181582</v>
      </c>
      <c r="Q35" s="408">
        <v>632.24921678368776</v>
      </c>
      <c r="R35" s="408">
        <v>683.89824840508777</v>
      </c>
      <c r="S35" s="408">
        <v>819.77708116748454</v>
      </c>
      <c r="T35" s="408">
        <v>830.68795202670935</v>
      </c>
      <c r="U35" s="408">
        <v>726.09357538351605</v>
      </c>
      <c r="V35" s="408">
        <v>682.27917836382699</v>
      </c>
      <c r="W35" s="408">
        <v>539.44503521863317</v>
      </c>
      <c r="X35" s="408">
        <v>432.19080683831208</v>
      </c>
      <c r="Y35" s="408">
        <v>347.26442401308822</v>
      </c>
      <c r="Z35" s="408">
        <v>332.84600041418304</v>
      </c>
      <c r="AA35" s="408">
        <v>333.9335513078471</v>
      </c>
    </row>
    <row r="36" spans="1:28">
      <c r="A36" s="407"/>
      <c r="B36" s="407" t="s">
        <v>156</v>
      </c>
      <c r="C36" s="408">
        <v>0</v>
      </c>
      <c r="D36" s="408">
        <v>0</v>
      </c>
      <c r="E36" s="408">
        <v>0</v>
      </c>
      <c r="F36" s="408">
        <v>0</v>
      </c>
      <c r="G36" s="408">
        <v>0</v>
      </c>
      <c r="H36" s="408">
        <v>0</v>
      </c>
      <c r="I36" s="408">
        <v>0</v>
      </c>
      <c r="J36" s="408">
        <v>0</v>
      </c>
      <c r="K36" s="408">
        <v>0</v>
      </c>
      <c r="L36" s="408">
        <v>0</v>
      </c>
      <c r="M36" s="408">
        <v>0</v>
      </c>
      <c r="N36" s="408">
        <v>0</v>
      </c>
      <c r="O36" s="408">
        <v>0</v>
      </c>
      <c r="P36" s="408">
        <v>0</v>
      </c>
      <c r="Q36" s="408">
        <v>465.73220696937699</v>
      </c>
      <c r="R36" s="408">
        <v>434.34901484135105</v>
      </c>
      <c r="S36" s="408">
        <v>408.1357459356355</v>
      </c>
      <c r="T36" s="408">
        <v>389.33172318591534</v>
      </c>
      <c r="U36" s="408">
        <v>409.64990537796581</v>
      </c>
      <c r="V36" s="408">
        <v>468.63594597167378</v>
      </c>
      <c r="W36" s="408">
        <v>504.24998178808323</v>
      </c>
      <c r="X36" s="408">
        <v>534.45450462544102</v>
      </c>
      <c r="Y36" s="408">
        <v>558.49609407480261</v>
      </c>
      <c r="Z36" s="408">
        <v>547.75633631103949</v>
      </c>
      <c r="AA36" s="408">
        <v>514.36388344058787</v>
      </c>
    </row>
    <row r="37" spans="1:28">
      <c r="A37" s="407"/>
      <c r="B37" s="407" t="s">
        <v>136</v>
      </c>
      <c r="C37" s="408">
        <v>0</v>
      </c>
      <c r="D37" s="408">
        <v>0</v>
      </c>
      <c r="E37" s="408">
        <v>0</v>
      </c>
      <c r="F37" s="408">
        <v>0</v>
      </c>
      <c r="G37" s="408">
        <v>0</v>
      </c>
      <c r="H37" s="408">
        <v>0</v>
      </c>
      <c r="I37" s="408">
        <v>0</v>
      </c>
      <c r="J37" s="408">
        <v>0</v>
      </c>
      <c r="K37" s="408">
        <v>0</v>
      </c>
      <c r="L37" s="408">
        <v>1388.3157648470308</v>
      </c>
      <c r="M37" s="408">
        <v>1394.281083078117</v>
      </c>
      <c r="N37" s="408">
        <v>1537.8484511197448</v>
      </c>
      <c r="O37" s="408">
        <v>1584.2724140477346</v>
      </c>
      <c r="P37" s="408">
        <v>1769.4511793181582</v>
      </c>
      <c r="Q37" s="408">
        <v>1097.9814237530647</v>
      </c>
      <c r="R37" s="408">
        <v>1118.2472632464389</v>
      </c>
      <c r="S37" s="408">
        <v>1227.9128271031202</v>
      </c>
      <c r="T37" s="408">
        <v>1220.0196752126249</v>
      </c>
      <c r="U37" s="408">
        <v>1135.743480761482</v>
      </c>
      <c r="V37" s="408">
        <v>1150.9151243355006</v>
      </c>
      <c r="W37" s="408">
        <v>1043.6950170067164</v>
      </c>
      <c r="X37" s="408">
        <v>966.64531146375305</v>
      </c>
      <c r="Y37" s="408">
        <v>905.76051808789077</v>
      </c>
      <c r="Z37" s="408">
        <v>880.60233672522247</v>
      </c>
      <c r="AA37" s="408">
        <v>848.29743474843497</v>
      </c>
    </row>
    <row r="38" spans="1:28">
      <c r="A38" s="407"/>
      <c r="B38" s="407" t="s">
        <v>36</v>
      </c>
      <c r="C38" s="408">
        <v>0</v>
      </c>
      <c r="D38" s="408">
        <v>0</v>
      </c>
      <c r="E38" s="408">
        <v>0</v>
      </c>
      <c r="F38" s="408">
        <v>0</v>
      </c>
      <c r="G38" s="408">
        <v>0</v>
      </c>
      <c r="H38" s="408">
        <v>750.69601164437154</v>
      </c>
      <c r="I38" s="408">
        <v>1159.2135010856755</v>
      </c>
      <c r="J38" s="408">
        <v>1588.8742138089481</v>
      </c>
      <c r="K38" s="408">
        <v>2239.4912234614349</v>
      </c>
      <c r="L38" s="408">
        <v>3442.8088308874003</v>
      </c>
      <c r="M38" s="408">
        <v>3798.8377907158956</v>
      </c>
      <c r="N38" s="408">
        <v>4621.9825447299736</v>
      </c>
      <c r="O38" s="408">
        <v>6379.6117153612731</v>
      </c>
      <c r="P38" s="408">
        <v>9093.5687151931579</v>
      </c>
      <c r="Q38" s="408">
        <v>12672.8441994678</v>
      </c>
      <c r="R38" s="408">
        <v>15669.36767955393</v>
      </c>
      <c r="S38" s="408">
        <v>18494.956091609172</v>
      </c>
      <c r="T38" s="408">
        <v>20747.51536967816</v>
      </c>
      <c r="U38" s="408">
        <v>9599.2310204279038</v>
      </c>
      <c r="V38" s="408">
        <v>6478.7693424554691</v>
      </c>
      <c r="W38" s="408">
        <v>5680.0053249186885</v>
      </c>
      <c r="X38" s="408">
        <v>5777.0223417336401</v>
      </c>
      <c r="Y38" s="408">
        <v>7123.2252295033295</v>
      </c>
      <c r="Z38" s="408">
        <v>7373.3943640760872</v>
      </c>
      <c r="AA38" s="408">
        <v>7764.2309645643372</v>
      </c>
    </row>
    <row r="39" spans="1:28" ht="29.25" customHeight="1" thickBot="1">
      <c r="A39" s="1080" t="s">
        <v>838</v>
      </c>
      <c r="B39" s="1080"/>
      <c r="C39" s="412">
        <v>42412.876001919656</v>
      </c>
      <c r="D39" s="412">
        <v>45859.48785904979</v>
      </c>
      <c r="E39" s="412">
        <v>47964.805265955336</v>
      </c>
      <c r="F39" s="412">
        <v>52536.909994179659</v>
      </c>
      <c r="G39" s="412">
        <v>58166.05434162468</v>
      </c>
      <c r="H39" s="412">
        <v>61540.266563330151</v>
      </c>
      <c r="I39" s="412">
        <v>65133.104194535495</v>
      </c>
      <c r="J39" s="412">
        <v>70920.532739238915</v>
      </c>
      <c r="K39" s="412">
        <v>77940.483436430877</v>
      </c>
      <c r="L39" s="412">
        <v>83790.497750617214</v>
      </c>
      <c r="M39" s="412">
        <v>86687.490552066389</v>
      </c>
      <c r="N39" s="412">
        <v>94318.300412611119</v>
      </c>
      <c r="O39" s="412">
        <v>105387.16953295477</v>
      </c>
      <c r="P39" s="412">
        <v>118330.04080031285</v>
      </c>
      <c r="Q39" s="412">
        <v>126526.3941688687</v>
      </c>
      <c r="R39" s="412">
        <v>131409.172868664</v>
      </c>
      <c r="S39" s="412">
        <v>134742.94235741341</v>
      </c>
      <c r="T39" s="412">
        <v>144346.52154557366</v>
      </c>
      <c r="U39" s="412">
        <v>154149.21025035746</v>
      </c>
      <c r="V39" s="412">
        <v>191322.28983941447</v>
      </c>
      <c r="W39" s="412">
        <v>207359.16130884463</v>
      </c>
      <c r="X39" s="412">
        <v>201050.03384101327</v>
      </c>
      <c r="Y39" s="412">
        <v>197533.90130797841</v>
      </c>
      <c r="Z39" s="412">
        <v>195662.61544524066</v>
      </c>
      <c r="AA39" s="412">
        <v>192398.27237711332</v>
      </c>
    </row>
    <row r="40" spans="1:28" ht="26.25" customHeight="1">
      <c r="A40" s="811"/>
      <c r="B40" s="812" t="s">
        <v>173</v>
      </c>
      <c r="C40" s="813" t="s">
        <v>114</v>
      </c>
      <c r="D40" s="813" t="s">
        <v>115</v>
      </c>
      <c r="E40" s="813" t="s">
        <v>116</v>
      </c>
      <c r="F40" s="813" t="s">
        <v>117</v>
      </c>
      <c r="G40" s="813" t="s">
        <v>118</v>
      </c>
      <c r="H40" s="813" t="s">
        <v>119</v>
      </c>
      <c r="I40" s="813" t="s">
        <v>120</v>
      </c>
      <c r="J40" s="813" t="s">
        <v>121</v>
      </c>
      <c r="K40" s="814" t="s">
        <v>122</v>
      </c>
      <c r="L40" s="814" t="s">
        <v>123</v>
      </c>
      <c r="M40" s="814" t="s">
        <v>124</v>
      </c>
      <c r="N40" s="815" t="s">
        <v>125</v>
      </c>
      <c r="O40" s="815" t="s">
        <v>126</v>
      </c>
      <c r="P40" s="815" t="s">
        <v>127</v>
      </c>
      <c r="Q40" s="815" t="s">
        <v>128</v>
      </c>
      <c r="R40" s="815" t="s">
        <v>129</v>
      </c>
      <c r="S40" s="815" t="s">
        <v>130</v>
      </c>
      <c r="T40" s="815" t="s">
        <v>131</v>
      </c>
      <c r="U40" s="815" t="s">
        <v>5</v>
      </c>
      <c r="V40" s="815" t="s">
        <v>2</v>
      </c>
      <c r="W40" s="815" t="s">
        <v>135</v>
      </c>
      <c r="X40" s="815" t="s">
        <v>138</v>
      </c>
      <c r="Y40" s="815" t="s">
        <v>140</v>
      </c>
      <c r="Z40" s="815" t="s">
        <v>157</v>
      </c>
      <c r="AA40" s="815" t="s">
        <v>744</v>
      </c>
    </row>
    <row r="41" spans="1:28">
      <c r="A41" s="402" t="s">
        <v>160</v>
      </c>
      <c r="B41" s="1039"/>
      <c r="C41" s="404"/>
      <c r="D41" s="404"/>
      <c r="E41" s="404"/>
      <c r="F41" s="404"/>
      <c r="G41" s="404"/>
      <c r="H41" s="404"/>
      <c r="I41" s="404"/>
      <c r="J41" s="404"/>
      <c r="K41" s="1040"/>
      <c r="L41" s="1040"/>
      <c r="M41" s="1040"/>
      <c r="N41" s="1041"/>
      <c r="O41" s="1041"/>
      <c r="P41" s="1041"/>
      <c r="Q41" s="1041"/>
      <c r="R41" s="1041"/>
      <c r="S41" s="1041"/>
      <c r="T41" s="1041"/>
      <c r="U41" s="1041"/>
      <c r="V41" s="1041"/>
      <c r="W41" s="1041"/>
      <c r="X41" s="1041"/>
      <c r="Y41" s="1041"/>
      <c r="Z41" s="1041"/>
      <c r="AA41" s="1041"/>
    </row>
    <row r="42" spans="1:28">
      <c r="B42" s="413" t="s">
        <v>150</v>
      </c>
      <c r="C42" s="413"/>
      <c r="D42" s="414"/>
      <c r="E42" s="414"/>
      <c r="F42" s="414"/>
      <c r="G42" s="414"/>
      <c r="H42" s="414"/>
      <c r="I42" s="414"/>
      <c r="J42" s="414"/>
      <c r="K42" s="414"/>
      <c r="L42" s="414"/>
      <c r="M42" s="414"/>
      <c r="N42" s="414"/>
      <c r="O42" s="414"/>
      <c r="P42" s="414"/>
      <c r="Q42" s="414"/>
      <c r="R42" s="414"/>
      <c r="S42" s="414"/>
      <c r="T42" s="414"/>
      <c r="U42" s="414"/>
      <c r="V42" s="414"/>
      <c r="W42" s="414"/>
      <c r="X42" s="414"/>
      <c r="Y42" s="414"/>
      <c r="Z42" s="414"/>
      <c r="AA42" s="414"/>
      <c r="AB42" s="258"/>
    </row>
    <row r="43" spans="1:28">
      <c r="A43" s="263"/>
      <c r="B43" s="447" t="s">
        <v>133</v>
      </c>
      <c r="C43" s="415">
        <v>4935.1910049999997</v>
      </c>
      <c r="D43" s="415">
        <v>5792.7028289999998</v>
      </c>
      <c r="E43" s="415">
        <v>6175.9023639999996</v>
      </c>
      <c r="F43" s="415">
        <v>5654.4532650000001</v>
      </c>
      <c r="G43" s="415">
        <v>5519.4744920000003</v>
      </c>
      <c r="H43" s="415">
        <v>5471.7077099999997</v>
      </c>
      <c r="I43" s="415">
        <v>5780.0328879999997</v>
      </c>
      <c r="J43" s="415">
        <v>6331.091265</v>
      </c>
      <c r="K43" s="415">
        <v>7232.781489</v>
      </c>
      <c r="L43" s="415">
        <v>7208.5004909999998</v>
      </c>
      <c r="M43" s="415">
        <v>7956.3041839999996</v>
      </c>
      <c r="N43" s="415">
        <v>9975.0923399999992</v>
      </c>
      <c r="O43" s="415">
        <v>11641.551718000001</v>
      </c>
      <c r="P43" s="415">
        <v>12707.897337</v>
      </c>
      <c r="Q43" s="415">
        <v>13149.939759999999</v>
      </c>
      <c r="R43" s="415">
        <v>12693.127982</v>
      </c>
      <c r="S43" s="415">
        <v>12817.316257</v>
      </c>
      <c r="T43" s="415">
        <v>14676.345099</v>
      </c>
      <c r="U43" s="415">
        <v>18291.082120999999</v>
      </c>
      <c r="V43" s="415">
        <v>29992.440234000002</v>
      </c>
      <c r="W43" s="415">
        <v>35676.927368999997</v>
      </c>
      <c r="X43" s="415">
        <v>33575.066024</v>
      </c>
      <c r="Y43" s="415">
        <v>32060.935590000001</v>
      </c>
      <c r="Z43" s="415">
        <v>31476.774043000001</v>
      </c>
      <c r="AA43" s="415">
        <v>30292.997306560002</v>
      </c>
    </row>
    <row r="44" spans="1:28">
      <c r="A44" s="263"/>
      <c r="B44" s="447" t="s">
        <v>834</v>
      </c>
      <c r="C44" s="415">
        <v>457.995</v>
      </c>
      <c r="D44" s="415">
        <v>519.64499999999998</v>
      </c>
      <c r="E44" s="415">
        <v>579.56100000000004</v>
      </c>
      <c r="F44" s="415">
        <v>583.28700000000003</v>
      </c>
      <c r="G44" s="415">
        <v>582.56500000000005</v>
      </c>
      <c r="H44" s="415">
        <v>582.98</v>
      </c>
      <c r="I44" s="415">
        <v>583.14499999999998</v>
      </c>
      <c r="J44" s="415">
        <v>583.20000000000005</v>
      </c>
      <c r="K44" s="415">
        <v>613.78300000000002</v>
      </c>
      <c r="L44" s="415">
        <v>618.899</v>
      </c>
      <c r="M44" s="415">
        <v>620.84199999999998</v>
      </c>
      <c r="N44" s="415">
        <v>690.63</v>
      </c>
      <c r="O44" s="415">
        <v>724.70699999999999</v>
      </c>
      <c r="P44" s="415">
        <v>759.18899999999996</v>
      </c>
      <c r="Q44" s="415">
        <v>770.18899999999996</v>
      </c>
      <c r="R44" s="415">
        <v>778.45799999999997</v>
      </c>
      <c r="S44" s="415">
        <v>770.75</v>
      </c>
      <c r="T44" s="415">
        <v>770.69</v>
      </c>
      <c r="U44" s="415">
        <v>757.26800000000003</v>
      </c>
      <c r="V44" s="415">
        <v>735.70600000000002</v>
      </c>
      <c r="W44" s="415">
        <v>757.32500000000005</v>
      </c>
      <c r="X44" s="415">
        <v>735.70600000000002</v>
      </c>
      <c r="Y44" s="415">
        <v>733.06100000000004</v>
      </c>
      <c r="Z44" s="415">
        <v>732.85799999999995</v>
      </c>
      <c r="AA44" s="415">
        <v>727.51629600000001</v>
      </c>
    </row>
    <row r="45" spans="1:28">
      <c r="A45" s="263"/>
      <c r="B45" s="447" t="s">
        <v>134</v>
      </c>
      <c r="C45" s="415">
        <v>58.839016000000001</v>
      </c>
      <c r="D45" s="415">
        <v>62.308059999999998</v>
      </c>
      <c r="E45" s="415">
        <v>71.428815999999998</v>
      </c>
      <c r="F45" s="415">
        <v>71.876865000000009</v>
      </c>
      <c r="G45" s="415">
        <v>72.353335999999999</v>
      </c>
      <c r="H45" s="415">
        <v>64.23719100000001</v>
      </c>
      <c r="I45" s="415">
        <v>31.817015999999999</v>
      </c>
      <c r="J45" s="415">
        <v>49.809816999999995</v>
      </c>
      <c r="K45" s="415">
        <v>24.823816000000001</v>
      </c>
      <c r="L45" s="415">
        <v>25.059591999999999</v>
      </c>
      <c r="M45" s="415">
        <v>40</v>
      </c>
      <c r="N45" s="415">
        <v>55</v>
      </c>
      <c r="O45" s="415">
        <v>66.423181999999997</v>
      </c>
      <c r="P45" s="415">
        <v>66.174529999999962</v>
      </c>
      <c r="Q45" s="415">
        <v>65.635941000000003</v>
      </c>
      <c r="R45" s="415">
        <v>65.004086482442261</v>
      </c>
      <c r="S45" s="415">
        <v>64.444271999999998</v>
      </c>
      <c r="T45" s="415">
        <v>64.72164699999999</v>
      </c>
      <c r="U45" s="415">
        <v>63.865519999999975</v>
      </c>
      <c r="V45" s="415">
        <v>63.037040000000005</v>
      </c>
      <c r="W45" s="415">
        <v>61.120928999999997</v>
      </c>
      <c r="X45" s="415">
        <v>0</v>
      </c>
      <c r="Y45" s="415">
        <v>0</v>
      </c>
      <c r="Z45" s="415">
        <v>0</v>
      </c>
      <c r="AA45" s="415">
        <v>0</v>
      </c>
    </row>
    <row r="46" spans="1:28">
      <c r="A46" s="263"/>
      <c r="B46" s="447" t="s">
        <v>32</v>
      </c>
      <c r="C46" s="415">
        <v>0</v>
      </c>
      <c r="D46" s="415">
        <v>0</v>
      </c>
      <c r="E46" s="415">
        <v>0</v>
      </c>
      <c r="F46" s="415">
        <v>0</v>
      </c>
      <c r="G46" s="415">
        <v>0</v>
      </c>
      <c r="H46" s="415">
        <v>0</v>
      </c>
      <c r="I46" s="415">
        <v>0</v>
      </c>
      <c r="J46" s="415">
        <v>0</v>
      </c>
      <c r="K46" s="415">
        <v>0</v>
      </c>
      <c r="L46" s="415">
        <v>0</v>
      </c>
      <c r="M46" s="415">
        <v>0</v>
      </c>
      <c r="N46" s="415">
        <v>0</v>
      </c>
      <c r="O46" s="415">
        <v>0</v>
      </c>
      <c r="P46" s="415">
        <v>0</v>
      </c>
      <c r="Q46" s="415">
        <v>0</v>
      </c>
      <c r="R46" s="415">
        <v>0</v>
      </c>
      <c r="S46" s="415">
        <v>242</v>
      </c>
      <c r="T46" s="415">
        <v>308.68902300000002</v>
      </c>
      <c r="U46" s="415">
        <v>339.58818600000001</v>
      </c>
      <c r="V46" s="415">
        <v>479</v>
      </c>
      <c r="W46" s="415">
        <v>553.34</v>
      </c>
      <c r="X46" s="415">
        <v>0</v>
      </c>
      <c r="Y46" s="415">
        <v>0</v>
      </c>
      <c r="Z46" s="415">
        <v>0</v>
      </c>
      <c r="AA46" s="415">
        <v>0</v>
      </c>
    </row>
    <row r="47" spans="1:28">
      <c r="A47" s="263"/>
      <c r="B47" s="447" t="s">
        <v>33</v>
      </c>
      <c r="C47" s="415">
        <v>0</v>
      </c>
      <c r="D47" s="415">
        <v>0</v>
      </c>
      <c r="E47" s="415">
        <v>0</v>
      </c>
      <c r="F47" s="415">
        <v>0</v>
      </c>
      <c r="G47" s="415">
        <v>0</v>
      </c>
      <c r="H47" s="415">
        <v>0</v>
      </c>
      <c r="I47" s="415">
        <v>0</v>
      </c>
      <c r="J47" s="415">
        <v>0</v>
      </c>
      <c r="K47" s="415">
        <v>0</v>
      </c>
      <c r="L47" s="415">
        <v>0</v>
      </c>
      <c r="M47" s="415">
        <v>0</v>
      </c>
      <c r="N47" s="415">
        <v>0</v>
      </c>
      <c r="O47" s="415">
        <v>0</v>
      </c>
      <c r="P47" s="415">
        <v>0</v>
      </c>
      <c r="Q47" s="415">
        <v>0</v>
      </c>
      <c r="R47" s="415">
        <v>0</v>
      </c>
      <c r="S47" s="415">
        <v>205</v>
      </c>
      <c r="T47" s="415">
        <v>204.86950400000001</v>
      </c>
      <c r="U47" s="415">
        <v>199.783511</v>
      </c>
      <c r="V47" s="415">
        <v>359</v>
      </c>
      <c r="W47" s="415">
        <v>432.65208100000001</v>
      </c>
      <c r="X47" s="415">
        <v>0</v>
      </c>
      <c r="Y47" s="415">
        <v>0</v>
      </c>
      <c r="Z47" s="415">
        <v>0</v>
      </c>
      <c r="AA47" s="415">
        <v>0</v>
      </c>
    </row>
    <row r="48" spans="1:28">
      <c r="A48" s="263"/>
      <c r="B48" s="447" t="s">
        <v>171</v>
      </c>
      <c r="C48" s="415">
        <v>977.5547973165535</v>
      </c>
      <c r="D48" s="415">
        <v>1163.8038933866567</v>
      </c>
      <c r="E48" s="415">
        <v>1242.0999742352835</v>
      </c>
      <c r="F48" s="415">
        <v>1344.823326433333</v>
      </c>
      <c r="G48" s="415">
        <v>1337.0756264386241</v>
      </c>
      <c r="H48" s="415">
        <v>1356.3291148385938</v>
      </c>
      <c r="I48" s="415">
        <v>1336.1681871907394</v>
      </c>
      <c r="J48" s="415">
        <v>1354.6778753335025</v>
      </c>
      <c r="K48" s="415">
        <v>1498.6587279856597</v>
      </c>
      <c r="L48" s="415">
        <v>1507.0002993841827</v>
      </c>
      <c r="M48" s="415">
        <v>1690.3215871677248</v>
      </c>
      <c r="N48" s="415">
        <v>2048.5798263693528</v>
      </c>
      <c r="O48" s="415">
        <v>2430.0046041965015</v>
      </c>
      <c r="P48" s="415">
        <v>2895.8260400110412</v>
      </c>
      <c r="Q48" s="415">
        <v>3187.6222915422004</v>
      </c>
      <c r="R48" s="415">
        <v>3324.8833041324242</v>
      </c>
      <c r="S48" s="415">
        <v>3492.7253988669827</v>
      </c>
      <c r="T48" s="415">
        <v>3654.7032924346004</v>
      </c>
      <c r="U48" s="415">
        <v>4250.8185481631426</v>
      </c>
      <c r="V48" s="415">
        <v>8089.2084756691893</v>
      </c>
      <c r="W48" s="415">
        <v>9951.0487548647034</v>
      </c>
      <c r="X48" s="415">
        <v>10083.210942109232</v>
      </c>
      <c r="Y48" s="415">
        <v>11583.902038070291</v>
      </c>
      <c r="Z48" s="415">
        <v>11857.031868055283</v>
      </c>
      <c r="AA48" s="415">
        <v>13552.634454492123</v>
      </c>
    </row>
    <row r="49" spans="1:28">
      <c r="B49" s="416" t="s">
        <v>13</v>
      </c>
      <c r="C49" s="415">
        <v>6429.5798183165534</v>
      </c>
      <c r="D49" s="415">
        <v>7538.459782386657</v>
      </c>
      <c r="E49" s="415">
        <v>8068.9921542352822</v>
      </c>
      <c r="F49" s="415">
        <v>7654.4404564333336</v>
      </c>
      <c r="G49" s="415">
        <v>7511.4684544386237</v>
      </c>
      <c r="H49" s="415">
        <v>7475.2540158385946</v>
      </c>
      <c r="I49" s="415">
        <v>7731.1630911907396</v>
      </c>
      <c r="J49" s="415">
        <v>8318.7789573335031</v>
      </c>
      <c r="K49" s="415">
        <v>9370.0470329856598</v>
      </c>
      <c r="L49" s="415">
        <v>9359.4593823841824</v>
      </c>
      <c r="M49" s="415">
        <v>10307.467771167725</v>
      </c>
      <c r="N49" s="415">
        <v>12769.302166369351</v>
      </c>
      <c r="O49" s="415">
        <v>14862.686504196503</v>
      </c>
      <c r="P49" s="415">
        <v>16429.086907011042</v>
      </c>
      <c r="Q49" s="415">
        <v>17173.3869925422</v>
      </c>
      <c r="R49" s="415">
        <v>16861.473372614866</v>
      </c>
      <c r="S49" s="415">
        <v>17592.235927866986</v>
      </c>
      <c r="T49" s="415">
        <v>19680.018565434602</v>
      </c>
      <c r="U49" s="415">
        <v>23902.405886163146</v>
      </c>
      <c r="V49" s="415">
        <v>39718.391749669187</v>
      </c>
      <c r="W49" s="415">
        <v>47432.414133864688</v>
      </c>
      <c r="X49" s="415">
        <v>44393.98296610923</v>
      </c>
      <c r="Y49" s="415">
        <v>44377.898628070296</v>
      </c>
      <c r="Z49" s="415">
        <v>44066.663911055279</v>
      </c>
      <c r="AA49" s="415">
        <v>44573.148057052123</v>
      </c>
    </row>
    <row r="50" spans="1:28">
      <c r="B50" s="416" t="s">
        <v>34</v>
      </c>
      <c r="C50" s="415">
        <v>575.63378136886058</v>
      </c>
      <c r="D50" s="415">
        <v>545.42140095070181</v>
      </c>
      <c r="E50" s="415">
        <v>549.44575131354441</v>
      </c>
      <c r="F50" s="415">
        <v>557.10671757116052</v>
      </c>
      <c r="G50" s="415">
        <v>555.1298394481629</v>
      </c>
      <c r="H50" s="415">
        <v>555.52309210422936</v>
      </c>
      <c r="I50" s="415">
        <v>555.97060810462563</v>
      </c>
      <c r="J50" s="415">
        <v>734.79287060679621</v>
      </c>
      <c r="K50" s="415">
        <v>735.99191250552951</v>
      </c>
      <c r="L50" s="415">
        <v>766.96055071841272</v>
      </c>
      <c r="M50" s="415">
        <v>832.59873907564975</v>
      </c>
      <c r="N50" s="415">
        <v>896.053757911351</v>
      </c>
      <c r="O50" s="415">
        <v>892.93610872750321</v>
      </c>
      <c r="P50" s="415">
        <v>883.29933272456162</v>
      </c>
      <c r="Q50" s="415">
        <v>878.56882903980954</v>
      </c>
      <c r="R50" s="415">
        <v>870.46902980644484</v>
      </c>
      <c r="S50" s="415">
        <v>859.95842350598014</v>
      </c>
      <c r="T50" s="415">
        <v>861.85607852614703</v>
      </c>
      <c r="U50" s="415">
        <v>859.4562349619531</v>
      </c>
      <c r="V50" s="415">
        <v>857.30980881431935</v>
      </c>
      <c r="W50" s="415">
        <v>864.11903487155814</v>
      </c>
      <c r="X50" s="415">
        <v>868.5978017920612</v>
      </c>
      <c r="Y50" s="415">
        <v>862.17820759825258</v>
      </c>
      <c r="Z50" s="415">
        <v>876.0124464842562</v>
      </c>
      <c r="AA50" s="415">
        <v>857.75604954905577</v>
      </c>
    </row>
    <row r="51" spans="1:28">
      <c r="B51" s="413" t="s">
        <v>148</v>
      </c>
      <c r="C51" s="413"/>
      <c r="D51" s="414"/>
      <c r="E51" s="414"/>
      <c r="F51" s="414"/>
      <c r="G51" s="414"/>
      <c r="H51" s="414"/>
      <c r="I51" s="414"/>
      <c r="J51" s="414"/>
      <c r="K51" s="414"/>
      <c r="L51" s="414"/>
      <c r="M51" s="414"/>
      <c r="N51" s="414"/>
      <c r="O51" s="414"/>
      <c r="P51" s="414"/>
      <c r="Q51" s="414"/>
      <c r="R51" s="414"/>
      <c r="S51" s="414"/>
      <c r="T51" s="414"/>
      <c r="U51" s="414"/>
      <c r="V51" s="414"/>
      <c r="W51" s="414"/>
      <c r="X51" s="414"/>
      <c r="Y51" s="414"/>
      <c r="Z51" s="414"/>
      <c r="AA51" s="414"/>
      <c r="AB51" s="258"/>
    </row>
    <row r="52" spans="1:28">
      <c r="A52" s="263"/>
      <c r="B52" s="447" t="s">
        <v>26</v>
      </c>
      <c r="C52" s="415">
        <v>741.43600000000004</v>
      </c>
      <c r="D52" s="415">
        <v>741.43600000000004</v>
      </c>
      <c r="E52" s="415">
        <v>741.43600000000004</v>
      </c>
      <c r="F52" s="415">
        <v>741.43600000000004</v>
      </c>
      <c r="G52" s="415">
        <v>780.19899999999996</v>
      </c>
      <c r="H52" s="415">
        <v>840.67499999999995</v>
      </c>
      <c r="I52" s="415">
        <v>834.37128299999995</v>
      </c>
      <c r="J52" s="415">
        <v>860.555026</v>
      </c>
      <c r="K52" s="415">
        <v>863.33775100000003</v>
      </c>
      <c r="L52" s="415">
        <v>888.09299999999996</v>
      </c>
      <c r="M52" s="415">
        <v>911.79868599999998</v>
      </c>
      <c r="N52" s="415">
        <v>977.078666</v>
      </c>
      <c r="O52" s="415">
        <v>1130.0893579999999</v>
      </c>
      <c r="P52" s="415">
        <v>1241.5259390000001</v>
      </c>
      <c r="Q52" s="415">
        <v>1248.876315</v>
      </c>
      <c r="R52" s="415">
        <v>1214.6646249999999</v>
      </c>
      <c r="S52" s="415">
        <v>1248.391793</v>
      </c>
      <c r="T52" s="415">
        <v>1087.6159809999999</v>
      </c>
      <c r="U52" s="415">
        <v>758.21562951714714</v>
      </c>
      <c r="V52" s="415">
        <v>654.39319168656641</v>
      </c>
      <c r="W52" s="415">
        <v>674.34122956367491</v>
      </c>
      <c r="X52" s="415">
        <v>752.39969955913546</v>
      </c>
      <c r="Y52" s="415">
        <v>801.38398889567077</v>
      </c>
      <c r="Z52" s="415">
        <v>929.29349257534057</v>
      </c>
      <c r="AA52" s="415">
        <v>963.89657953945675</v>
      </c>
    </row>
    <row r="53" spans="1:28">
      <c r="A53" s="263"/>
      <c r="B53" s="447" t="s">
        <v>27</v>
      </c>
      <c r="C53" s="417">
        <v>6155.7606329475984</v>
      </c>
      <c r="D53" s="417">
        <v>6650.2641401599094</v>
      </c>
      <c r="E53" s="417">
        <v>6731.324576170975</v>
      </c>
      <c r="F53" s="417">
        <v>8713.2921592985931</v>
      </c>
      <c r="G53" s="417">
        <v>9577.6264656851708</v>
      </c>
      <c r="H53" s="417">
        <v>10555.157112499999</v>
      </c>
      <c r="I53" s="417">
        <v>11278.18159</v>
      </c>
      <c r="J53" s="417">
        <v>11450.714891</v>
      </c>
      <c r="K53" s="417">
        <v>11500.137268999999</v>
      </c>
      <c r="L53" s="417">
        <v>11314.583568</v>
      </c>
      <c r="M53" s="417">
        <v>11388.326886999999</v>
      </c>
      <c r="N53" s="417">
        <v>12072.588551999999</v>
      </c>
      <c r="O53" s="417">
        <v>13437.648521999998</v>
      </c>
      <c r="P53" s="417">
        <v>15092.857753999999</v>
      </c>
      <c r="Q53" s="417">
        <v>16258.163770000001</v>
      </c>
      <c r="R53" s="417">
        <v>16555.011591999999</v>
      </c>
      <c r="S53" s="417">
        <v>16844.099892000002</v>
      </c>
      <c r="T53" s="417">
        <v>20365.815102</v>
      </c>
      <c r="U53" s="417">
        <v>23339.894938000001</v>
      </c>
      <c r="V53" s="417">
        <v>27190.381085349523</v>
      </c>
      <c r="W53" s="417">
        <v>28944.705193000002</v>
      </c>
      <c r="X53" s="417">
        <v>28973.143466000005</v>
      </c>
      <c r="Y53" s="417">
        <v>27800.701695</v>
      </c>
      <c r="Z53" s="417">
        <v>26443.561227999999</v>
      </c>
      <c r="AA53" s="417">
        <v>24674.411911414601</v>
      </c>
    </row>
    <row r="54" spans="1:28">
      <c r="A54" s="263"/>
      <c r="B54" s="447" t="s">
        <v>28</v>
      </c>
      <c r="C54" s="418">
        <v>0</v>
      </c>
      <c r="D54" s="418">
        <v>0</v>
      </c>
      <c r="E54" s="418">
        <v>0</v>
      </c>
      <c r="F54" s="418">
        <v>0</v>
      </c>
      <c r="G54" s="418">
        <v>715.55537634835093</v>
      </c>
      <c r="H54" s="418">
        <v>3216.3949264999992</v>
      </c>
      <c r="I54" s="418"/>
      <c r="J54" s="418"/>
      <c r="K54" s="418"/>
      <c r="L54" s="418"/>
      <c r="M54" s="418"/>
      <c r="N54" s="418"/>
      <c r="O54" s="418"/>
      <c r="P54" s="418"/>
      <c r="Q54" s="418"/>
      <c r="R54" s="418"/>
      <c r="S54" s="418"/>
      <c r="T54" s="418"/>
      <c r="U54" s="418"/>
      <c r="V54" s="418"/>
      <c r="W54" s="418"/>
      <c r="X54" s="418"/>
      <c r="Y54" s="418"/>
      <c r="Z54" s="418"/>
      <c r="AA54" s="418"/>
    </row>
    <row r="55" spans="1:28">
      <c r="A55" s="263"/>
      <c r="B55" s="447" t="s">
        <v>29</v>
      </c>
      <c r="C55" s="418">
        <v>6155.7606329475984</v>
      </c>
      <c r="D55" s="418">
        <v>6650.2641401599094</v>
      </c>
      <c r="E55" s="418">
        <v>6731.324576170975</v>
      </c>
      <c r="F55" s="418">
        <v>8713.2921592985931</v>
      </c>
      <c r="G55" s="418">
        <v>8862.0710893368196</v>
      </c>
      <c r="H55" s="418">
        <v>7338.7621859999999</v>
      </c>
      <c r="I55" s="418"/>
      <c r="J55" s="418"/>
      <c r="K55" s="418"/>
      <c r="L55" s="418"/>
      <c r="M55" s="418"/>
      <c r="N55" s="418"/>
      <c r="O55" s="418"/>
      <c r="P55" s="418"/>
      <c r="Q55" s="418"/>
      <c r="R55" s="418"/>
      <c r="S55" s="418"/>
      <c r="T55" s="418"/>
      <c r="U55" s="418"/>
      <c r="V55" s="418"/>
      <c r="W55" s="418"/>
      <c r="X55" s="418"/>
      <c r="Y55" s="418"/>
      <c r="Z55" s="418"/>
      <c r="AA55" s="418"/>
    </row>
    <row r="56" spans="1:28">
      <c r="A56" s="263"/>
      <c r="B56" s="447" t="s">
        <v>30</v>
      </c>
      <c r="C56" s="417">
        <v>0</v>
      </c>
      <c r="D56" s="417">
        <v>0</v>
      </c>
      <c r="E56" s="417">
        <v>160.01556024379121</v>
      </c>
      <c r="F56" s="417">
        <v>1006.015973968013</v>
      </c>
      <c r="G56" s="417">
        <v>3651.555178876155</v>
      </c>
      <c r="H56" s="417">
        <v>4627.3748079999996</v>
      </c>
      <c r="I56" s="417">
        <v>5471.8766880000012</v>
      </c>
      <c r="J56" s="417">
        <v>6096.1713999999984</v>
      </c>
      <c r="K56" s="417">
        <v>6392.6584239999993</v>
      </c>
      <c r="L56" s="417">
        <v>7095.8187689999995</v>
      </c>
      <c r="M56" s="417">
        <v>7703.3353100000004</v>
      </c>
      <c r="N56" s="417">
        <v>8686.7799300000006</v>
      </c>
      <c r="O56" s="417">
        <v>9806.0749030000006</v>
      </c>
      <c r="P56" s="417">
        <v>11161.962265999999</v>
      </c>
      <c r="Q56" s="417">
        <v>12304.707665</v>
      </c>
      <c r="R56" s="417">
        <v>13308.824043000001</v>
      </c>
      <c r="S56" s="417">
        <v>13642.417121000002</v>
      </c>
      <c r="T56" s="417">
        <v>14672.353613000001</v>
      </c>
      <c r="U56" s="417">
        <v>26126.746698999999</v>
      </c>
      <c r="V56" s="417">
        <v>30933.8932449032</v>
      </c>
      <c r="W56" s="417">
        <v>30688.797732000003</v>
      </c>
      <c r="X56" s="417">
        <v>30492.581932000001</v>
      </c>
      <c r="Y56" s="417">
        <v>29519.016302999997</v>
      </c>
      <c r="Z56" s="417">
        <v>28014.485164999995</v>
      </c>
      <c r="AA56" s="417">
        <v>25860.690880225735</v>
      </c>
    </row>
    <row r="57" spans="1:28">
      <c r="A57" s="263"/>
      <c r="B57" s="447" t="s">
        <v>28</v>
      </c>
      <c r="C57" s="418">
        <v>0</v>
      </c>
      <c r="D57" s="418">
        <v>0</v>
      </c>
      <c r="E57" s="418">
        <v>0</v>
      </c>
      <c r="F57" s="418">
        <v>0</v>
      </c>
      <c r="G57" s="418">
        <v>278.87390959409402</v>
      </c>
      <c r="H57" s="418">
        <v>1400.343263</v>
      </c>
      <c r="I57" s="418"/>
      <c r="J57" s="418"/>
      <c r="K57" s="418"/>
      <c r="L57" s="418"/>
      <c r="M57" s="418"/>
      <c r="N57" s="418"/>
      <c r="O57" s="418"/>
      <c r="P57" s="418"/>
      <c r="Q57" s="418"/>
      <c r="R57" s="418"/>
      <c r="S57" s="418"/>
      <c r="T57" s="418"/>
      <c r="U57" s="418"/>
      <c r="V57" s="418"/>
      <c r="W57" s="418"/>
      <c r="X57" s="418"/>
      <c r="Y57" s="418"/>
      <c r="Z57" s="418"/>
      <c r="AA57" s="418"/>
    </row>
    <row r="58" spans="1:28">
      <c r="A58" s="263"/>
      <c r="B58" s="447" t="s">
        <v>29</v>
      </c>
      <c r="C58" s="418">
        <v>0</v>
      </c>
      <c r="D58" s="418">
        <v>0</v>
      </c>
      <c r="E58" s="418">
        <v>160.01556024379121</v>
      </c>
      <c r="F58" s="418">
        <v>1006.015973968013</v>
      </c>
      <c r="G58" s="418">
        <v>3372.6812692820608</v>
      </c>
      <c r="H58" s="418">
        <v>3227.0315449999998</v>
      </c>
      <c r="I58" s="418"/>
      <c r="J58" s="418"/>
      <c r="K58" s="418"/>
      <c r="L58" s="418"/>
      <c r="M58" s="418"/>
      <c r="N58" s="418"/>
      <c r="O58" s="418"/>
      <c r="P58" s="418"/>
      <c r="Q58" s="418"/>
      <c r="R58" s="418"/>
      <c r="S58" s="418"/>
      <c r="T58" s="418"/>
      <c r="U58" s="418"/>
      <c r="V58" s="418"/>
      <c r="W58" s="418"/>
      <c r="X58" s="418"/>
      <c r="Y58" s="418"/>
      <c r="Z58" s="418"/>
      <c r="AA58" s="418"/>
    </row>
    <row r="59" spans="1:28">
      <c r="A59" s="263"/>
      <c r="B59" s="447" t="s">
        <v>159</v>
      </c>
      <c r="C59" s="417">
        <v>824.28853541633748</v>
      </c>
      <c r="D59" s="417">
        <v>1004.1776307861942</v>
      </c>
      <c r="E59" s="417">
        <v>1102.0750410919204</v>
      </c>
      <c r="F59" s="417">
        <v>1315.6894036041954</v>
      </c>
      <c r="G59" s="417">
        <v>1584.5487098791696</v>
      </c>
      <c r="H59" s="417">
        <v>2064.8559949999999</v>
      </c>
      <c r="I59" s="417">
        <v>2362.2952</v>
      </c>
      <c r="J59" s="417">
        <v>2677.5621609999998</v>
      </c>
      <c r="K59" s="417">
        <v>2956.7343559999999</v>
      </c>
      <c r="L59" s="417">
        <v>3285.2421039999999</v>
      </c>
      <c r="M59" s="417">
        <v>3691.2633080000001</v>
      </c>
      <c r="N59" s="417">
        <v>4122.0504570000003</v>
      </c>
      <c r="O59" s="417">
        <v>4864.0767749999995</v>
      </c>
      <c r="P59" s="417">
        <v>6232.7643749999997</v>
      </c>
      <c r="Q59" s="417">
        <v>7363.0974810000007</v>
      </c>
      <c r="R59" s="417">
        <v>8183.3615270000009</v>
      </c>
      <c r="S59" s="417">
        <v>8130.7850010000002</v>
      </c>
      <c r="T59" s="417">
        <v>7694.7759019999994</v>
      </c>
      <c r="U59" s="417">
        <v>7688.170384</v>
      </c>
      <c r="V59" s="417">
        <v>8902.8164619999989</v>
      </c>
      <c r="W59" s="417">
        <v>10591.442356</v>
      </c>
      <c r="X59" s="417">
        <v>11076.472408</v>
      </c>
      <c r="Y59" s="417">
        <v>9821.1706630000008</v>
      </c>
      <c r="Z59" s="417">
        <v>10283.39624</v>
      </c>
      <c r="AA59" s="417">
        <v>10564.012720521421</v>
      </c>
    </row>
    <row r="60" spans="1:28">
      <c r="A60" s="263"/>
      <c r="B60" s="447" t="s">
        <v>28</v>
      </c>
      <c r="C60" s="418">
        <v>0</v>
      </c>
      <c r="D60" s="418">
        <v>0</v>
      </c>
      <c r="E60" s="418">
        <v>0</v>
      </c>
      <c r="F60" s="418">
        <v>0</v>
      </c>
      <c r="G60" s="418">
        <v>154.00952049473776</v>
      </c>
      <c r="H60" s="418">
        <v>662.899496</v>
      </c>
      <c r="I60" s="418"/>
      <c r="J60" s="418"/>
      <c r="K60" s="418"/>
      <c r="L60" s="418"/>
      <c r="M60" s="418"/>
      <c r="N60" s="418"/>
      <c r="O60" s="418"/>
      <c r="P60" s="418"/>
      <c r="Q60" s="418"/>
      <c r="R60" s="418"/>
      <c r="S60" s="418"/>
      <c r="T60" s="418"/>
      <c r="U60" s="418"/>
      <c r="V60" s="418"/>
      <c r="W60" s="418"/>
      <c r="X60" s="418"/>
      <c r="Y60" s="418"/>
      <c r="Z60" s="418"/>
      <c r="AA60" s="418"/>
    </row>
    <row r="61" spans="1:28">
      <c r="A61" s="263"/>
      <c r="B61" s="447" t="s">
        <v>29</v>
      </c>
      <c r="C61" s="418">
        <v>824.28853541633748</v>
      </c>
      <c r="D61" s="418">
        <v>1004.1776307861942</v>
      </c>
      <c r="E61" s="418">
        <v>1102.0750410919204</v>
      </c>
      <c r="F61" s="418">
        <v>1315.6894036041954</v>
      </c>
      <c r="G61" s="418">
        <v>1430.5391893844319</v>
      </c>
      <c r="H61" s="418">
        <v>1401.9564989999999</v>
      </c>
      <c r="I61" s="418"/>
      <c r="J61" s="418"/>
      <c r="K61" s="418"/>
      <c r="L61" s="418"/>
      <c r="M61" s="418"/>
      <c r="N61" s="418"/>
      <c r="O61" s="418"/>
      <c r="P61" s="418"/>
      <c r="Q61" s="418"/>
      <c r="R61" s="418"/>
      <c r="S61" s="418"/>
      <c r="T61" s="418"/>
      <c r="U61" s="418"/>
      <c r="V61" s="418"/>
      <c r="W61" s="418"/>
      <c r="X61" s="418"/>
      <c r="Y61" s="418"/>
      <c r="Z61" s="418"/>
      <c r="AA61" s="418"/>
    </row>
    <row r="62" spans="1:28">
      <c r="A62" s="263"/>
      <c r="B62" s="447" t="s">
        <v>836</v>
      </c>
      <c r="C62" s="417">
        <v>0</v>
      </c>
      <c r="D62" s="417">
        <v>0</v>
      </c>
      <c r="E62" s="417">
        <v>0</v>
      </c>
      <c r="F62" s="417">
        <v>0</v>
      </c>
      <c r="G62" s="417">
        <v>0</v>
      </c>
      <c r="H62" s="417">
        <v>0</v>
      </c>
      <c r="I62" s="417">
        <v>0</v>
      </c>
      <c r="J62" s="417">
        <v>0</v>
      </c>
      <c r="K62" s="417">
        <v>0</v>
      </c>
      <c r="L62" s="417">
        <v>0</v>
      </c>
      <c r="M62" s="417">
        <v>0</v>
      </c>
      <c r="N62" s="417">
        <v>0</v>
      </c>
      <c r="O62" s="417">
        <v>0</v>
      </c>
      <c r="P62" s="417">
        <v>0</v>
      </c>
      <c r="Q62" s="417">
        <v>0</v>
      </c>
      <c r="R62" s="417">
        <v>0</v>
      </c>
      <c r="S62" s="417">
        <v>0</v>
      </c>
      <c r="T62" s="417">
        <v>0</v>
      </c>
      <c r="U62" s="417">
        <v>0</v>
      </c>
      <c r="V62" s="417">
        <v>0</v>
      </c>
      <c r="W62" s="417">
        <v>0</v>
      </c>
      <c r="X62" s="417">
        <v>0</v>
      </c>
      <c r="Y62" s="417">
        <v>0</v>
      </c>
      <c r="Z62" s="417">
        <v>0</v>
      </c>
      <c r="AA62" s="417">
        <v>0</v>
      </c>
    </row>
    <row r="63" spans="1:28">
      <c r="A63" s="263"/>
      <c r="B63" s="447" t="s">
        <v>28</v>
      </c>
      <c r="C63" s="415">
        <v>0</v>
      </c>
      <c r="D63" s="415">
        <v>0</v>
      </c>
      <c r="E63" s="415">
        <v>0</v>
      </c>
      <c r="F63" s="415">
        <v>0</v>
      </c>
      <c r="G63" s="415">
        <v>0</v>
      </c>
      <c r="H63" s="415">
        <v>0</v>
      </c>
      <c r="I63" s="415">
        <v>0</v>
      </c>
      <c r="J63" s="415">
        <v>0</v>
      </c>
      <c r="K63" s="415">
        <v>0</v>
      </c>
      <c r="L63" s="415">
        <v>0</v>
      </c>
      <c r="M63" s="415">
        <v>0</v>
      </c>
      <c r="N63" s="415">
        <v>0</v>
      </c>
      <c r="O63" s="415">
        <v>0</v>
      </c>
      <c r="P63" s="415">
        <v>0</v>
      </c>
      <c r="Q63" s="415">
        <v>0</v>
      </c>
      <c r="R63" s="415">
        <v>0</v>
      </c>
      <c r="S63" s="415">
        <v>0</v>
      </c>
      <c r="T63" s="415">
        <v>0</v>
      </c>
      <c r="U63" s="415">
        <v>0</v>
      </c>
      <c r="V63" s="415">
        <v>0</v>
      </c>
      <c r="W63" s="415">
        <v>0</v>
      </c>
      <c r="X63" s="415">
        <v>0</v>
      </c>
      <c r="Y63" s="415">
        <v>0</v>
      </c>
      <c r="Z63" s="415">
        <v>0</v>
      </c>
      <c r="AA63" s="415">
        <v>0</v>
      </c>
    </row>
    <row r="64" spans="1:28">
      <c r="A64" s="263"/>
      <c r="B64" s="447" t="s">
        <v>29</v>
      </c>
      <c r="C64" s="415">
        <v>0</v>
      </c>
      <c r="D64" s="415">
        <v>0</v>
      </c>
      <c r="E64" s="415">
        <v>0</v>
      </c>
      <c r="F64" s="415">
        <v>0</v>
      </c>
      <c r="G64" s="415">
        <v>0</v>
      </c>
      <c r="H64" s="415">
        <v>0</v>
      </c>
      <c r="I64" s="415">
        <v>0</v>
      </c>
      <c r="J64" s="415">
        <v>0</v>
      </c>
      <c r="K64" s="415">
        <v>0</v>
      </c>
      <c r="L64" s="415">
        <v>0</v>
      </c>
      <c r="M64" s="415">
        <v>0</v>
      </c>
      <c r="N64" s="415">
        <v>0</v>
      </c>
      <c r="O64" s="415">
        <v>0</v>
      </c>
      <c r="P64" s="415">
        <v>0</v>
      </c>
      <c r="Q64" s="415">
        <v>0</v>
      </c>
      <c r="R64" s="415">
        <v>0</v>
      </c>
      <c r="S64" s="415">
        <v>0</v>
      </c>
      <c r="T64" s="415">
        <v>0</v>
      </c>
      <c r="U64" s="415">
        <v>0</v>
      </c>
      <c r="V64" s="415">
        <v>0</v>
      </c>
      <c r="W64" s="415">
        <v>0</v>
      </c>
      <c r="X64" s="415">
        <v>0</v>
      </c>
      <c r="Y64" s="415">
        <v>0</v>
      </c>
      <c r="Z64" s="415">
        <v>0</v>
      </c>
      <c r="AA64" s="415">
        <v>0</v>
      </c>
    </row>
    <row r="65" spans="1:27">
      <c r="B65" s="416" t="s">
        <v>14</v>
      </c>
      <c r="C65" s="419">
        <v>7721.4851683639354</v>
      </c>
      <c r="D65" s="419">
        <v>8395.8777709461028</v>
      </c>
      <c r="E65" s="419">
        <v>8734.8511775066854</v>
      </c>
      <c r="F65" s="419">
        <v>11776.433536870802</v>
      </c>
      <c r="G65" s="419">
        <v>15593.929354440495</v>
      </c>
      <c r="H65" s="419">
        <v>18088.062915499999</v>
      </c>
      <c r="I65" s="419">
        <v>19946.724761000001</v>
      </c>
      <c r="J65" s="419">
        <v>21085.003477999999</v>
      </c>
      <c r="K65" s="419">
        <v>21712.8678</v>
      </c>
      <c r="L65" s="419">
        <v>22583.737441000001</v>
      </c>
      <c r="M65" s="419">
        <v>23694.724191000001</v>
      </c>
      <c r="N65" s="419">
        <v>25858.497605</v>
      </c>
      <c r="O65" s="419">
        <v>29237.889557999995</v>
      </c>
      <c r="P65" s="419">
        <v>33729.110333999997</v>
      </c>
      <c r="Q65" s="419">
        <v>37174.845230999999</v>
      </c>
      <c r="R65" s="419">
        <v>39261.861787000002</v>
      </c>
      <c r="S65" s="419">
        <v>39865.693807000003</v>
      </c>
      <c r="T65" s="419">
        <v>43820.560598000004</v>
      </c>
      <c r="U65" s="419">
        <v>57913.02765051715</v>
      </c>
      <c r="V65" s="419">
        <v>67681.483983939295</v>
      </c>
      <c r="W65" s="419">
        <v>70899.286510563674</v>
      </c>
      <c r="X65" s="419">
        <v>71294.597505559141</v>
      </c>
      <c r="Y65" s="419">
        <v>67942.272649895662</v>
      </c>
      <c r="Z65" s="419">
        <v>65670.736125575335</v>
      </c>
      <c r="AA65" s="419">
        <v>62063.012091701217</v>
      </c>
    </row>
    <row r="66" spans="1:27">
      <c r="B66" s="420" t="s">
        <v>31</v>
      </c>
      <c r="C66" s="415">
        <v>0</v>
      </c>
      <c r="D66" s="415">
        <v>0</v>
      </c>
      <c r="E66" s="415">
        <v>0</v>
      </c>
      <c r="F66" s="415">
        <v>0</v>
      </c>
      <c r="G66" s="415">
        <v>0</v>
      </c>
      <c r="H66" s="415">
        <v>0</v>
      </c>
      <c r="I66" s="415">
        <v>0</v>
      </c>
      <c r="J66" s="415">
        <v>1276.8574832265742</v>
      </c>
      <c r="K66" s="415">
        <v>3051.0397983455846</v>
      </c>
      <c r="L66" s="415">
        <v>3561.6445132015278</v>
      </c>
      <c r="M66" s="415">
        <v>3616.6149147869196</v>
      </c>
      <c r="N66" s="415">
        <v>3977.8293665589649</v>
      </c>
      <c r="O66" s="415">
        <v>4516.9744974675323</v>
      </c>
      <c r="P66" s="415">
        <v>4967.6713623373953</v>
      </c>
      <c r="Q66" s="415">
        <v>5224.8579393216423</v>
      </c>
      <c r="R66" s="415">
        <v>5410.6014477461949</v>
      </c>
      <c r="S66" s="415">
        <v>5524.7249271491946</v>
      </c>
      <c r="T66" s="415">
        <v>5559.2935166006473</v>
      </c>
      <c r="U66" s="415">
        <v>8919.3847962937343</v>
      </c>
      <c r="V66" s="415">
        <v>13666.974938046335</v>
      </c>
      <c r="W66" s="415">
        <v>16496.158590871095</v>
      </c>
      <c r="X66" s="415">
        <v>16191.416648671964</v>
      </c>
      <c r="Y66" s="415">
        <v>14734.42817879947</v>
      </c>
      <c r="Z66" s="415">
        <v>15106.243054904069</v>
      </c>
      <c r="AA66" s="415">
        <v>15165.589106705082</v>
      </c>
    </row>
    <row r="67" spans="1:27" ht="16.5" customHeight="1">
      <c r="A67" s="416" t="s">
        <v>141</v>
      </c>
      <c r="B67" s="263"/>
      <c r="C67" s="415">
        <v>14726.698768049349</v>
      </c>
      <c r="D67" s="415">
        <v>16479.758954283461</v>
      </c>
      <c r="E67" s="415">
        <v>17353.289083055512</v>
      </c>
      <c r="F67" s="415">
        <v>19987.980710875294</v>
      </c>
      <c r="G67" s="415">
        <v>23660.527648327283</v>
      </c>
      <c r="H67" s="415">
        <v>26118.840023442823</v>
      </c>
      <c r="I67" s="415">
        <v>28233.858460295367</v>
      </c>
      <c r="J67" s="415">
        <v>31415.432789166873</v>
      </c>
      <c r="K67" s="415">
        <v>34869.946543836777</v>
      </c>
      <c r="L67" s="415">
        <v>36271.801887304122</v>
      </c>
      <c r="M67" s="415">
        <v>38451.405616030293</v>
      </c>
      <c r="N67" s="415">
        <v>43501.682895839673</v>
      </c>
      <c r="O67" s="415">
        <v>49510.486668391539</v>
      </c>
      <c r="P67" s="415">
        <v>56009.16793607299</v>
      </c>
      <c r="Q67" s="415">
        <v>60451.658991903656</v>
      </c>
      <c r="R67" s="415">
        <v>62404.405637167503</v>
      </c>
      <c r="S67" s="415">
        <v>63842.613085522164</v>
      </c>
      <c r="T67" s="415">
        <v>69921.728758561396</v>
      </c>
      <c r="U67" s="415">
        <v>91594.27456793598</v>
      </c>
      <c r="V67" s="415">
        <v>121924.16048046913</v>
      </c>
      <c r="W67" s="415">
        <v>135691.97827017101</v>
      </c>
      <c r="X67" s="415">
        <v>132748.59492213241</v>
      </c>
      <c r="Y67" s="415">
        <v>127916.77766436369</v>
      </c>
      <c r="Z67" s="415">
        <v>125719.65553801894</v>
      </c>
      <c r="AA67" s="415">
        <v>122659.50530500748</v>
      </c>
    </row>
    <row r="68" spans="1:27" ht="18" customHeight="1">
      <c r="A68" s="416" t="s">
        <v>164</v>
      </c>
      <c r="B68" s="263"/>
      <c r="C68" s="415">
        <v>2047.6210940315032</v>
      </c>
      <c r="D68" s="415">
        <v>2223.9441273933166</v>
      </c>
      <c r="E68" s="415">
        <v>2449.2929240376693</v>
      </c>
      <c r="F68" s="415">
        <v>2810.4719288130063</v>
      </c>
      <c r="G68" s="415">
        <v>3051.1638916028978</v>
      </c>
      <c r="H68" s="415">
        <v>2842.0346419058892</v>
      </c>
      <c r="I68" s="415">
        <v>3012.983025</v>
      </c>
      <c r="J68" s="415">
        <v>3304.4992499999998</v>
      </c>
      <c r="K68" s="415">
        <v>3594.0859500000001</v>
      </c>
      <c r="L68" s="415">
        <v>3987.1932750000001</v>
      </c>
      <c r="M68" s="415">
        <v>4563.8102250000002</v>
      </c>
      <c r="N68" s="415">
        <v>5011.9865249999993</v>
      </c>
      <c r="O68" s="415">
        <v>5639.1660000000002</v>
      </c>
      <c r="P68" s="415">
        <v>6012.2556000000004</v>
      </c>
      <c r="Q68" s="415">
        <v>6514.6456491359968</v>
      </c>
      <c r="R68" s="415">
        <v>6864.6805298637937</v>
      </c>
      <c r="S68" s="415">
        <v>7449.3081859030071</v>
      </c>
      <c r="T68" s="415">
        <v>7893.6052860329837</v>
      </c>
      <c r="U68" s="415">
        <v>8364.429797038747</v>
      </c>
      <c r="V68" s="415">
        <v>8751.3416743234829</v>
      </c>
      <c r="W68" s="415">
        <v>9119.0173522951573</v>
      </c>
      <c r="X68" s="415">
        <v>9252.7969844255567</v>
      </c>
      <c r="Y68" s="415">
        <v>9436.8416242372077</v>
      </c>
      <c r="Z68" s="415">
        <v>9778.2642124564045</v>
      </c>
      <c r="AA68" s="415">
        <v>9973.0793704418666</v>
      </c>
    </row>
    <row r="69" spans="1:27" ht="19.5" customHeight="1">
      <c r="A69" s="416" t="s">
        <v>165</v>
      </c>
      <c r="B69" s="263"/>
      <c r="C69" s="415">
        <v>4869.5288293783824</v>
      </c>
      <c r="D69" s="415">
        <v>5632.1304078780968</v>
      </c>
      <c r="E69" s="415">
        <v>6299.4067890653459</v>
      </c>
      <c r="F69" s="415">
        <v>6956.1</v>
      </c>
      <c r="G69" s="415">
        <v>7523.26</v>
      </c>
      <c r="H69" s="415">
        <v>8042.3746552118619</v>
      </c>
      <c r="I69" s="415">
        <v>8679.1</v>
      </c>
      <c r="J69" s="415">
        <v>9372.1</v>
      </c>
      <c r="K69" s="415">
        <v>10333.15</v>
      </c>
      <c r="L69" s="415">
        <v>11405.95</v>
      </c>
      <c r="M69" s="415">
        <v>12098.8</v>
      </c>
      <c r="N69" s="415">
        <v>12721.94</v>
      </c>
      <c r="O69" s="415">
        <v>13545.220000000001</v>
      </c>
      <c r="P69" s="415">
        <v>15461.55260605699</v>
      </c>
      <c r="Q69" s="415">
        <v>16818.268635499444</v>
      </c>
      <c r="R69" s="415">
        <v>18480.553549389973</v>
      </c>
      <c r="S69" s="415">
        <v>20268.554147311694</v>
      </c>
      <c r="T69" s="415">
        <v>22073.29049054495</v>
      </c>
      <c r="U69" s="415">
        <v>24601.678964991646</v>
      </c>
      <c r="V69" s="415">
        <v>27329.19909498491</v>
      </c>
      <c r="W69" s="415">
        <v>30007.506684020605</v>
      </c>
      <c r="X69" s="415">
        <v>32745.794106648562</v>
      </c>
      <c r="Y69" s="415">
        <v>35040.986588439577</v>
      </c>
      <c r="Z69" s="415">
        <v>37422.641800709025</v>
      </c>
      <c r="AA69" s="415">
        <v>39820.017509429097</v>
      </c>
    </row>
    <row r="70" spans="1:27" ht="24" customHeight="1">
      <c r="A70" s="416" t="s">
        <v>166</v>
      </c>
      <c r="B70" s="263"/>
      <c r="C70" s="415">
        <v>1569.7464004623739</v>
      </c>
      <c r="D70" s="415">
        <v>1880.5872718410619</v>
      </c>
      <c r="E70" s="415">
        <v>2183.6571214352825</v>
      </c>
      <c r="F70" s="415">
        <v>2087.3353064168118</v>
      </c>
      <c r="G70" s="415">
        <v>1995.2371874448575</v>
      </c>
      <c r="H70" s="415">
        <v>1907.1788394901357</v>
      </c>
      <c r="I70" s="415">
        <v>2231.04</v>
      </c>
      <c r="J70" s="415">
        <v>2614.0800000000004</v>
      </c>
      <c r="K70" s="415">
        <v>3057.6000000000004</v>
      </c>
      <c r="L70" s="415">
        <v>3581.76</v>
      </c>
      <c r="M70" s="415">
        <v>3992.9198400000005</v>
      </c>
      <c r="N70" s="415">
        <v>4443.8378886048013</v>
      </c>
      <c r="O70" s="415">
        <v>4950.1795925889164</v>
      </c>
      <c r="P70" s="415">
        <v>5468.4830166397969</v>
      </c>
      <c r="Q70" s="415">
        <v>5851.9626418059133</v>
      </c>
      <c r="R70" s="415">
        <v>6256.8762068263686</v>
      </c>
      <c r="S70" s="415">
        <v>6683.3228804265173</v>
      </c>
      <c r="T70" s="415">
        <v>7105.7952302572785</v>
      </c>
      <c r="U70" s="415">
        <v>7846.6217165394373</v>
      </c>
      <c r="V70" s="415">
        <v>8032.5967968115556</v>
      </c>
      <c r="W70" s="415">
        <v>8773.2604673181631</v>
      </c>
      <c r="X70" s="415">
        <v>9504.9980870400159</v>
      </c>
      <c r="Y70" s="415">
        <v>9835.5480560002434</v>
      </c>
      <c r="Z70" s="415">
        <v>10827.197962880928</v>
      </c>
      <c r="AA70" s="415">
        <v>11333.141792922092</v>
      </c>
    </row>
    <row r="71" spans="1:27" ht="30" customHeight="1">
      <c r="A71" s="1078" t="s">
        <v>837</v>
      </c>
      <c r="B71" s="1078"/>
      <c r="C71" s="421">
        <v>23213.595091921608</v>
      </c>
      <c r="D71" s="421">
        <v>26216.420761395933</v>
      </c>
      <c r="E71" s="421">
        <v>28285.645917593807</v>
      </c>
      <c r="F71" s="421">
        <v>31841.887946105111</v>
      </c>
      <c r="G71" s="421">
        <v>36230.18872737504</v>
      </c>
      <c r="H71" s="421">
        <v>38910.428160050709</v>
      </c>
      <c r="I71" s="421">
        <v>42156.981485295371</v>
      </c>
      <c r="J71" s="421">
        <v>46706.112039166874</v>
      </c>
      <c r="K71" s="421">
        <v>51854.782493836778</v>
      </c>
      <c r="L71" s="421">
        <v>55246.705162304126</v>
      </c>
      <c r="M71" s="421">
        <v>59106.9356810303</v>
      </c>
      <c r="N71" s="421">
        <v>65679.447309444484</v>
      </c>
      <c r="O71" s="421">
        <v>73645.052260980447</v>
      </c>
      <c r="P71" s="421">
        <v>82951.45915876978</v>
      </c>
      <c r="Q71" s="421">
        <v>89636.53591834502</v>
      </c>
      <c r="R71" s="421">
        <v>94006.515923247658</v>
      </c>
      <c r="S71" s="421">
        <v>98243.798299163391</v>
      </c>
      <c r="T71" s="421">
        <v>106994.41976539661</v>
      </c>
      <c r="U71" s="421">
        <v>132407.0050465058</v>
      </c>
      <c r="V71" s="421">
        <v>166037.29804658907</v>
      </c>
      <c r="W71" s="421">
        <v>183591.76277380495</v>
      </c>
      <c r="X71" s="421">
        <v>184252.18410024652</v>
      </c>
      <c r="Y71" s="421">
        <v>182230.15393304071</v>
      </c>
      <c r="Z71" s="421">
        <v>183747.75951406531</v>
      </c>
      <c r="AA71" s="421">
        <v>183785.74397780054</v>
      </c>
    </row>
    <row r="72" spans="1:27">
      <c r="A72" s="416" t="s">
        <v>168</v>
      </c>
      <c r="B72" s="416"/>
      <c r="C72" s="419">
        <v>0</v>
      </c>
      <c r="D72" s="419">
        <v>0</v>
      </c>
      <c r="E72" s="419">
        <v>0</v>
      </c>
      <c r="F72" s="419">
        <v>0</v>
      </c>
      <c r="G72" s="419">
        <v>0</v>
      </c>
      <c r="H72" s="419">
        <v>480.50846495599859</v>
      </c>
      <c r="I72" s="419">
        <v>763.88885486023526</v>
      </c>
      <c r="J72" s="419">
        <v>1070.3643706876649</v>
      </c>
      <c r="K72" s="419">
        <v>1534.0397383794591</v>
      </c>
      <c r="L72" s="419">
        <v>3380.2664012966616</v>
      </c>
      <c r="M72" s="419">
        <v>3766.5097225251016</v>
      </c>
      <c r="N72" s="419">
        <v>4589.171046225918</v>
      </c>
      <c r="O72" s="419">
        <v>6020.1281498701464</v>
      </c>
      <c r="P72" s="419">
        <v>8384.9291022062171</v>
      </c>
      <c r="Q72" s="419">
        <v>10947.300621355851</v>
      </c>
      <c r="R72" s="419">
        <v>13768.310429478246</v>
      </c>
      <c r="S72" s="419">
        <v>16846.186043894864</v>
      </c>
      <c r="T72" s="419">
        <v>19205.94158369656</v>
      </c>
      <c r="U72" s="419">
        <v>9911.0511277213936</v>
      </c>
      <c r="V72" s="419">
        <v>6896.3701137792332</v>
      </c>
      <c r="W72" s="419">
        <v>6152.5315225330514</v>
      </c>
      <c r="X72" s="419">
        <v>6394.7235405903948</v>
      </c>
      <c r="Y72" s="419">
        <v>7720.7670544224102</v>
      </c>
      <c r="Z72" s="419">
        <v>8092.7622804633065</v>
      </c>
      <c r="AA72" s="419">
        <v>8612.5283993127723</v>
      </c>
    </row>
    <row r="73" spans="1:27">
      <c r="A73" s="263"/>
      <c r="B73" s="263" t="s">
        <v>169</v>
      </c>
      <c r="C73" s="418">
        <v>0</v>
      </c>
      <c r="D73" s="418">
        <v>0</v>
      </c>
      <c r="E73" s="418">
        <v>0</v>
      </c>
      <c r="F73" s="418">
        <v>0</v>
      </c>
      <c r="G73" s="418">
        <v>0</v>
      </c>
      <c r="H73" s="418">
        <v>0</v>
      </c>
      <c r="I73" s="418">
        <v>0</v>
      </c>
      <c r="J73" s="418">
        <v>0</v>
      </c>
      <c r="K73" s="418">
        <v>0</v>
      </c>
      <c r="L73" s="418">
        <v>971.38400000000001</v>
      </c>
      <c r="M73" s="418">
        <v>1011.2561223752303</v>
      </c>
      <c r="N73" s="418">
        <v>1145.7213014638182</v>
      </c>
      <c r="O73" s="418">
        <v>1197.5969014480463</v>
      </c>
      <c r="P73" s="418">
        <v>1365.8009312764293</v>
      </c>
      <c r="Q73" s="418">
        <v>502.61490727735764</v>
      </c>
      <c r="R73" s="418">
        <v>560.89703143065753</v>
      </c>
      <c r="S73" s="418">
        <v>700.20833585554294</v>
      </c>
      <c r="T73" s="418">
        <v>726.26010375324881</v>
      </c>
      <c r="U73" s="418">
        <v>670.36494109405965</v>
      </c>
      <c r="V73" s="418">
        <v>616.70305704020359</v>
      </c>
      <c r="W73" s="418">
        <v>493.6199436434394</v>
      </c>
      <c r="X73" s="418">
        <v>409.82754024144867</v>
      </c>
      <c r="Y73" s="418">
        <v>333.9335513078471</v>
      </c>
      <c r="Z73" s="418">
        <v>326.34415241448693</v>
      </c>
      <c r="AA73" s="418">
        <v>333.93355130784698</v>
      </c>
    </row>
    <row r="74" spans="1:27">
      <c r="A74" s="263"/>
      <c r="B74" s="263" t="s">
        <v>156</v>
      </c>
      <c r="C74" s="418">
        <v>0</v>
      </c>
      <c r="D74" s="418">
        <v>0</v>
      </c>
      <c r="E74" s="418">
        <v>0</v>
      </c>
      <c r="F74" s="418">
        <v>0</v>
      </c>
      <c r="G74" s="418">
        <v>0</v>
      </c>
      <c r="H74" s="418">
        <v>0</v>
      </c>
      <c r="I74" s="418">
        <v>0</v>
      </c>
      <c r="J74" s="418">
        <v>0</v>
      </c>
      <c r="K74" s="418">
        <v>0</v>
      </c>
      <c r="L74" s="418">
        <v>0</v>
      </c>
      <c r="M74" s="418">
        <v>0</v>
      </c>
      <c r="N74" s="418">
        <v>0</v>
      </c>
      <c r="O74" s="418">
        <v>0</v>
      </c>
      <c r="P74" s="418">
        <v>0</v>
      </c>
      <c r="Q74" s="418">
        <v>370.24</v>
      </c>
      <c r="R74" s="418">
        <v>356.23</v>
      </c>
      <c r="S74" s="418">
        <v>348.60702748332346</v>
      </c>
      <c r="T74" s="418">
        <v>340.38786404156548</v>
      </c>
      <c r="U74" s="418">
        <v>378.20873782396166</v>
      </c>
      <c r="V74" s="418">
        <v>423.59378636283702</v>
      </c>
      <c r="W74" s="418">
        <v>461.4146601452332</v>
      </c>
      <c r="X74" s="418">
        <v>506.79970868410862</v>
      </c>
      <c r="Y74" s="418">
        <v>537.0564077100255</v>
      </c>
      <c r="Z74" s="418">
        <v>537.0564077100255</v>
      </c>
      <c r="AA74" s="418">
        <v>514.36388344058787</v>
      </c>
    </row>
    <row r="75" spans="1:27">
      <c r="A75" s="263"/>
      <c r="B75" s="263" t="s">
        <v>136</v>
      </c>
      <c r="C75" s="418">
        <v>0</v>
      </c>
      <c r="D75" s="418">
        <v>0</v>
      </c>
      <c r="E75" s="418">
        <v>0</v>
      </c>
      <c r="F75" s="418">
        <v>0</v>
      </c>
      <c r="G75" s="418">
        <v>0</v>
      </c>
      <c r="H75" s="418">
        <v>0</v>
      </c>
      <c r="I75" s="418">
        <v>0</v>
      </c>
      <c r="J75" s="418">
        <v>0</v>
      </c>
      <c r="K75" s="418">
        <v>0</v>
      </c>
      <c r="L75" s="418">
        <v>971.38400000000001</v>
      </c>
      <c r="M75" s="418">
        <v>1011.2561223752303</v>
      </c>
      <c r="N75" s="418">
        <v>1145.7213014638182</v>
      </c>
      <c r="O75" s="418">
        <v>1197.5969014480463</v>
      </c>
      <c r="P75" s="418">
        <v>1365.8009312764293</v>
      </c>
      <c r="Q75" s="418">
        <v>872.8549072773576</v>
      </c>
      <c r="R75" s="418">
        <v>917.12703143065755</v>
      </c>
      <c r="S75" s="418">
        <v>1048.8153633388665</v>
      </c>
      <c r="T75" s="418">
        <v>1066.6479677948143</v>
      </c>
      <c r="U75" s="418">
        <v>1048.5736789180214</v>
      </c>
      <c r="V75" s="418">
        <v>1040.2968434030406</v>
      </c>
      <c r="W75" s="418">
        <v>955.0346037886726</v>
      </c>
      <c r="X75" s="418">
        <v>916.6272489255573</v>
      </c>
      <c r="Y75" s="418">
        <v>870.98995901787259</v>
      </c>
      <c r="Z75" s="418">
        <v>863.40056012451237</v>
      </c>
      <c r="AA75" s="418">
        <v>848.29743474843497</v>
      </c>
    </row>
    <row r="76" spans="1:27">
      <c r="A76" s="422"/>
      <c r="B76" s="422" t="s">
        <v>36</v>
      </c>
      <c r="C76" s="423">
        <v>0</v>
      </c>
      <c r="D76" s="423">
        <v>0</v>
      </c>
      <c r="E76" s="423">
        <v>0</v>
      </c>
      <c r="F76" s="423">
        <v>0</v>
      </c>
      <c r="G76" s="423">
        <v>0</v>
      </c>
      <c r="H76" s="423">
        <v>480.50846495599859</v>
      </c>
      <c r="I76" s="423">
        <v>763.88885486023526</v>
      </c>
      <c r="J76" s="423">
        <v>1070.3643706876649</v>
      </c>
      <c r="K76" s="423">
        <v>1534.0397383794591</v>
      </c>
      <c r="L76" s="423">
        <v>2408.8824012966616</v>
      </c>
      <c r="M76" s="423">
        <v>2755.2536001498711</v>
      </c>
      <c r="N76" s="423">
        <v>3443.4497447620997</v>
      </c>
      <c r="O76" s="423">
        <v>4822.5312484221004</v>
      </c>
      <c r="P76" s="423">
        <v>7019.1281709297873</v>
      </c>
      <c r="Q76" s="423">
        <v>10074.445714078494</v>
      </c>
      <c r="R76" s="423">
        <v>12851.183398047589</v>
      </c>
      <c r="S76" s="423">
        <v>15797.370680555996</v>
      </c>
      <c r="T76" s="423">
        <v>18139.293615901744</v>
      </c>
      <c r="U76" s="423">
        <v>8862.4774488033727</v>
      </c>
      <c r="V76" s="423">
        <v>5856.0732703761923</v>
      </c>
      <c r="W76" s="423">
        <v>5197.4969187443785</v>
      </c>
      <c r="X76" s="423">
        <v>5478.0962916648377</v>
      </c>
      <c r="Y76" s="423">
        <v>6849.7770954045372</v>
      </c>
      <c r="Z76" s="423">
        <v>7229.3617203387939</v>
      </c>
      <c r="AA76" s="423">
        <v>7764.2309645643372</v>
      </c>
    </row>
    <row r="77" spans="1:27" ht="27" customHeight="1" thickBot="1">
      <c r="A77" s="1079" t="s">
        <v>838</v>
      </c>
      <c r="B77" s="1079"/>
      <c r="C77" s="426">
        <v>23213.595091921608</v>
      </c>
      <c r="D77" s="426">
        <v>26216.420761395933</v>
      </c>
      <c r="E77" s="426">
        <v>28285.645917593807</v>
      </c>
      <c r="F77" s="426">
        <v>31841.887946105111</v>
      </c>
      <c r="G77" s="426">
        <v>36230.18872737504</v>
      </c>
      <c r="H77" s="426">
        <v>39390.936625006711</v>
      </c>
      <c r="I77" s="426">
        <v>42920.870340155605</v>
      </c>
      <c r="J77" s="426">
        <v>47776.476409854542</v>
      </c>
      <c r="K77" s="426">
        <v>53388.82223221624</v>
      </c>
      <c r="L77" s="426">
        <v>58626.97156360079</v>
      </c>
      <c r="M77" s="426">
        <v>62873.445403555401</v>
      </c>
      <c r="N77" s="426">
        <v>70268.618355670405</v>
      </c>
      <c r="O77" s="426">
        <v>79665.180410850589</v>
      </c>
      <c r="P77" s="426">
        <v>91336.388260976004</v>
      </c>
      <c r="Q77" s="426">
        <v>100583.83653970087</v>
      </c>
      <c r="R77" s="426">
        <v>107774.82635272591</v>
      </c>
      <c r="S77" s="426">
        <v>115089.98434305826</v>
      </c>
      <c r="T77" s="426">
        <v>126200.36134909317</v>
      </c>
      <c r="U77" s="426">
        <v>142318.05617422718</v>
      </c>
      <c r="V77" s="426">
        <v>172933.66816036831</v>
      </c>
      <c r="W77" s="426">
        <v>189744.29429633799</v>
      </c>
      <c r="X77" s="426">
        <v>190646.90764083693</v>
      </c>
      <c r="Y77" s="426">
        <v>189950.92098746312</v>
      </c>
      <c r="Z77" s="426">
        <v>191840.52179452861</v>
      </c>
      <c r="AA77" s="426">
        <v>192398.27237711332</v>
      </c>
    </row>
    <row r="78" spans="1:27" ht="33" customHeight="1">
      <c r="A78" s="1081" t="s">
        <v>849</v>
      </c>
      <c r="B78" s="1081"/>
      <c r="C78" s="1081"/>
      <c r="D78" s="1081"/>
      <c r="E78" s="1081"/>
      <c r="F78" s="1081"/>
      <c r="G78" s="1081"/>
      <c r="H78" s="1081"/>
      <c r="I78" s="1081"/>
      <c r="J78" s="1081"/>
      <c r="K78" s="1081"/>
      <c r="L78" s="1081"/>
      <c r="M78" s="1081"/>
      <c r="N78" s="1081"/>
      <c r="O78" s="1081"/>
      <c r="P78" s="1081"/>
      <c r="Q78" s="1081"/>
      <c r="R78" s="1081"/>
      <c r="S78" s="1081"/>
      <c r="T78" s="1081"/>
      <c r="U78" s="1081"/>
      <c r="V78" s="1081"/>
      <c r="W78" s="1081"/>
      <c r="X78" s="1081"/>
      <c r="Y78" s="1081"/>
      <c r="Z78" s="1081"/>
      <c r="AA78" s="1081"/>
    </row>
    <row r="79" spans="1:27" ht="26.25" customHeight="1">
      <c r="A79" s="398" t="s">
        <v>1281</v>
      </c>
      <c r="B79" s="8"/>
    </row>
    <row r="80" spans="1:27">
      <c r="A80" s="252" t="s">
        <v>622</v>
      </c>
    </row>
  </sheetData>
  <mergeCells count="5">
    <mergeCell ref="A33:B33"/>
    <mergeCell ref="A71:B71"/>
    <mergeCell ref="A77:B77"/>
    <mergeCell ref="A39:B39"/>
    <mergeCell ref="A78:AA78"/>
  </mergeCells>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J28"/>
  <sheetViews>
    <sheetView workbookViewId="0">
      <selection sqref="A1:C1"/>
    </sheetView>
  </sheetViews>
  <sheetFormatPr baseColWidth="10" defaultColWidth="12.5" defaultRowHeight="12" x14ac:dyDescent="0"/>
  <cols>
    <col min="1" max="1" width="20" style="599" customWidth="1"/>
    <col min="2" max="2" width="15.5" style="599" customWidth="1"/>
    <col min="3" max="3" width="12.5" style="599"/>
    <col min="4" max="4" width="11.83203125" style="599" customWidth="1"/>
    <col min="5" max="5" width="30.1640625" style="599" customWidth="1"/>
    <col min="6" max="6" width="12.5" style="599"/>
    <col min="7" max="7" width="12.6640625" style="599" customWidth="1"/>
    <col min="8" max="9" width="12.5" style="599"/>
    <col min="10" max="10" width="10" style="599" customWidth="1"/>
    <col min="11" max="16384" width="12.5" style="599"/>
  </cols>
  <sheetData>
    <row r="1" spans="1:10" ht="58.5" customHeight="1">
      <c r="A1" s="1128" t="s">
        <v>926</v>
      </c>
      <c r="B1" s="1128"/>
      <c r="C1" s="1128"/>
      <c r="E1" s="1131" t="s">
        <v>928</v>
      </c>
      <c r="F1" s="1131"/>
      <c r="G1" s="1131"/>
      <c r="H1" s="1131"/>
      <c r="I1" s="1131"/>
      <c r="J1" s="1131"/>
    </row>
    <row r="2" spans="1:10" ht="36">
      <c r="A2" s="942"/>
      <c r="B2" s="939" t="s">
        <v>728</v>
      </c>
      <c r="C2" s="939" t="s">
        <v>727</v>
      </c>
      <c r="E2" s="606"/>
      <c r="F2" s="608" t="s">
        <v>8</v>
      </c>
      <c r="G2" s="608" t="s">
        <v>942</v>
      </c>
      <c r="H2" s="608" t="s">
        <v>943</v>
      </c>
      <c r="I2" s="608" t="s">
        <v>944</v>
      </c>
      <c r="J2" s="608" t="s">
        <v>945</v>
      </c>
    </row>
    <row r="3" spans="1:10" ht="13.25" customHeight="1">
      <c r="A3" s="600" t="s">
        <v>64</v>
      </c>
      <c r="B3" s="218">
        <v>9.4E-2</v>
      </c>
      <c r="C3" s="218">
        <v>0.20399999999999999</v>
      </c>
      <c r="E3" s="572" t="s">
        <v>930</v>
      </c>
      <c r="F3" s="609" t="s">
        <v>931</v>
      </c>
      <c r="G3" s="609" t="s">
        <v>888</v>
      </c>
      <c r="H3" s="609" t="s">
        <v>932</v>
      </c>
      <c r="I3" s="609" t="s">
        <v>885</v>
      </c>
      <c r="J3" s="609" t="s">
        <v>933</v>
      </c>
    </row>
    <row r="4" spans="1:10" ht="13.25" customHeight="1">
      <c r="A4" s="600" t="s">
        <v>65</v>
      </c>
      <c r="B4" s="218">
        <v>8.3000000000000004E-2</v>
      </c>
      <c r="C4" s="218">
        <v>0.16800000000000001</v>
      </c>
      <c r="E4" s="572" t="s">
        <v>934</v>
      </c>
      <c r="F4" s="609" t="s">
        <v>935</v>
      </c>
      <c r="G4" s="609" t="s">
        <v>936</v>
      </c>
      <c r="H4" s="609" t="s">
        <v>937</v>
      </c>
      <c r="I4" s="609" t="s">
        <v>933</v>
      </c>
      <c r="J4" s="609" t="s">
        <v>888</v>
      </c>
    </row>
    <row r="5" spans="1:10" ht="13.25" customHeight="1">
      <c r="A5" s="600" t="s">
        <v>66</v>
      </c>
      <c r="B5" s="218">
        <v>6.0999999999999999E-2</v>
      </c>
      <c r="C5" s="218">
        <v>0.13100000000000001</v>
      </c>
      <c r="E5" s="607" t="s">
        <v>938</v>
      </c>
      <c r="F5" s="610" t="s">
        <v>880</v>
      </c>
      <c r="G5" s="610" t="s">
        <v>885</v>
      </c>
      <c r="H5" s="610" t="s">
        <v>939</v>
      </c>
      <c r="I5" s="610" t="s">
        <v>940</v>
      </c>
      <c r="J5" s="610" t="s">
        <v>941</v>
      </c>
    </row>
    <row r="6" spans="1:10" ht="13.25" customHeight="1">
      <c r="A6" s="600" t="s">
        <v>67</v>
      </c>
      <c r="B6" s="218">
        <v>4.8000000000000001E-2</v>
      </c>
      <c r="C6" s="218">
        <v>0.114</v>
      </c>
    </row>
    <row r="7" spans="1:10" ht="13.25" customHeight="1">
      <c r="A7" s="600" t="s">
        <v>68</v>
      </c>
      <c r="B7" s="218">
        <v>0.05</v>
      </c>
      <c r="C7" s="218">
        <v>0.123</v>
      </c>
    </row>
    <row r="8" spans="1:10" ht="13.25" customHeight="1">
      <c r="A8" s="600" t="s">
        <v>69</v>
      </c>
      <c r="B8" s="218">
        <v>4.5999999999999999E-2</v>
      </c>
      <c r="C8" s="218">
        <v>0.125</v>
      </c>
    </row>
    <row r="9" spans="1:10" ht="13.25" customHeight="1">
      <c r="A9" s="600" t="s">
        <v>70</v>
      </c>
      <c r="B9" s="214">
        <v>3.9E-2</v>
      </c>
      <c r="C9" s="214">
        <v>0.123</v>
      </c>
    </row>
    <row r="10" spans="1:10" ht="13.25" customHeight="1">
      <c r="A10" s="600" t="s">
        <v>71</v>
      </c>
      <c r="B10" s="214">
        <v>0.04</v>
      </c>
      <c r="C10" s="214">
        <v>0.123</v>
      </c>
    </row>
    <row r="11" spans="1:10" ht="13.25" customHeight="1">
      <c r="A11" s="600" t="s">
        <v>72</v>
      </c>
      <c r="B11" s="214">
        <v>4.2999999999999997E-2</v>
      </c>
      <c r="C11" s="214">
        <v>0.14699999999999999</v>
      </c>
    </row>
    <row r="12" spans="1:10" ht="13.25" customHeight="1">
      <c r="A12" s="600" t="s">
        <v>73</v>
      </c>
      <c r="B12" s="214">
        <v>4.2999999999999997E-2</v>
      </c>
      <c r="C12" s="214">
        <v>0.16300000000000001</v>
      </c>
    </row>
    <row r="13" spans="1:10" ht="13.25" customHeight="1">
      <c r="A13" s="600" t="s">
        <v>74</v>
      </c>
      <c r="B13" s="214">
        <v>4.8000000000000001E-2</v>
      </c>
      <c r="C13" s="214">
        <v>0.191</v>
      </c>
    </row>
    <row r="14" spans="1:10" ht="13.25" customHeight="1">
      <c r="A14" s="600" t="s">
        <v>75</v>
      </c>
      <c r="B14" s="214">
        <v>0.06</v>
      </c>
      <c r="C14" s="214">
        <v>0.224</v>
      </c>
    </row>
    <row r="15" spans="1:10" ht="13.25" customHeight="1">
      <c r="A15" s="600" t="s">
        <v>76</v>
      </c>
      <c r="B15" s="214">
        <v>6.9000000000000006E-2</v>
      </c>
      <c r="C15" s="214">
        <v>0.25</v>
      </c>
    </row>
    <row r="16" spans="1:10" ht="13.25" customHeight="1">
      <c r="A16" s="600" t="s">
        <v>6</v>
      </c>
      <c r="B16" s="214">
        <v>8.6999999999999994E-2</v>
      </c>
      <c r="C16" s="214">
        <v>0.28199999999999997</v>
      </c>
    </row>
    <row r="17" spans="1:3" ht="13.25" customHeight="1">
      <c r="A17" s="600" t="s">
        <v>4</v>
      </c>
      <c r="B17" s="214">
        <v>7.5999999999999998E-2</v>
      </c>
      <c r="C17" s="214">
        <v>0.3</v>
      </c>
    </row>
    <row r="18" spans="1:3" ht="13.25" customHeight="1">
      <c r="A18" s="601" t="s">
        <v>1</v>
      </c>
      <c r="B18" s="602">
        <v>9.6000000000000002E-2</v>
      </c>
      <c r="C18" s="602">
        <v>0.29199999999999998</v>
      </c>
    </row>
    <row r="19" spans="1:3" ht="13.25" customHeight="1">
      <c r="A19" s="603" t="s">
        <v>137</v>
      </c>
      <c r="B19" s="604">
        <v>9.4E-2</v>
      </c>
      <c r="C19" s="604">
        <v>0.23799999999999999</v>
      </c>
    </row>
    <row r="21" spans="1:3" ht="124.5" customHeight="1">
      <c r="A21" s="1130" t="s">
        <v>927</v>
      </c>
      <c r="B21" s="1130"/>
      <c r="C21" s="1130"/>
    </row>
    <row r="22" spans="1:3">
      <c r="A22" s="596"/>
    </row>
    <row r="23" spans="1:3" ht="41.25" customHeight="1">
      <c r="A23" s="1130" t="s">
        <v>923</v>
      </c>
      <c r="B23" s="1130"/>
      <c r="C23" s="1130"/>
    </row>
    <row r="24" spans="1:3">
      <c r="A24" s="596"/>
    </row>
    <row r="25" spans="1:3">
      <c r="A25" s="834" t="s">
        <v>622</v>
      </c>
    </row>
    <row r="26" spans="1:3">
      <c r="A26" s="596"/>
    </row>
    <row r="28" spans="1:3">
      <c r="A28" s="596"/>
    </row>
  </sheetData>
  <mergeCells count="4">
    <mergeCell ref="A1:C1"/>
    <mergeCell ref="A21:C21"/>
    <mergeCell ref="A23:C23"/>
    <mergeCell ref="E1:J1"/>
  </mergeCells>
  <pageMargins left="0.75" right="0.75" top="1" bottom="1" header="0.5" footer="0.5"/>
  <pageSetup orientation="portrait" horizontalDpi="4294967292" verticalDpi="4294967292"/>
  <ignoredErrors>
    <ignoredError sqref="F3:J5" numberStoredAsText="1"/>
  </ignoredErrors>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J13"/>
  <sheetViews>
    <sheetView workbookViewId="0">
      <selection sqref="A1:E1"/>
    </sheetView>
  </sheetViews>
  <sheetFormatPr baseColWidth="10" defaultColWidth="12.5" defaultRowHeight="15" x14ac:dyDescent="0"/>
  <cols>
    <col min="1" max="2" width="12.33203125" style="219" bestFit="1" customWidth="1"/>
    <col min="3" max="3" width="14.6640625" style="219" customWidth="1"/>
    <col min="4" max="9" width="12.33203125" style="219" bestFit="1" customWidth="1"/>
    <col min="10" max="10" width="12.5" style="219"/>
    <col min="11" max="16384" width="12.5" style="211"/>
  </cols>
  <sheetData>
    <row r="1" spans="1:5" ht="54" customHeight="1">
      <c r="A1" s="1133" t="s">
        <v>946</v>
      </c>
      <c r="B1" s="1133"/>
      <c r="C1" s="1133"/>
      <c r="D1" s="1133"/>
      <c r="E1" s="1133"/>
    </row>
    <row r="2" spans="1:5" ht="25">
      <c r="A2" s="939"/>
      <c r="B2" s="939" t="s">
        <v>8</v>
      </c>
      <c r="C2" s="939" t="s">
        <v>203</v>
      </c>
      <c r="D2" s="939" t="s">
        <v>729</v>
      </c>
      <c r="E2" s="939" t="s">
        <v>205</v>
      </c>
    </row>
    <row r="3" spans="1:5">
      <c r="A3" s="611" t="s">
        <v>151</v>
      </c>
      <c r="B3" s="220">
        <v>6.1304119456741954E-2</v>
      </c>
      <c r="C3" s="220">
        <v>0.37338601220194978</v>
      </c>
      <c r="D3" s="220">
        <v>0.34127845341922031</v>
      </c>
      <c r="E3" s="220">
        <v>0.20827296812139612</v>
      </c>
    </row>
    <row r="4" spans="1:5">
      <c r="A4" s="611" t="s">
        <v>6</v>
      </c>
      <c r="B4" s="220">
        <v>4.9547964643286042E-2</v>
      </c>
      <c r="C4" s="220">
        <v>0.39989394968061015</v>
      </c>
      <c r="D4" s="220">
        <v>0.36071314710104346</v>
      </c>
      <c r="E4" s="220">
        <v>0.17514656253252128</v>
      </c>
    </row>
    <row r="5" spans="1:5">
      <c r="A5" s="611" t="s">
        <v>72</v>
      </c>
      <c r="B5" s="220">
        <v>4.2972941107115484E-2</v>
      </c>
      <c r="C5" s="220">
        <v>0.43262984141956023</v>
      </c>
      <c r="D5" s="220">
        <v>0.37999469433472854</v>
      </c>
      <c r="E5" s="220">
        <v>0.1327506926840771</v>
      </c>
    </row>
    <row r="6" spans="1:5">
      <c r="A6" s="612" t="s">
        <v>67</v>
      </c>
      <c r="B6" s="613">
        <v>4.3046210501893147E-2</v>
      </c>
      <c r="C6" s="613">
        <v>0.4346433137683699</v>
      </c>
      <c r="D6" s="613">
        <v>0.38303228959436847</v>
      </c>
      <c r="E6" s="613">
        <v>0.12874864863530677</v>
      </c>
    </row>
    <row r="7" spans="1:5">
      <c r="A7" s="614" t="s">
        <v>62</v>
      </c>
      <c r="B7" s="615">
        <v>4.7749747729566097E-2</v>
      </c>
      <c r="C7" s="615">
        <v>0.39108980827447021</v>
      </c>
      <c r="D7" s="615">
        <v>0.37081735620585266</v>
      </c>
      <c r="E7" s="615">
        <v>0.17839556004036328</v>
      </c>
    </row>
    <row r="9" spans="1:5" ht="43.5" customHeight="1">
      <c r="A9" s="1132" t="s">
        <v>947</v>
      </c>
      <c r="B9" s="1132"/>
      <c r="C9" s="1132"/>
      <c r="D9" s="1132"/>
      <c r="E9" s="1132"/>
    </row>
    <row r="10" spans="1:5">
      <c r="A10" s="616"/>
    </row>
    <row r="11" spans="1:5" ht="28.5" customHeight="1">
      <c r="A11" s="1132" t="s">
        <v>948</v>
      </c>
      <c r="B11" s="1132"/>
      <c r="C11" s="1132"/>
      <c r="D11" s="1132"/>
    </row>
    <row r="13" spans="1:5">
      <c r="A13" s="834" t="s">
        <v>622</v>
      </c>
    </row>
  </sheetData>
  <mergeCells count="3">
    <mergeCell ref="A11:D11"/>
    <mergeCell ref="A9:E9"/>
    <mergeCell ref="A1:E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29"/>
  <sheetViews>
    <sheetView workbookViewId="0">
      <selection sqref="A1:G1"/>
    </sheetView>
  </sheetViews>
  <sheetFormatPr baseColWidth="10" defaultColWidth="12.5" defaultRowHeight="15" x14ac:dyDescent="0"/>
  <cols>
    <col min="1" max="1" width="16.33203125" style="211" customWidth="1"/>
    <col min="2" max="2" width="11" style="211" customWidth="1"/>
    <col min="3" max="3" width="16.83203125" style="211" customWidth="1"/>
    <col min="4" max="4" width="15.33203125" style="211" customWidth="1"/>
    <col min="5" max="5" width="12.5" style="211"/>
    <col min="6" max="6" width="19.6640625" style="211" customWidth="1"/>
    <col min="7" max="7" width="16.1640625" style="211" customWidth="1"/>
    <col min="8" max="16384" width="12.5" style="211"/>
  </cols>
  <sheetData>
    <row r="1" spans="1:12" ht="44.25" customHeight="1">
      <c r="A1" s="1140" t="s">
        <v>950</v>
      </c>
      <c r="B1" s="1140"/>
      <c r="C1" s="1140"/>
      <c r="D1" s="1140"/>
      <c r="E1" s="1140"/>
      <c r="F1" s="1140"/>
      <c r="G1" s="1140"/>
      <c r="I1" s="1134" t="s">
        <v>959</v>
      </c>
      <c r="J1" s="1134"/>
      <c r="K1" s="1134"/>
      <c r="L1" s="1134"/>
    </row>
    <row r="2" spans="1:12" s="376" customFormat="1" ht="25">
      <c r="A2" s="617"/>
      <c r="B2" s="1137" t="s">
        <v>203</v>
      </c>
      <c r="C2" s="1137"/>
      <c r="D2" s="1138"/>
      <c r="E2" s="1139" t="s">
        <v>230</v>
      </c>
      <c r="F2" s="1137"/>
      <c r="G2" s="1137"/>
      <c r="I2" s="627"/>
      <c r="J2" s="634" t="s">
        <v>827</v>
      </c>
      <c r="K2" s="634" t="s">
        <v>957</v>
      </c>
      <c r="L2" s="634" t="s">
        <v>958</v>
      </c>
    </row>
    <row r="3" spans="1:12" ht="24">
      <c r="A3" s="943"/>
      <c r="B3" s="944" t="s">
        <v>221</v>
      </c>
      <c r="C3" s="944" t="s">
        <v>222</v>
      </c>
      <c r="D3" s="945" t="s">
        <v>223</v>
      </c>
      <c r="E3" s="946" t="s">
        <v>221</v>
      </c>
      <c r="F3" s="947" t="s">
        <v>222</v>
      </c>
      <c r="G3" s="947" t="s">
        <v>223</v>
      </c>
      <c r="I3" s="576" t="s">
        <v>951</v>
      </c>
      <c r="J3" s="629" t="s">
        <v>952</v>
      </c>
      <c r="K3" s="630">
        <v>22900</v>
      </c>
      <c r="L3" s="630">
        <v>13100</v>
      </c>
    </row>
    <row r="4" spans="1:12">
      <c r="A4" s="64" t="s">
        <v>711</v>
      </c>
      <c r="B4" s="618">
        <f>'[4]over time'!K4</f>
        <v>20800</v>
      </c>
      <c r="C4" s="618">
        <f>'[4]over time'!L4</f>
        <v>11300</v>
      </c>
      <c r="D4" s="619">
        <f>'[4]over time'!H4</f>
        <v>0.54030418250950563</v>
      </c>
      <c r="E4" s="620">
        <v>23800</v>
      </c>
      <c r="F4" s="618">
        <v>15000</v>
      </c>
      <c r="G4" s="621">
        <v>0.62947075898382099</v>
      </c>
      <c r="I4" s="576" t="s">
        <v>953</v>
      </c>
      <c r="J4" s="629" t="s">
        <v>954</v>
      </c>
      <c r="K4" s="630">
        <v>24700</v>
      </c>
      <c r="L4" s="630">
        <v>14400</v>
      </c>
    </row>
    <row r="5" spans="1:12">
      <c r="A5" s="64" t="s">
        <v>712</v>
      </c>
      <c r="B5" s="618">
        <f>'[4]over time'!K5</f>
        <v>20600</v>
      </c>
      <c r="C5" s="618">
        <f>'[4]over time'!L5</f>
        <v>10800</v>
      </c>
      <c r="D5" s="619">
        <f>'[4]over time'!H5</f>
        <v>0.52213691421427832</v>
      </c>
      <c r="E5" s="620">
        <v>24000</v>
      </c>
      <c r="F5" s="618">
        <v>15000</v>
      </c>
      <c r="G5" s="621">
        <v>0.62506626427512557</v>
      </c>
      <c r="I5" s="631" t="s">
        <v>955</v>
      </c>
      <c r="J5" s="632" t="s">
        <v>956</v>
      </c>
      <c r="K5" s="633">
        <v>26900</v>
      </c>
      <c r="L5" s="633">
        <v>16300</v>
      </c>
    </row>
    <row r="6" spans="1:12">
      <c r="A6" s="66" t="s">
        <v>713</v>
      </c>
      <c r="B6" s="618">
        <f>'[4]over time'!K6</f>
        <v>21000</v>
      </c>
      <c r="C6" s="618">
        <f>'[4]over time'!L6</f>
        <v>10900</v>
      </c>
      <c r="D6" s="619">
        <f>'[4]over time'!H6</f>
        <v>0.51868221977474283</v>
      </c>
      <c r="E6" s="620">
        <v>24800</v>
      </c>
      <c r="F6" s="618">
        <v>15700</v>
      </c>
      <c r="G6" s="621">
        <v>0.63568776986228115</v>
      </c>
    </row>
    <row r="7" spans="1:12">
      <c r="A7" s="66" t="s">
        <v>714</v>
      </c>
      <c r="B7" s="618">
        <f>'[4]over time'!K7</f>
        <v>21200</v>
      </c>
      <c r="C7" s="618">
        <f>'[4]over time'!L7</f>
        <v>11200</v>
      </c>
      <c r="D7" s="619">
        <f>'[4]over time'!H7</f>
        <v>0.52655964120618071</v>
      </c>
      <c r="E7" s="620">
        <v>25900</v>
      </c>
      <c r="F7" s="618">
        <v>16400</v>
      </c>
      <c r="G7" s="621">
        <v>0.63426967603311823</v>
      </c>
    </row>
    <row r="8" spans="1:12">
      <c r="A8" s="66" t="s">
        <v>715</v>
      </c>
      <c r="B8" s="618">
        <f>'[4]over time'!K8</f>
        <v>21200</v>
      </c>
      <c r="C8" s="618">
        <f>'[4]over time'!L8</f>
        <v>11500</v>
      </c>
      <c r="D8" s="619">
        <f>'[4]over time'!H8</f>
        <v>0.54227067369687132</v>
      </c>
      <c r="E8" s="620">
        <v>26100</v>
      </c>
      <c r="F8" s="618">
        <v>16600</v>
      </c>
      <c r="G8" s="621">
        <v>0.63606076697607983</v>
      </c>
      <c r="I8" s="376"/>
      <c r="J8" s="595"/>
    </row>
    <row r="9" spans="1:12">
      <c r="A9" s="66" t="s">
        <v>716</v>
      </c>
      <c r="B9" s="618">
        <f>'[4]over time'!K9</f>
        <v>21700</v>
      </c>
      <c r="C9" s="618">
        <f>'[4]over time'!L9</f>
        <v>11900</v>
      </c>
      <c r="D9" s="619">
        <f>'[4]over time'!H9</f>
        <v>0.549351978086284</v>
      </c>
      <c r="E9" s="620">
        <v>27700</v>
      </c>
      <c r="F9" s="618">
        <v>17800</v>
      </c>
      <c r="G9" s="621">
        <v>0.64493530092047835</v>
      </c>
      <c r="I9" s="376"/>
    </row>
    <row r="10" spans="1:12">
      <c r="A10" s="66" t="s">
        <v>717</v>
      </c>
      <c r="B10" s="618">
        <f>'[4]over time'!K10</f>
        <v>21800</v>
      </c>
      <c r="C10" s="618">
        <f>'[4]over time'!L10</f>
        <v>12000</v>
      </c>
      <c r="D10" s="619">
        <f>'[4]over time'!H10</f>
        <v>0.5525031248909702</v>
      </c>
      <c r="E10" s="620">
        <v>28500</v>
      </c>
      <c r="F10" s="618">
        <v>18600</v>
      </c>
      <c r="G10" s="621">
        <v>0.65120161007334787</v>
      </c>
    </row>
    <row r="11" spans="1:12">
      <c r="A11" s="66" t="s">
        <v>718</v>
      </c>
      <c r="B11" s="618">
        <f>'[4]over time'!K11</f>
        <v>21900</v>
      </c>
      <c r="C11" s="618">
        <f>'[4]over time'!L11</f>
        <v>12000</v>
      </c>
      <c r="D11" s="619">
        <f>'[4]over time'!H11</f>
        <v>0.55113140190323906</v>
      </c>
      <c r="E11" s="620">
        <v>29200</v>
      </c>
      <c r="F11" s="618">
        <v>19300</v>
      </c>
      <c r="G11" s="621">
        <v>0.6630439914558236</v>
      </c>
    </row>
    <row r="12" spans="1:12">
      <c r="A12" s="66" t="s">
        <v>719</v>
      </c>
      <c r="B12" s="618">
        <f>'[4]over time'!K12</f>
        <v>21200</v>
      </c>
      <c r="C12" s="618">
        <f>'[4]over time'!L12</f>
        <v>11700</v>
      </c>
      <c r="D12" s="619">
        <f>'[4]over time'!H12</f>
        <v>0.55344803628443584</v>
      </c>
      <c r="E12" s="620">
        <v>27400</v>
      </c>
      <c r="F12" s="618">
        <v>17900</v>
      </c>
      <c r="G12" s="621">
        <v>0.65440374137239088</v>
      </c>
    </row>
    <row r="13" spans="1:12">
      <c r="A13" s="66" t="s">
        <v>720</v>
      </c>
      <c r="B13" s="618">
        <f>'[4]over time'!K13</f>
        <v>22400</v>
      </c>
      <c r="C13" s="618">
        <f>'[4]over time'!L13</f>
        <v>12400</v>
      </c>
      <c r="D13" s="619">
        <f>'[4]over time'!H13</f>
        <v>0.5534392084656935</v>
      </c>
      <c r="E13" s="620">
        <v>29500</v>
      </c>
      <c r="F13" s="618">
        <v>19100</v>
      </c>
      <c r="G13" s="621">
        <v>0.64838888815694151</v>
      </c>
    </row>
    <row r="14" spans="1:12">
      <c r="A14" s="66" t="s">
        <v>721</v>
      </c>
      <c r="B14" s="618">
        <f>'[4]over time'!K14</f>
        <v>23800</v>
      </c>
      <c r="C14" s="618">
        <f>'[4]over time'!L14</f>
        <v>13400</v>
      </c>
      <c r="D14" s="619">
        <f>'[4]over time'!H14</f>
        <v>0.56123573595716447</v>
      </c>
      <c r="E14" s="620">
        <v>30100</v>
      </c>
      <c r="F14" s="618">
        <v>19800</v>
      </c>
      <c r="G14" s="621">
        <v>0.6573257029371794</v>
      </c>
    </row>
    <row r="15" spans="1:12">
      <c r="A15" s="66" t="s">
        <v>722</v>
      </c>
      <c r="B15" s="618">
        <f>'[4]over time'!K15</f>
        <v>24300</v>
      </c>
      <c r="C15" s="618">
        <f>'[4]over time'!L15</f>
        <v>13900</v>
      </c>
      <c r="D15" s="619">
        <f>'[4]over time'!H15</f>
        <v>0.57393998549899217</v>
      </c>
      <c r="E15" s="620">
        <v>30500</v>
      </c>
      <c r="F15" s="618">
        <v>20000</v>
      </c>
      <c r="G15" s="621">
        <v>0.65648368720104455</v>
      </c>
    </row>
    <row r="16" spans="1:12">
      <c r="A16" s="66" t="s">
        <v>723</v>
      </c>
      <c r="B16" s="618">
        <f>'[4]over time'!K16</f>
        <v>25500</v>
      </c>
      <c r="C16" s="618">
        <f>'[4]over time'!L16</f>
        <v>14800</v>
      </c>
      <c r="D16" s="619">
        <f>'[4]over time'!H16</f>
        <v>0.57976031749019907</v>
      </c>
      <c r="E16" s="620">
        <v>30900</v>
      </c>
      <c r="F16" s="618">
        <v>19700</v>
      </c>
      <c r="G16" s="621">
        <v>0.63938643693316466</v>
      </c>
    </row>
    <row r="17" spans="1:7">
      <c r="A17" s="66" t="s">
        <v>724</v>
      </c>
      <c r="B17" s="618">
        <f>'[4]over time'!K17</f>
        <v>25500</v>
      </c>
      <c r="C17" s="618">
        <f>'[4]over time'!L17</f>
        <v>15000</v>
      </c>
      <c r="D17" s="619">
        <f>'[4]over time'!H17</f>
        <v>0.58809252509319399</v>
      </c>
      <c r="E17" s="620">
        <v>30900</v>
      </c>
      <c r="F17" s="618">
        <v>19900</v>
      </c>
      <c r="G17" s="621">
        <v>0.64349721343833999</v>
      </c>
    </row>
    <row r="18" spans="1:7">
      <c r="A18" s="66" t="s">
        <v>725</v>
      </c>
      <c r="B18" s="622">
        <f>'[4]over time'!K18</f>
        <v>25500</v>
      </c>
      <c r="C18" s="622">
        <f>'[4]over time'!L18</f>
        <v>15200</v>
      </c>
      <c r="D18" s="623">
        <f>'[4]over time'!H18</f>
        <v>0.59580507091298196</v>
      </c>
      <c r="E18" s="624">
        <v>30200</v>
      </c>
      <c r="F18" s="622">
        <v>19300</v>
      </c>
      <c r="G18" s="625">
        <v>0.63812153095632629</v>
      </c>
    </row>
    <row r="19" spans="1:7">
      <c r="A19" s="1135"/>
      <c r="B19" s="1135"/>
      <c r="C19" s="1135"/>
      <c r="D19" s="1135"/>
      <c r="E19" s="1136"/>
    </row>
    <row r="20" spans="1:7" ht="82.5" customHeight="1">
      <c r="A20" s="1130" t="s">
        <v>1179</v>
      </c>
      <c r="B20" s="1130"/>
      <c r="C20" s="1130"/>
      <c r="D20" s="1130"/>
      <c r="E20" s="1130"/>
      <c r="F20" s="1130"/>
      <c r="G20" s="1130"/>
    </row>
    <row r="21" spans="1:7">
      <c r="A21" s="596"/>
    </row>
    <row r="22" spans="1:7" ht="15" customHeight="1">
      <c r="A22" s="1130" t="s">
        <v>949</v>
      </c>
      <c r="B22" s="1130"/>
      <c r="C22" s="1130"/>
      <c r="D22" s="1130"/>
      <c r="E22" s="1130"/>
      <c r="F22" s="1130"/>
      <c r="G22" s="1130"/>
    </row>
    <row r="23" spans="1:7">
      <c r="A23" s="596"/>
    </row>
    <row r="24" spans="1:7">
      <c r="A24" s="834" t="s">
        <v>622</v>
      </c>
    </row>
    <row r="25" spans="1:7">
      <c r="A25" s="596"/>
    </row>
    <row r="26" spans="1:7">
      <c r="A26" s="596"/>
    </row>
    <row r="27" spans="1:7">
      <c r="A27" s="596"/>
    </row>
    <row r="29" spans="1:7">
      <c r="A29" s="596"/>
    </row>
  </sheetData>
  <mergeCells count="7">
    <mergeCell ref="A20:G20"/>
    <mergeCell ref="A22:G22"/>
    <mergeCell ref="I1:L1"/>
    <mergeCell ref="A19:E19"/>
    <mergeCell ref="B2:D2"/>
    <mergeCell ref="E2:G2"/>
    <mergeCell ref="A1:G1"/>
  </mergeCells>
  <pageMargins left="0.75" right="0.75" top="1" bottom="1" header="0.5" footer="0.5"/>
  <ignoredErrors>
    <ignoredError sqref="J3:J5" numberStoredAsText="1"/>
  </ignoredErrors>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K12"/>
  <sheetViews>
    <sheetView workbookViewId="0">
      <selection sqref="A1:G1"/>
    </sheetView>
  </sheetViews>
  <sheetFormatPr baseColWidth="10" defaultColWidth="8.83203125" defaultRowHeight="12" x14ac:dyDescent="0"/>
  <cols>
    <col min="1" max="1" width="34.33203125" style="14" customWidth="1"/>
    <col min="2" max="11" width="8.83203125" style="14" customWidth="1"/>
  </cols>
  <sheetData>
    <row r="1" spans="1:8" ht="38.25" customHeight="1">
      <c r="A1" s="1141" t="s">
        <v>960</v>
      </c>
      <c r="B1" s="1141"/>
      <c r="C1" s="1141"/>
      <c r="D1" s="1141"/>
      <c r="E1" s="1141"/>
      <c r="F1" s="1141"/>
      <c r="G1" s="1141"/>
      <c r="H1" s="465"/>
    </row>
    <row r="2" spans="1:8" ht="36">
      <c r="A2" s="948" t="s">
        <v>502</v>
      </c>
      <c r="B2" s="933" t="s">
        <v>224</v>
      </c>
      <c r="C2" s="933" t="s">
        <v>225</v>
      </c>
      <c r="D2" s="933" t="s">
        <v>226</v>
      </c>
      <c r="E2" s="933" t="s">
        <v>227</v>
      </c>
      <c r="F2" s="933" t="s">
        <v>228</v>
      </c>
      <c r="G2" s="933" t="s">
        <v>231</v>
      </c>
      <c r="H2" s="465"/>
    </row>
    <row r="3" spans="1:8">
      <c r="A3" s="465" t="s">
        <v>1180</v>
      </c>
      <c r="B3" s="635">
        <v>0.34</v>
      </c>
      <c r="C3" s="635">
        <v>0.11892</v>
      </c>
      <c r="D3" s="635">
        <v>0.13577</v>
      </c>
      <c r="E3" s="635">
        <v>0.1928</v>
      </c>
      <c r="F3" s="635">
        <v>0.10872999999999999</v>
      </c>
      <c r="G3" s="635">
        <v>0.11268</v>
      </c>
      <c r="H3" s="465"/>
    </row>
    <row r="4" spans="1:8">
      <c r="A4" s="465" t="s">
        <v>1181</v>
      </c>
      <c r="B4" s="635">
        <v>0.21</v>
      </c>
      <c r="C4" s="635">
        <v>0.12</v>
      </c>
      <c r="D4" s="635">
        <v>0.12</v>
      </c>
      <c r="E4" s="635">
        <v>0.15</v>
      </c>
      <c r="F4" s="635">
        <v>0.14000000000000001</v>
      </c>
      <c r="G4" s="635">
        <v>0.25</v>
      </c>
      <c r="H4" s="465"/>
    </row>
    <row r="5" spans="1:8">
      <c r="A5" s="465" t="s">
        <v>646</v>
      </c>
      <c r="B5" s="635">
        <v>0.20532</v>
      </c>
      <c r="C5" s="635">
        <v>5.5849999999999997E-2</v>
      </c>
      <c r="D5" s="635">
        <v>0.11368</v>
      </c>
      <c r="E5" s="635">
        <v>0.15387000000000001</v>
      </c>
      <c r="F5" s="635">
        <v>0.13689000000000001</v>
      </c>
      <c r="G5" s="635">
        <v>0.33439000000000002</v>
      </c>
      <c r="H5" s="465"/>
    </row>
    <row r="6" spans="1:8">
      <c r="A6" s="465" t="s">
        <v>645</v>
      </c>
      <c r="B6" s="635">
        <v>0.30297000000000002</v>
      </c>
      <c r="C6" s="635">
        <v>5.1639999999999998E-2</v>
      </c>
      <c r="D6" s="635">
        <v>9.5719999999999986E-2</v>
      </c>
      <c r="E6" s="635">
        <v>0.12997999999999998</v>
      </c>
      <c r="F6" s="635">
        <v>0.12784000000000001</v>
      </c>
      <c r="G6" s="635">
        <v>0.29185</v>
      </c>
      <c r="H6" s="465"/>
    </row>
    <row r="7" spans="1:8">
      <c r="A7" s="637" t="s">
        <v>78</v>
      </c>
      <c r="B7" s="53">
        <v>0.29681999999999997</v>
      </c>
      <c r="C7" s="53">
        <v>0.10371000000000001</v>
      </c>
      <c r="D7" s="53">
        <v>0.12878000000000001</v>
      </c>
      <c r="E7" s="53">
        <v>0.17504999999999998</v>
      </c>
      <c r="F7" s="53">
        <v>0.1186</v>
      </c>
      <c r="G7" s="53">
        <v>0.17704999999999999</v>
      </c>
      <c r="H7" s="465"/>
    </row>
    <row r="8" spans="1:8" s="14" customFormat="1">
      <c r="A8" s="465"/>
      <c r="B8" s="635"/>
      <c r="C8" s="635"/>
      <c r="D8" s="635"/>
      <c r="E8" s="635"/>
      <c r="F8" s="635"/>
      <c r="G8" s="635"/>
      <c r="H8" s="465"/>
    </row>
    <row r="9" spans="1:8" ht="74.25" customHeight="1">
      <c r="A9" s="1142" t="s">
        <v>962</v>
      </c>
      <c r="B9" s="1142"/>
      <c r="C9" s="1142"/>
      <c r="D9" s="1142"/>
      <c r="E9" s="1142"/>
      <c r="F9" s="1142"/>
      <c r="G9" s="1142"/>
      <c r="H9" s="465"/>
    </row>
    <row r="10" spans="1:8" ht="23.25" customHeight="1">
      <c r="A10" s="638" t="s">
        <v>961</v>
      </c>
      <c r="B10" s="465"/>
      <c r="C10" s="465"/>
      <c r="D10" s="465"/>
      <c r="E10" s="465"/>
      <c r="F10" s="465"/>
      <c r="G10" s="465"/>
      <c r="H10" s="465"/>
    </row>
    <row r="11" spans="1:8">
      <c r="A11" s="636" t="s">
        <v>622</v>
      </c>
      <c r="B11" s="465"/>
      <c r="C11" s="465"/>
      <c r="D11" s="465"/>
      <c r="E11" s="465"/>
      <c r="F11" s="465"/>
      <c r="G11" s="465"/>
      <c r="H11" s="465"/>
    </row>
    <row r="12" spans="1:8">
      <c r="A12" s="465"/>
      <c r="B12" s="465"/>
      <c r="C12" s="465"/>
      <c r="D12" s="465"/>
      <c r="E12" s="465"/>
      <c r="F12" s="465"/>
      <c r="G12" s="465"/>
      <c r="H12" s="465"/>
    </row>
  </sheetData>
  <mergeCells count="2">
    <mergeCell ref="A1:G1"/>
    <mergeCell ref="A9:G9"/>
  </mergeCells>
  <pageMargins left="0.7" right="0.7" top="0.75" bottom="0.75" header="0.3" footer="0.3"/>
  <pageSetup paperSize="0" orientation="portrait" horizontalDpi="0" verticalDpi="0" copies="0"/>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J16"/>
  <sheetViews>
    <sheetView workbookViewId="0">
      <selection sqref="A1:G1"/>
    </sheetView>
  </sheetViews>
  <sheetFormatPr baseColWidth="10" defaultColWidth="8.83203125" defaultRowHeight="12" x14ac:dyDescent="0"/>
  <cols>
    <col min="1" max="1" width="36.1640625" customWidth="1"/>
  </cols>
  <sheetData>
    <row r="1" spans="1:10" ht="38.25" customHeight="1">
      <c r="A1" s="1128" t="s">
        <v>963</v>
      </c>
      <c r="B1" s="1128"/>
      <c r="C1" s="1128"/>
      <c r="D1" s="1128"/>
      <c r="E1" s="1128"/>
      <c r="F1" s="1128"/>
      <c r="G1" s="1128"/>
      <c r="H1" s="58"/>
      <c r="I1" s="14"/>
      <c r="J1" s="14"/>
    </row>
    <row r="2" spans="1:10" ht="36">
      <c r="A2" s="949" t="s">
        <v>699</v>
      </c>
      <c r="B2" s="950" t="s">
        <v>224</v>
      </c>
      <c r="C2" s="950" t="s">
        <v>225</v>
      </c>
      <c r="D2" s="950" t="s">
        <v>226</v>
      </c>
      <c r="E2" s="950" t="s">
        <v>227</v>
      </c>
      <c r="F2" s="950" t="s">
        <v>228</v>
      </c>
      <c r="G2" s="950" t="s">
        <v>231</v>
      </c>
      <c r="H2" s="58"/>
      <c r="I2" s="14"/>
      <c r="J2" s="14"/>
    </row>
    <row r="3" spans="1:10">
      <c r="A3" s="691" t="s">
        <v>648</v>
      </c>
      <c r="B3" s="888">
        <v>0.34058999999999995</v>
      </c>
      <c r="C3" s="888">
        <v>0.11519</v>
      </c>
      <c r="D3" s="888">
        <v>0.14105000000000001</v>
      </c>
      <c r="E3" s="888">
        <v>0.19477</v>
      </c>
      <c r="F3" s="888">
        <v>0.10285</v>
      </c>
      <c r="G3" s="888">
        <v>0.10555999999999999</v>
      </c>
      <c r="H3" s="58"/>
      <c r="I3" s="14"/>
      <c r="J3" s="14"/>
    </row>
    <row r="4" spans="1:10">
      <c r="A4" s="16" t="s">
        <v>1182</v>
      </c>
      <c r="B4" s="55">
        <v>0.24952000000000002</v>
      </c>
      <c r="C4" s="55">
        <v>9.4149999999999998E-2</v>
      </c>
      <c r="D4" s="55">
        <v>0.1191</v>
      </c>
      <c r="E4" s="55">
        <v>0.15223</v>
      </c>
      <c r="F4" s="55">
        <v>0.13064999999999999</v>
      </c>
      <c r="G4" s="55">
        <v>0.25434999999999997</v>
      </c>
      <c r="H4" s="58"/>
      <c r="I4" s="14"/>
      <c r="J4" s="14"/>
    </row>
    <row r="5" spans="1:10">
      <c r="A5" s="637" t="s">
        <v>647</v>
      </c>
      <c r="B5" s="53">
        <v>0.22882999999999998</v>
      </c>
      <c r="C5" s="53">
        <v>8.1979999999999997E-2</v>
      </c>
      <c r="D5" s="53">
        <v>0.10485</v>
      </c>
      <c r="E5" s="53">
        <v>0.14649999999999999</v>
      </c>
      <c r="F5" s="53">
        <v>0.14983000000000002</v>
      </c>
      <c r="G5" s="53">
        <v>0.28800999999999999</v>
      </c>
      <c r="H5" s="58"/>
      <c r="I5" s="14"/>
      <c r="J5" s="14"/>
    </row>
    <row r="6" spans="1:10" s="14" customFormat="1">
      <c r="A6" s="465"/>
      <c r="B6" s="635"/>
      <c r="C6" s="635"/>
      <c r="D6" s="635"/>
      <c r="E6" s="635"/>
      <c r="F6" s="635"/>
      <c r="G6" s="635"/>
      <c r="H6" s="58"/>
    </row>
    <row r="7" spans="1:10" ht="63" customHeight="1">
      <c r="A7" s="1143" t="s">
        <v>964</v>
      </c>
      <c r="B7" s="1143"/>
      <c r="C7" s="1143"/>
      <c r="D7" s="1143"/>
      <c r="E7" s="1143"/>
      <c r="F7" s="1143"/>
      <c r="G7" s="1143"/>
      <c r="H7" s="58"/>
      <c r="I7" s="14"/>
      <c r="J7" s="14"/>
    </row>
    <row r="8" spans="1:10" ht="21" customHeight="1">
      <c r="A8" s="1143" t="s">
        <v>961</v>
      </c>
      <c r="B8" s="1143"/>
      <c r="C8" s="1143"/>
      <c r="D8" s="1143"/>
      <c r="E8" s="1143"/>
      <c r="F8" s="1143"/>
      <c r="G8" s="1143"/>
      <c r="H8" s="58"/>
      <c r="I8" s="14"/>
      <c r="J8" s="14"/>
    </row>
    <row r="9" spans="1:10">
      <c r="A9" s="636" t="s">
        <v>622</v>
      </c>
      <c r="B9" s="14"/>
      <c r="C9" s="14"/>
      <c r="D9" s="14"/>
      <c r="E9" s="14"/>
      <c r="F9" s="14"/>
      <c r="G9" s="14"/>
      <c r="H9" s="14"/>
      <c r="I9" s="14"/>
      <c r="J9" s="14"/>
    </row>
    <row r="10" spans="1:10">
      <c r="A10" s="14"/>
      <c r="B10" s="14"/>
      <c r="C10" s="14"/>
      <c r="D10" s="14"/>
      <c r="E10" s="14"/>
      <c r="F10" s="14"/>
      <c r="G10" s="14"/>
      <c r="H10" s="14"/>
      <c r="I10" s="14"/>
      <c r="J10" s="14"/>
    </row>
    <row r="11" spans="1:10">
      <c r="A11" s="14"/>
      <c r="B11" s="14"/>
      <c r="C11" s="14"/>
      <c r="D11" s="14"/>
      <c r="E11" s="14"/>
      <c r="F11" s="14"/>
      <c r="G11" s="14"/>
      <c r="H11" s="14"/>
      <c r="I11" s="14"/>
      <c r="J11" s="14"/>
    </row>
    <row r="12" spans="1:10">
      <c r="A12" s="14"/>
      <c r="B12" s="14"/>
      <c r="C12" s="14"/>
      <c r="D12" s="14"/>
      <c r="E12" s="14"/>
      <c r="F12" s="14"/>
      <c r="G12" s="14"/>
      <c r="H12" s="14"/>
      <c r="I12" s="14"/>
      <c r="J12" s="14"/>
    </row>
    <row r="13" spans="1:10">
      <c r="A13" s="14"/>
      <c r="B13" s="14"/>
      <c r="C13" s="14"/>
      <c r="D13" s="14"/>
      <c r="E13" s="14"/>
      <c r="F13" s="14"/>
      <c r="G13" s="14"/>
      <c r="H13" s="14"/>
      <c r="I13" s="14"/>
      <c r="J13" s="14"/>
    </row>
    <row r="14" spans="1:10">
      <c r="A14" s="14"/>
      <c r="B14" s="14"/>
      <c r="C14" s="14"/>
      <c r="D14" s="14"/>
      <c r="E14" s="14"/>
      <c r="F14" s="14"/>
      <c r="G14" s="14"/>
      <c r="H14" s="14"/>
      <c r="I14" s="14"/>
      <c r="J14" s="14"/>
    </row>
    <row r="15" spans="1:10">
      <c r="A15" s="14"/>
      <c r="B15" s="14"/>
      <c r="C15" s="14"/>
      <c r="D15" s="14"/>
      <c r="E15" s="14"/>
      <c r="F15" s="14"/>
      <c r="G15" s="14"/>
      <c r="H15" s="14"/>
      <c r="I15" s="14"/>
      <c r="J15" s="14"/>
    </row>
    <row r="16" spans="1:10">
      <c r="A16" s="14"/>
      <c r="B16" s="14"/>
      <c r="C16" s="14"/>
      <c r="D16" s="14"/>
      <c r="E16" s="14"/>
      <c r="F16" s="14"/>
      <c r="G16" s="14"/>
      <c r="H16" s="14"/>
      <c r="I16" s="14"/>
      <c r="J16" s="14"/>
    </row>
  </sheetData>
  <mergeCells count="3">
    <mergeCell ref="A1:G1"/>
    <mergeCell ref="A7:G7"/>
    <mergeCell ref="A8:G8"/>
  </mergeCells>
  <pageMargins left="0.7" right="0.7" top="0.75" bottom="0.75"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K12"/>
  <sheetViews>
    <sheetView workbookViewId="0">
      <selection sqref="A1:G1"/>
    </sheetView>
  </sheetViews>
  <sheetFormatPr baseColWidth="10" defaultColWidth="8.83203125" defaultRowHeight="12" x14ac:dyDescent="0"/>
  <cols>
    <col min="1" max="1" width="23.33203125" style="14" customWidth="1"/>
    <col min="2" max="11" width="8.83203125" style="14" customWidth="1"/>
  </cols>
  <sheetData>
    <row r="1" spans="1:9" ht="54.75" customHeight="1">
      <c r="A1" s="1128" t="s">
        <v>965</v>
      </c>
      <c r="B1" s="1128"/>
      <c r="C1" s="1128"/>
      <c r="D1" s="1128"/>
      <c r="E1" s="1128"/>
      <c r="F1" s="1128"/>
      <c r="G1" s="1128"/>
      <c r="H1" s="58"/>
      <c r="I1" s="58"/>
    </row>
    <row r="2" spans="1:9" ht="36">
      <c r="A2" s="951" t="s">
        <v>700</v>
      </c>
      <c r="B2" s="950" t="s">
        <v>224</v>
      </c>
      <c r="C2" s="950" t="s">
        <v>225</v>
      </c>
      <c r="D2" s="950" t="s">
        <v>226</v>
      </c>
      <c r="E2" s="950" t="s">
        <v>227</v>
      </c>
      <c r="F2" s="950" t="s">
        <v>228</v>
      </c>
      <c r="G2" s="950" t="s">
        <v>231</v>
      </c>
      <c r="H2" s="58"/>
      <c r="I2" s="58"/>
    </row>
    <row r="3" spans="1:9">
      <c r="A3" s="691" t="s">
        <v>757</v>
      </c>
      <c r="B3" s="889">
        <v>0.35954999999999998</v>
      </c>
      <c r="C3" s="889">
        <v>0.11489000000000001</v>
      </c>
      <c r="D3" s="889">
        <v>0.14782000000000001</v>
      </c>
      <c r="E3" s="889">
        <v>0.18992000000000001</v>
      </c>
      <c r="F3" s="889">
        <v>9.1600000000000001E-2</v>
      </c>
      <c r="G3" s="889">
        <v>9.622E-2</v>
      </c>
      <c r="H3" s="40"/>
      <c r="I3" s="58"/>
    </row>
    <row r="4" spans="1:9">
      <c r="A4" s="465" t="s">
        <v>655</v>
      </c>
      <c r="B4" s="640">
        <v>0.29114999999999996</v>
      </c>
      <c r="C4" s="640">
        <v>0.11364</v>
      </c>
      <c r="D4" s="640">
        <v>0.12461</v>
      </c>
      <c r="E4" s="640">
        <v>0.18892</v>
      </c>
      <c r="F4" s="640">
        <v>0.12831000000000001</v>
      </c>
      <c r="G4" s="640">
        <v>0.15336</v>
      </c>
      <c r="H4" s="40"/>
      <c r="I4" s="58"/>
    </row>
    <row r="5" spans="1:9">
      <c r="A5" s="465" t="s">
        <v>654</v>
      </c>
      <c r="B5" s="640">
        <v>0.25264999999999999</v>
      </c>
      <c r="C5" s="640">
        <v>0.10855000000000001</v>
      </c>
      <c r="D5" s="640">
        <v>0.12057999999999999</v>
      </c>
      <c r="E5" s="640">
        <v>0.19264000000000001</v>
      </c>
      <c r="F5" s="640">
        <v>0.15966</v>
      </c>
      <c r="G5" s="640">
        <v>0.16591999999999998</v>
      </c>
      <c r="H5" s="40"/>
      <c r="I5" s="58"/>
    </row>
    <row r="6" spans="1:9">
      <c r="A6" s="16" t="s">
        <v>653</v>
      </c>
      <c r="B6" s="639">
        <v>0.23036000000000001</v>
      </c>
      <c r="C6" s="639">
        <v>0.11323999999999999</v>
      </c>
      <c r="D6" s="639">
        <v>0.12096</v>
      </c>
      <c r="E6" s="639">
        <v>0.12978000000000001</v>
      </c>
      <c r="F6" s="639">
        <v>0.12523000000000001</v>
      </c>
      <c r="G6" s="639">
        <v>0.28043000000000001</v>
      </c>
      <c r="H6" s="40"/>
      <c r="I6" s="58"/>
    </row>
    <row r="7" spans="1:9">
      <c r="A7" s="637" t="s">
        <v>1301</v>
      </c>
      <c r="B7" s="641">
        <v>0.23871999999999999</v>
      </c>
      <c r="C7" s="641">
        <v>6.1289999999999997E-2</v>
      </c>
      <c r="D7" s="641">
        <v>0.10362</v>
      </c>
      <c r="E7" s="641">
        <v>0.14824999999999999</v>
      </c>
      <c r="F7" s="641">
        <v>0.13788</v>
      </c>
      <c r="G7" s="641">
        <v>0.31024999999999997</v>
      </c>
      <c r="H7" s="40"/>
      <c r="I7" s="58"/>
    </row>
    <row r="8" spans="1:9" s="14" customFormat="1">
      <c r="A8" s="16"/>
      <c r="B8" s="55"/>
      <c r="C8" s="55"/>
      <c r="D8" s="55"/>
      <c r="E8" s="55"/>
      <c r="F8" s="55"/>
      <c r="G8" s="55"/>
      <c r="H8" s="40"/>
      <c r="I8" s="58"/>
    </row>
    <row r="9" spans="1:9" ht="65.25" customHeight="1">
      <c r="A9" s="1143" t="s">
        <v>966</v>
      </c>
      <c r="B9" s="1143"/>
      <c r="C9" s="1143"/>
      <c r="D9" s="1143"/>
      <c r="E9" s="1143"/>
      <c r="F9" s="1143"/>
      <c r="G9" s="1143"/>
      <c r="H9" s="58"/>
      <c r="I9" s="58"/>
    </row>
    <row r="10" spans="1:9" ht="34.5" customHeight="1">
      <c r="A10" s="1143" t="s">
        <v>961</v>
      </c>
      <c r="B10" s="1143"/>
      <c r="C10" s="1143"/>
      <c r="D10" s="1143"/>
      <c r="E10" s="1143"/>
      <c r="F10" s="1143"/>
      <c r="G10" s="1143"/>
      <c r="H10" s="58"/>
      <c r="I10" s="58"/>
    </row>
    <row r="12" spans="1:9">
      <c r="A12" s="636" t="s">
        <v>622</v>
      </c>
    </row>
  </sheetData>
  <mergeCells count="3">
    <mergeCell ref="A1:G1"/>
    <mergeCell ref="A9:G9"/>
    <mergeCell ref="A10:G10"/>
  </mergeCells>
  <pageMargins left="0.7" right="0.7" top="0.75" bottom="0.75"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20"/>
  <sheetViews>
    <sheetView workbookViewId="0">
      <selection sqref="A1:G1"/>
    </sheetView>
  </sheetViews>
  <sheetFormatPr baseColWidth="10" defaultColWidth="8.83203125" defaultRowHeight="12" x14ac:dyDescent="0"/>
  <cols>
    <col min="1" max="1" width="29.5" style="14" customWidth="1"/>
  </cols>
  <sheetData>
    <row r="1" spans="1:12" ht="38.25" customHeight="1">
      <c r="A1" s="1128" t="s">
        <v>967</v>
      </c>
      <c r="B1" s="1128"/>
      <c r="C1" s="1128"/>
      <c r="D1" s="1128"/>
      <c r="E1" s="1128"/>
      <c r="F1" s="1128"/>
      <c r="G1" s="1128"/>
      <c r="H1" s="58"/>
      <c r="I1" s="58"/>
    </row>
    <row r="2" spans="1:12" ht="36">
      <c r="A2" s="949" t="s">
        <v>309</v>
      </c>
      <c r="B2" s="950" t="s">
        <v>224</v>
      </c>
      <c r="C2" s="950" t="s">
        <v>225</v>
      </c>
      <c r="D2" s="950" t="s">
        <v>226</v>
      </c>
      <c r="E2" s="950" t="s">
        <v>227</v>
      </c>
      <c r="F2" s="950" t="s">
        <v>228</v>
      </c>
      <c r="G2" s="950" t="s">
        <v>231</v>
      </c>
      <c r="H2" s="58"/>
      <c r="I2" s="58"/>
      <c r="J2" s="643"/>
      <c r="K2" s="14"/>
      <c r="L2" s="14"/>
    </row>
    <row r="3" spans="1:12">
      <c r="A3" s="691" t="s">
        <v>659</v>
      </c>
      <c r="B3" s="888">
        <v>0.34403</v>
      </c>
      <c r="C3" s="888">
        <v>0.12272</v>
      </c>
      <c r="D3" s="888">
        <v>0.14132</v>
      </c>
      <c r="E3" s="888">
        <v>0.17451</v>
      </c>
      <c r="F3" s="888">
        <v>0.10179000000000001</v>
      </c>
      <c r="G3" s="888">
        <v>0.11563000000000001</v>
      </c>
      <c r="H3" s="58"/>
      <c r="I3" s="58"/>
      <c r="J3" s="14"/>
      <c r="K3" s="14"/>
      <c r="L3" s="14"/>
    </row>
    <row r="4" spans="1:12">
      <c r="A4" s="465" t="s">
        <v>658</v>
      </c>
      <c r="B4" s="635">
        <v>0.25413000000000002</v>
      </c>
      <c r="C4" s="635">
        <v>8.4309999999999996E-2</v>
      </c>
      <c r="D4" s="635">
        <v>0.12362000000000001</v>
      </c>
      <c r="E4" s="635">
        <v>0.19666</v>
      </c>
      <c r="F4" s="635">
        <v>0.13966000000000001</v>
      </c>
      <c r="G4" s="635">
        <v>0.20163</v>
      </c>
      <c r="H4" s="58"/>
      <c r="I4" s="58"/>
      <c r="J4" s="14"/>
      <c r="K4" s="14"/>
      <c r="L4" s="14"/>
    </row>
    <row r="5" spans="1:12">
      <c r="A5" s="16" t="s">
        <v>657</v>
      </c>
      <c r="B5" s="55">
        <v>0.12003999999999999</v>
      </c>
      <c r="C5" s="55">
        <v>4.1189999999999997E-2</v>
      </c>
      <c r="D5" s="55">
        <v>6.7460000000000006E-2</v>
      </c>
      <c r="E5" s="55">
        <v>0.13672000000000001</v>
      </c>
      <c r="F5" s="55">
        <v>0.15939999999999999</v>
      </c>
      <c r="G5" s="55">
        <v>0.47519</v>
      </c>
      <c r="H5" s="58"/>
      <c r="I5" s="58"/>
      <c r="J5" s="14"/>
      <c r="K5" s="14"/>
      <c r="L5" s="14"/>
    </row>
    <row r="6" spans="1:12">
      <c r="A6" s="637" t="s">
        <v>656</v>
      </c>
      <c r="B6" s="53">
        <v>0.28008</v>
      </c>
      <c r="C6" s="53">
        <v>0.10961</v>
      </c>
      <c r="D6" s="53">
        <v>0.13573000000000002</v>
      </c>
      <c r="E6" s="53">
        <v>0.16306000000000001</v>
      </c>
      <c r="F6" s="53">
        <v>0.11496000000000001</v>
      </c>
      <c r="G6" s="53">
        <v>0.19655</v>
      </c>
      <c r="H6" s="58"/>
      <c r="I6" s="58"/>
      <c r="J6" s="14"/>
      <c r="K6" s="14"/>
      <c r="L6" s="14"/>
    </row>
    <row r="7" spans="1:12" s="14" customFormat="1">
      <c r="A7" s="465"/>
      <c r="B7" s="635"/>
      <c r="C7" s="635"/>
      <c r="D7" s="635"/>
      <c r="E7" s="635"/>
      <c r="F7" s="635"/>
      <c r="G7" s="635"/>
      <c r="H7" s="58"/>
      <c r="I7" s="58"/>
    </row>
    <row r="8" spans="1:12" ht="74.25" customHeight="1">
      <c r="A8" s="1143" t="s">
        <v>968</v>
      </c>
      <c r="B8" s="1143"/>
      <c r="C8" s="1143"/>
      <c r="D8" s="1143"/>
      <c r="E8" s="1143"/>
      <c r="F8" s="1143"/>
      <c r="G8" s="1143"/>
      <c r="H8" s="58"/>
      <c r="I8" s="58"/>
      <c r="J8" s="14"/>
      <c r="K8" s="14"/>
      <c r="L8" s="14"/>
    </row>
    <row r="9" spans="1:12" ht="22.5" customHeight="1">
      <c r="A9" s="1143" t="s">
        <v>961</v>
      </c>
      <c r="B9" s="1143"/>
      <c r="C9" s="1143"/>
      <c r="D9" s="1143"/>
      <c r="E9" s="1143"/>
      <c r="F9" s="1143"/>
      <c r="G9" s="1143"/>
      <c r="H9" s="58"/>
      <c r="I9" s="58"/>
      <c r="J9" s="14"/>
      <c r="K9" s="14"/>
      <c r="L9" s="14"/>
    </row>
    <row r="10" spans="1:12">
      <c r="B10" s="14"/>
      <c r="C10" s="14"/>
      <c r="D10" s="14"/>
      <c r="E10" s="14"/>
      <c r="F10" s="14"/>
      <c r="G10" s="14"/>
      <c r="H10" s="14"/>
      <c r="I10" s="14"/>
      <c r="J10" s="14"/>
      <c r="K10" s="14"/>
      <c r="L10" s="14"/>
    </row>
    <row r="11" spans="1:12">
      <c r="A11" s="636" t="s">
        <v>622</v>
      </c>
      <c r="B11" s="14"/>
      <c r="C11" s="14"/>
      <c r="D11" s="14"/>
      <c r="E11" s="14"/>
      <c r="F11" s="14"/>
      <c r="G11" s="14"/>
      <c r="H11" s="14"/>
      <c r="I11" s="14"/>
      <c r="J11" s="14"/>
      <c r="K11" s="14"/>
      <c r="L11" s="14"/>
    </row>
    <row r="12" spans="1:12">
      <c r="B12" s="14"/>
      <c r="C12" s="14"/>
      <c r="D12" s="14"/>
      <c r="E12" s="14"/>
      <c r="F12" s="14"/>
      <c r="G12" s="14"/>
      <c r="H12" s="14"/>
      <c r="I12" s="14"/>
      <c r="J12" s="14"/>
      <c r="K12" s="14"/>
      <c r="L12" s="14"/>
    </row>
    <row r="13" spans="1:12">
      <c r="B13" s="14"/>
      <c r="C13" s="14"/>
      <c r="D13" s="14"/>
      <c r="E13" s="14"/>
      <c r="F13" s="14"/>
      <c r="G13" s="14"/>
      <c r="H13" s="14"/>
      <c r="I13" s="14"/>
      <c r="J13" s="14"/>
      <c r="K13" s="14"/>
      <c r="L13" s="14"/>
    </row>
    <row r="14" spans="1:12">
      <c r="B14" s="14"/>
      <c r="C14" s="14"/>
      <c r="D14" s="14"/>
      <c r="E14" s="14"/>
      <c r="F14" s="14"/>
      <c r="G14" s="14"/>
      <c r="H14" s="14"/>
      <c r="I14" s="14"/>
      <c r="J14" s="14"/>
      <c r="K14" s="14"/>
      <c r="L14" s="14"/>
    </row>
    <row r="15" spans="1:12">
      <c r="B15" s="14"/>
      <c r="C15" s="14"/>
      <c r="D15" s="14"/>
      <c r="E15" s="14"/>
      <c r="F15" s="14"/>
      <c r="G15" s="14"/>
      <c r="H15" s="14"/>
      <c r="I15" s="14"/>
      <c r="J15" s="14"/>
      <c r="K15" s="14"/>
      <c r="L15" s="14"/>
    </row>
    <row r="16" spans="1:12">
      <c r="B16" s="14"/>
      <c r="C16" s="14"/>
      <c r="D16" s="14"/>
      <c r="E16" s="14"/>
      <c r="F16" s="14"/>
      <c r="G16" s="14"/>
      <c r="H16" s="14"/>
      <c r="I16" s="14"/>
      <c r="J16" s="14"/>
      <c r="K16" s="14"/>
      <c r="L16" s="14"/>
    </row>
    <row r="17" spans="1:12">
      <c r="B17" s="14"/>
      <c r="C17" s="14"/>
      <c r="D17" s="14"/>
      <c r="E17" s="14"/>
      <c r="F17" s="14"/>
      <c r="G17" s="14"/>
      <c r="H17" s="14"/>
      <c r="I17" s="14"/>
      <c r="J17" s="14"/>
      <c r="K17" s="14"/>
      <c r="L17" s="14"/>
    </row>
    <row r="20" spans="1:12">
      <c r="A20" s="201"/>
    </row>
  </sheetData>
  <mergeCells count="3">
    <mergeCell ref="A1:G1"/>
    <mergeCell ref="A8:G8"/>
    <mergeCell ref="A9:G9"/>
  </mergeCells>
  <pageMargins left="0.7" right="0.7" top="0.75" bottom="0.75" header="0.3" footer="0.3"/>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O31"/>
  <sheetViews>
    <sheetView workbookViewId="0">
      <selection sqref="A1:G1"/>
    </sheetView>
  </sheetViews>
  <sheetFormatPr baseColWidth="10" defaultColWidth="8.83203125" defaultRowHeight="12" x14ac:dyDescent="0"/>
  <cols>
    <col min="1" max="1" width="18.5" customWidth="1"/>
    <col min="9" max="10" width="18.5" customWidth="1"/>
  </cols>
  <sheetData>
    <row r="1" spans="1:15" ht="47.25" customHeight="1">
      <c r="A1" s="1144" t="s">
        <v>969</v>
      </c>
      <c r="B1" s="1144"/>
      <c r="C1" s="1144"/>
      <c r="D1" s="1144"/>
      <c r="E1" s="1144"/>
      <c r="F1" s="1144"/>
      <c r="G1" s="1144"/>
      <c r="I1" s="215" t="s">
        <v>1028</v>
      </c>
    </row>
    <row r="2" spans="1:15" ht="36">
      <c r="A2" s="952" t="s">
        <v>701</v>
      </c>
      <c r="B2" s="933" t="s">
        <v>224</v>
      </c>
      <c r="C2" s="933" t="s">
        <v>225</v>
      </c>
      <c r="D2" s="933" t="s">
        <v>226</v>
      </c>
      <c r="E2" s="933" t="s">
        <v>227</v>
      </c>
      <c r="F2" s="933" t="s">
        <v>228</v>
      </c>
      <c r="G2" s="933" t="s">
        <v>231</v>
      </c>
      <c r="H2" s="11"/>
      <c r="I2" s="642"/>
      <c r="J2" s="1145" t="s">
        <v>945</v>
      </c>
      <c r="K2" s="1145"/>
      <c r="L2" s="649" t="s">
        <v>1017</v>
      </c>
      <c r="M2" s="649" t="s">
        <v>1018</v>
      </c>
      <c r="N2" s="649" t="s">
        <v>1019</v>
      </c>
      <c r="O2" s="649" t="s">
        <v>1020</v>
      </c>
    </row>
    <row r="3" spans="1:15" ht="12.75" customHeight="1">
      <c r="A3" s="465" t="s">
        <v>652</v>
      </c>
      <c r="B3" s="640">
        <v>0.43426999999999999</v>
      </c>
      <c r="C3" s="640">
        <v>0.11753</v>
      </c>
      <c r="D3" s="640">
        <v>0.14105000000000001</v>
      </c>
      <c r="E3" s="640">
        <v>0.17103000000000002</v>
      </c>
      <c r="F3" s="640">
        <v>6.9830000000000003E-2</v>
      </c>
      <c r="G3" s="640">
        <v>6.6299999999999998E-2</v>
      </c>
      <c r="H3" s="11"/>
      <c r="I3" s="1146" t="s">
        <v>1023</v>
      </c>
      <c r="J3" s="1146"/>
      <c r="K3" s="1146"/>
      <c r="L3" s="1146"/>
      <c r="M3" s="1146"/>
      <c r="N3" s="1146"/>
      <c r="O3" s="1146"/>
    </row>
    <row r="4" spans="1:15">
      <c r="A4" s="465" t="s">
        <v>651</v>
      </c>
      <c r="B4" s="640">
        <v>0.14298</v>
      </c>
      <c r="C4" s="640">
        <v>0.10856</v>
      </c>
      <c r="D4" s="640">
        <v>0.12029999999999999</v>
      </c>
      <c r="E4" s="640">
        <v>0.16472000000000001</v>
      </c>
      <c r="F4" s="640">
        <v>0.14771999999999999</v>
      </c>
      <c r="G4" s="640">
        <v>0.31573000000000001</v>
      </c>
      <c r="H4" s="11"/>
      <c r="I4" s="1147" t="s">
        <v>881</v>
      </c>
      <c r="J4" s="1147"/>
      <c r="K4" s="609" t="s">
        <v>952</v>
      </c>
      <c r="L4" s="609" t="s">
        <v>973</v>
      </c>
      <c r="M4" s="609" t="s">
        <v>974</v>
      </c>
      <c r="N4" s="609" t="s">
        <v>975</v>
      </c>
      <c r="O4" s="609" t="s">
        <v>976</v>
      </c>
    </row>
    <row r="5" spans="1:15" ht="12.75" customHeight="1">
      <c r="A5" s="465" t="s">
        <v>650</v>
      </c>
      <c r="B5" s="640">
        <v>0.27094999999999997</v>
      </c>
      <c r="C5" s="640">
        <v>0.11442000000000001</v>
      </c>
      <c r="D5" s="640">
        <v>0.13675999999999999</v>
      </c>
      <c r="E5" s="640">
        <v>0.1716</v>
      </c>
      <c r="F5" s="640">
        <v>0.13973000000000002</v>
      </c>
      <c r="G5" s="640">
        <v>0.16653999999999999</v>
      </c>
      <c r="H5" s="11"/>
      <c r="I5" s="1147" t="s">
        <v>884</v>
      </c>
      <c r="J5" s="1147"/>
      <c r="K5" s="609" t="s">
        <v>977</v>
      </c>
      <c r="L5" s="609" t="s">
        <v>931</v>
      </c>
      <c r="M5" s="609" t="s">
        <v>978</v>
      </c>
      <c r="N5" s="609" t="s">
        <v>931</v>
      </c>
      <c r="O5" s="609" t="s">
        <v>940</v>
      </c>
    </row>
    <row r="6" spans="1:15">
      <c r="A6" s="465" t="s">
        <v>649</v>
      </c>
      <c r="B6" s="640">
        <v>0.32217000000000001</v>
      </c>
      <c r="C6" s="640">
        <v>9.8539999999999989E-2</v>
      </c>
      <c r="D6" s="640">
        <v>0.12583</v>
      </c>
      <c r="E6" s="640">
        <v>0.17608000000000001</v>
      </c>
      <c r="F6" s="640">
        <v>0.11583</v>
      </c>
      <c r="G6" s="640">
        <v>0.16153999999999999</v>
      </c>
      <c r="H6" s="11"/>
      <c r="I6" s="1147" t="s">
        <v>887</v>
      </c>
      <c r="J6" s="1147"/>
      <c r="K6" s="609" t="s">
        <v>888</v>
      </c>
      <c r="L6" s="609" t="s">
        <v>937</v>
      </c>
      <c r="M6" s="609" t="s">
        <v>979</v>
      </c>
      <c r="N6" s="609" t="s">
        <v>980</v>
      </c>
      <c r="O6" s="609" t="s">
        <v>932</v>
      </c>
    </row>
    <row r="7" spans="1:15" ht="12.75" customHeight="1">
      <c r="A7" s="637" t="s">
        <v>78</v>
      </c>
      <c r="B7" s="641">
        <v>0.29681999999999997</v>
      </c>
      <c r="C7" s="641">
        <v>0.10371000000000001</v>
      </c>
      <c r="D7" s="641">
        <v>0.12878000000000001</v>
      </c>
      <c r="E7" s="641">
        <v>0.17504999999999998</v>
      </c>
      <c r="F7" s="641">
        <v>0.1186</v>
      </c>
      <c r="G7" s="641">
        <v>0.17704999999999999</v>
      </c>
      <c r="H7" s="11"/>
      <c r="I7" s="1149" t="s">
        <v>1021</v>
      </c>
      <c r="J7" s="1149"/>
      <c r="K7" s="648">
        <v>0.08</v>
      </c>
      <c r="L7" s="609" t="s">
        <v>888</v>
      </c>
      <c r="M7" s="609" t="s">
        <v>981</v>
      </c>
      <c r="N7" s="609" t="s">
        <v>932</v>
      </c>
      <c r="O7" s="609" t="s">
        <v>981</v>
      </c>
    </row>
    <row r="8" spans="1:15" ht="49" customHeight="1">
      <c r="A8" s="1143" t="s">
        <v>971</v>
      </c>
      <c r="B8" s="1143"/>
      <c r="C8" s="1143"/>
      <c r="D8" s="1143"/>
      <c r="E8" s="1143"/>
      <c r="F8" s="1143"/>
      <c r="G8" s="1143"/>
      <c r="H8" s="14"/>
      <c r="I8" s="1146" t="s">
        <v>1024</v>
      </c>
      <c r="J8" s="1146"/>
      <c r="K8" s="1146"/>
      <c r="L8" s="1146"/>
      <c r="M8" s="1146"/>
      <c r="N8" s="1146"/>
      <c r="O8" s="1146"/>
    </row>
    <row r="9" spans="1:15" ht="40" customHeight="1">
      <c r="A9" s="1143" t="s">
        <v>970</v>
      </c>
      <c r="B9" s="1143"/>
      <c r="C9" s="1143"/>
      <c r="D9" s="1143"/>
      <c r="E9" s="1143"/>
      <c r="F9" s="1143"/>
      <c r="G9" s="1143"/>
      <c r="H9" s="14"/>
      <c r="I9" s="1147" t="s">
        <v>982</v>
      </c>
      <c r="J9" s="1147"/>
      <c r="K9" s="609" t="s">
        <v>983</v>
      </c>
      <c r="L9" s="609" t="s">
        <v>984</v>
      </c>
      <c r="M9" s="609" t="s">
        <v>985</v>
      </c>
      <c r="N9" s="609" t="s">
        <v>986</v>
      </c>
      <c r="O9" s="609" t="s">
        <v>987</v>
      </c>
    </row>
    <row r="10" spans="1:15" ht="24" customHeight="1">
      <c r="A10" s="14"/>
      <c r="B10" s="14"/>
      <c r="C10" s="14"/>
      <c r="D10" s="14"/>
      <c r="E10" s="14"/>
      <c r="F10" s="14"/>
      <c r="G10" s="14"/>
      <c r="H10" s="14"/>
      <c r="I10" s="1147" t="s">
        <v>988</v>
      </c>
      <c r="J10" s="1147"/>
      <c r="K10" s="609" t="s">
        <v>979</v>
      </c>
      <c r="L10" s="609" t="s">
        <v>978</v>
      </c>
      <c r="M10" s="609" t="s">
        <v>886</v>
      </c>
      <c r="N10" s="609" t="s">
        <v>941</v>
      </c>
      <c r="O10" s="609" t="s">
        <v>885</v>
      </c>
    </row>
    <row r="11" spans="1:15">
      <c r="A11" s="834" t="s">
        <v>622</v>
      </c>
      <c r="B11" s="640"/>
      <c r="C11" s="640"/>
      <c r="D11" s="640"/>
      <c r="E11" s="640"/>
      <c r="F11" s="640"/>
      <c r="G11" s="640"/>
      <c r="H11" s="14"/>
      <c r="I11" s="1147" t="s">
        <v>989</v>
      </c>
      <c r="J11" s="1147"/>
      <c r="K11" s="609" t="s">
        <v>980</v>
      </c>
      <c r="L11" s="609" t="s">
        <v>981</v>
      </c>
      <c r="M11" s="609" t="s">
        <v>935</v>
      </c>
      <c r="N11" s="609" t="s">
        <v>933</v>
      </c>
      <c r="O11" s="609" t="s">
        <v>990</v>
      </c>
    </row>
    <row r="12" spans="1:15">
      <c r="A12" s="465"/>
      <c r="B12" s="640"/>
      <c r="C12" s="640"/>
      <c r="D12" s="640"/>
      <c r="E12" s="640"/>
      <c r="F12" s="640"/>
      <c r="G12" s="640"/>
      <c r="H12" s="14"/>
      <c r="I12" s="1147" t="s">
        <v>991</v>
      </c>
      <c r="J12" s="1147"/>
      <c r="K12" s="609" t="s">
        <v>888</v>
      </c>
      <c r="L12" s="609" t="s">
        <v>992</v>
      </c>
      <c r="M12" s="609" t="s">
        <v>885</v>
      </c>
      <c r="N12" s="609" t="s">
        <v>981</v>
      </c>
      <c r="O12" s="609" t="s">
        <v>981</v>
      </c>
    </row>
    <row r="13" spans="1:15">
      <c r="A13" s="465"/>
      <c r="B13" s="640"/>
      <c r="C13" s="640"/>
      <c r="D13" s="640"/>
      <c r="E13" s="640"/>
      <c r="F13" s="640"/>
      <c r="G13" s="640"/>
      <c r="H13" s="14"/>
      <c r="I13" s="1146" t="s">
        <v>1025</v>
      </c>
      <c r="J13" s="1146"/>
      <c r="K13" s="1146"/>
      <c r="L13" s="1146"/>
      <c r="M13" s="1146"/>
      <c r="N13" s="1146"/>
      <c r="O13" s="1146"/>
    </row>
    <row r="14" spans="1:15">
      <c r="A14" s="465"/>
      <c r="B14" s="640"/>
      <c r="C14" s="640"/>
      <c r="D14" s="640"/>
      <c r="E14" s="640"/>
      <c r="F14" s="640"/>
      <c r="G14" s="640"/>
      <c r="H14" s="14"/>
      <c r="I14" s="1147" t="s">
        <v>993</v>
      </c>
      <c r="J14" s="1147"/>
      <c r="K14" s="609" t="s">
        <v>976</v>
      </c>
      <c r="L14" s="609" t="s">
        <v>994</v>
      </c>
      <c r="M14" s="609" t="s">
        <v>995</v>
      </c>
      <c r="N14" s="609" t="s">
        <v>996</v>
      </c>
      <c r="O14" s="609" t="s">
        <v>983</v>
      </c>
    </row>
    <row r="15" spans="1:15" ht="12.75" customHeight="1">
      <c r="A15" s="465"/>
      <c r="B15" s="640"/>
      <c r="C15" s="640"/>
      <c r="D15" s="640"/>
      <c r="E15" s="640"/>
      <c r="F15" s="640"/>
      <c r="G15" s="640"/>
      <c r="H15" s="14"/>
      <c r="I15" s="1149" t="s">
        <v>1022</v>
      </c>
      <c r="J15" s="1149"/>
      <c r="K15" s="648">
        <v>0.25</v>
      </c>
      <c r="L15" s="609" t="s">
        <v>978</v>
      </c>
      <c r="M15" s="609" t="s">
        <v>997</v>
      </c>
      <c r="N15" s="609" t="s">
        <v>880</v>
      </c>
      <c r="O15" s="609" t="s">
        <v>941</v>
      </c>
    </row>
    <row r="16" spans="1:15" ht="12.75" customHeight="1">
      <c r="A16" s="13"/>
      <c r="B16" s="13"/>
      <c r="C16" s="13"/>
      <c r="D16" s="13"/>
      <c r="E16" s="13"/>
      <c r="F16" s="13"/>
      <c r="G16" s="13"/>
      <c r="H16" s="14"/>
      <c r="I16" s="1147" t="s">
        <v>998</v>
      </c>
      <c r="J16" s="1147"/>
      <c r="K16" s="609" t="s">
        <v>979</v>
      </c>
      <c r="L16" s="609" t="s">
        <v>999</v>
      </c>
      <c r="M16" s="609" t="s">
        <v>879</v>
      </c>
      <c r="N16" s="609" t="s">
        <v>978</v>
      </c>
      <c r="O16" s="609" t="s">
        <v>1000</v>
      </c>
    </row>
    <row r="17" spans="1:15" ht="12.75" customHeight="1">
      <c r="A17" s="13"/>
      <c r="B17" s="13"/>
      <c r="C17" s="13"/>
      <c r="D17" s="13"/>
      <c r="E17" s="13"/>
      <c r="F17" s="13"/>
      <c r="G17" s="13"/>
      <c r="H17" s="14"/>
      <c r="I17" s="1146" t="s">
        <v>1027</v>
      </c>
      <c r="J17" s="1146"/>
      <c r="K17" s="1146"/>
      <c r="L17" s="1146"/>
      <c r="M17" s="1146"/>
      <c r="N17" s="1146"/>
      <c r="O17" s="1146"/>
    </row>
    <row r="18" spans="1:15">
      <c r="A18" s="14"/>
      <c r="B18" s="14"/>
      <c r="C18" s="14"/>
      <c r="D18" s="14"/>
      <c r="E18" s="14"/>
      <c r="F18" s="14"/>
      <c r="G18" s="14"/>
      <c r="H18" s="14"/>
      <c r="I18" s="1147" t="s">
        <v>1001</v>
      </c>
      <c r="J18" s="1147"/>
      <c r="K18" s="609" t="s">
        <v>1000</v>
      </c>
      <c r="L18" s="609" t="s">
        <v>997</v>
      </c>
      <c r="M18" s="609" t="s">
        <v>879</v>
      </c>
      <c r="N18" s="609" t="s">
        <v>940</v>
      </c>
      <c r="O18" s="609" t="s">
        <v>980</v>
      </c>
    </row>
    <row r="19" spans="1:15">
      <c r="A19" s="14"/>
      <c r="B19" s="14"/>
      <c r="C19" s="14"/>
      <c r="D19" s="14"/>
      <c r="E19" s="14"/>
      <c r="F19" s="14"/>
      <c r="G19" s="14"/>
      <c r="H19" s="14"/>
      <c r="I19" s="1147" t="s">
        <v>1002</v>
      </c>
      <c r="J19" s="1147"/>
      <c r="K19" s="609" t="s">
        <v>886</v>
      </c>
      <c r="L19" s="609" t="s">
        <v>940</v>
      </c>
      <c r="M19" s="609" t="s">
        <v>940</v>
      </c>
      <c r="N19" s="609" t="s">
        <v>997</v>
      </c>
      <c r="O19" s="609" t="s">
        <v>979</v>
      </c>
    </row>
    <row r="20" spans="1:15">
      <c r="A20" s="14"/>
      <c r="B20" s="14"/>
      <c r="C20" s="14"/>
      <c r="D20" s="14"/>
      <c r="E20" s="14"/>
      <c r="F20" s="14"/>
      <c r="G20" s="14"/>
      <c r="H20" s="14"/>
      <c r="I20" s="1147" t="s">
        <v>1003</v>
      </c>
      <c r="J20" s="1147"/>
      <c r="K20" s="609" t="s">
        <v>997</v>
      </c>
      <c r="L20" s="609" t="s">
        <v>979</v>
      </c>
      <c r="M20" s="609" t="s">
        <v>1004</v>
      </c>
      <c r="N20" s="609" t="s">
        <v>1005</v>
      </c>
      <c r="O20" s="609" t="s">
        <v>880</v>
      </c>
    </row>
    <row r="21" spans="1:15">
      <c r="A21" s="14"/>
      <c r="B21" s="14"/>
      <c r="C21" s="14"/>
      <c r="D21" s="14"/>
      <c r="E21" s="14"/>
      <c r="F21" s="14"/>
      <c r="G21" s="14"/>
      <c r="H21" s="14"/>
      <c r="I21" s="1147" t="s">
        <v>1006</v>
      </c>
      <c r="J21" s="1147"/>
      <c r="K21" s="609" t="s">
        <v>1007</v>
      </c>
      <c r="L21" s="609" t="s">
        <v>977</v>
      </c>
      <c r="M21" s="609" t="s">
        <v>885</v>
      </c>
      <c r="N21" s="609" t="s">
        <v>978</v>
      </c>
      <c r="O21" s="609" t="s">
        <v>883</v>
      </c>
    </row>
    <row r="22" spans="1:15" ht="12.75" customHeight="1">
      <c r="A22" s="14"/>
      <c r="B22" s="14"/>
      <c r="C22" s="14"/>
      <c r="D22" s="14"/>
      <c r="E22" s="14"/>
      <c r="F22" s="14"/>
      <c r="G22" s="14"/>
      <c r="H22" s="14"/>
      <c r="I22" s="1146" t="s">
        <v>1026</v>
      </c>
      <c r="J22" s="1146"/>
      <c r="K22" s="1146"/>
      <c r="L22" s="1146"/>
      <c r="M22" s="1146"/>
      <c r="N22" s="1146"/>
      <c r="O22" s="1146"/>
    </row>
    <row r="23" spans="1:15">
      <c r="A23" s="14"/>
      <c r="B23" s="14"/>
      <c r="C23" s="14"/>
      <c r="D23" s="14"/>
      <c r="E23" s="14"/>
      <c r="F23" s="14"/>
      <c r="G23" s="14"/>
      <c r="H23" s="14"/>
      <c r="I23" s="1147" t="s">
        <v>1008</v>
      </c>
      <c r="J23" s="1147"/>
      <c r="K23" s="609" t="s">
        <v>995</v>
      </c>
      <c r="L23" s="609" t="s">
        <v>1009</v>
      </c>
      <c r="M23" s="609" t="s">
        <v>940</v>
      </c>
      <c r="N23" s="609" t="s">
        <v>1010</v>
      </c>
      <c r="O23" s="609" t="s">
        <v>1011</v>
      </c>
    </row>
    <row r="24" spans="1:15">
      <c r="A24" s="14"/>
      <c r="B24" s="14"/>
      <c r="C24" s="14"/>
      <c r="D24" s="14"/>
      <c r="E24" s="14"/>
      <c r="F24" s="14"/>
      <c r="G24" s="14"/>
      <c r="H24" s="14"/>
      <c r="I24" s="1147" t="s">
        <v>1012</v>
      </c>
      <c r="J24" s="1147"/>
      <c r="K24" s="609" t="s">
        <v>978</v>
      </c>
      <c r="L24" s="609" t="s">
        <v>979</v>
      </c>
      <c r="M24" s="609" t="s">
        <v>979</v>
      </c>
      <c r="N24" s="609" t="s">
        <v>978</v>
      </c>
      <c r="O24" s="609" t="s">
        <v>886</v>
      </c>
    </row>
    <row r="25" spans="1:15">
      <c r="I25" s="1147" t="s">
        <v>1013</v>
      </c>
      <c r="J25" s="1147"/>
      <c r="K25" s="609" t="s">
        <v>990</v>
      </c>
      <c r="L25" s="609" t="s">
        <v>980</v>
      </c>
      <c r="M25" s="609" t="s">
        <v>980</v>
      </c>
      <c r="N25" s="609" t="s">
        <v>999</v>
      </c>
      <c r="O25" s="609" t="s">
        <v>888</v>
      </c>
    </row>
    <row r="26" spans="1:15">
      <c r="I26" s="1147" t="s">
        <v>1014</v>
      </c>
      <c r="J26" s="1147"/>
      <c r="K26" s="609" t="s">
        <v>1015</v>
      </c>
      <c r="L26" s="609" t="s">
        <v>980</v>
      </c>
      <c r="M26" s="609" t="s">
        <v>933</v>
      </c>
      <c r="N26" s="609" t="s">
        <v>939</v>
      </c>
      <c r="O26" s="609" t="s">
        <v>990</v>
      </c>
    </row>
    <row r="27" spans="1:15">
      <c r="I27" s="1148" t="s">
        <v>1016</v>
      </c>
      <c r="J27" s="1148"/>
      <c r="K27" s="610" t="s">
        <v>979</v>
      </c>
      <c r="L27" s="610" t="s">
        <v>933</v>
      </c>
      <c r="M27" s="610" t="s">
        <v>880</v>
      </c>
      <c r="N27" s="610" t="s">
        <v>1004</v>
      </c>
      <c r="O27" s="610" t="s">
        <v>935</v>
      </c>
    </row>
    <row r="29" spans="1:15">
      <c r="I29" s="399" t="s">
        <v>194</v>
      </c>
    </row>
    <row r="30" spans="1:15">
      <c r="I30" s="399" t="s">
        <v>1029</v>
      </c>
    </row>
    <row r="31" spans="1:15">
      <c r="I31" s="399" t="s">
        <v>1030</v>
      </c>
    </row>
  </sheetData>
  <mergeCells count="29">
    <mergeCell ref="I27:J27"/>
    <mergeCell ref="I7:J7"/>
    <mergeCell ref="I15:J15"/>
    <mergeCell ref="I21:J21"/>
    <mergeCell ref="I22:O22"/>
    <mergeCell ref="I23:J23"/>
    <mergeCell ref="I24:J24"/>
    <mergeCell ref="I25:J25"/>
    <mergeCell ref="I26:J26"/>
    <mergeCell ref="I16:J16"/>
    <mergeCell ref="I17:O17"/>
    <mergeCell ref="I18:J18"/>
    <mergeCell ref="I19:J19"/>
    <mergeCell ref="I20:J20"/>
    <mergeCell ref="I9:J9"/>
    <mergeCell ref="I10:J10"/>
    <mergeCell ref="I11:J11"/>
    <mergeCell ref="I12:J12"/>
    <mergeCell ref="I13:O13"/>
    <mergeCell ref="I14:J14"/>
    <mergeCell ref="A1:G1"/>
    <mergeCell ref="A8:G8"/>
    <mergeCell ref="A9:G9"/>
    <mergeCell ref="J2:K2"/>
    <mergeCell ref="I3:O3"/>
    <mergeCell ref="I4:J4"/>
    <mergeCell ref="I5:J5"/>
    <mergeCell ref="I6:J6"/>
    <mergeCell ref="I8:O8"/>
  </mergeCells>
  <pageMargins left="0.7" right="0.7" top="0.75" bottom="0.75" header="0.3" footer="0.3"/>
  <ignoredErrors>
    <ignoredError sqref="I4:O27" numberStoredAsText="1"/>
  </ignoredErrors>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E9"/>
  <sheetViews>
    <sheetView workbookViewId="0">
      <selection sqref="A1:B1"/>
    </sheetView>
  </sheetViews>
  <sheetFormatPr baseColWidth="10" defaultColWidth="8.83203125" defaultRowHeight="12" x14ac:dyDescent="0"/>
  <cols>
    <col min="1" max="1" width="24.6640625" customWidth="1"/>
    <col min="2" max="2" width="20.5" customWidth="1"/>
    <col min="10" max="10" width="18.33203125" customWidth="1"/>
    <col min="11" max="11" width="15" customWidth="1"/>
  </cols>
  <sheetData>
    <row r="1" spans="1:5" ht="43" customHeight="1">
      <c r="A1" s="1128" t="s">
        <v>972</v>
      </c>
      <c r="B1" s="1128"/>
    </row>
    <row r="2" spans="1:5" ht="30.75" customHeight="1">
      <c r="A2" s="953" t="s">
        <v>634</v>
      </c>
      <c r="B2" s="933" t="s">
        <v>635</v>
      </c>
    </row>
    <row r="3" spans="1:5" ht="15" customHeight="1">
      <c r="A3" s="598" t="s">
        <v>628</v>
      </c>
      <c r="B3" s="40">
        <v>0.11</v>
      </c>
      <c r="C3" s="188"/>
      <c r="D3" s="188"/>
      <c r="E3" s="188"/>
    </row>
    <row r="4" spans="1:5" ht="15" customHeight="1">
      <c r="A4" s="598" t="s">
        <v>629</v>
      </c>
      <c r="B4" s="40">
        <v>0.17</v>
      </c>
      <c r="C4" s="39"/>
      <c r="D4" s="39"/>
      <c r="E4" s="39"/>
    </row>
    <row r="5" spans="1:5" ht="15" customHeight="1">
      <c r="A5" s="598" t="s">
        <v>630</v>
      </c>
      <c r="B5" s="40">
        <v>0.25</v>
      </c>
    </row>
    <row r="6" spans="1:5" ht="15" customHeight="1">
      <c r="A6" s="645" t="s">
        <v>631</v>
      </c>
      <c r="B6" s="646">
        <v>0.47</v>
      </c>
    </row>
    <row r="7" spans="1:5" ht="51" customHeight="1">
      <c r="A7" s="1150" t="s">
        <v>636</v>
      </c>
      <c r="B7" s="1150"/>
    </row>
    <row r="8" spans="1:5" ht="49.75" customHeight="1">
      <c r="A8" s="1151" t="s">
        <v>637</v>
      </c>
      <c r="B8" s="1151"/>
    </row>
    <row r="9" spans="1:5">
      <c r="A9" s="647" t="s">
        <v>622</v>
      </c>
      <c r="B9" s="3"/>
    </row>
  </sheetData>
  <mergeCells count="3">
    <mergeCell ref="A1:B1"/>
    <mergeCell ref="A7:B7"/>
    <mergeCell ref="A8:B8"/>
  </mergeCells>
  <pageMargins left="0.7" right="0.7" top="0.75" bottom="0.75" header="0.3" footer="0.3"/>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Q41"/>
  <sheetViews>
    <sheetView workbookViewId="0">
      <selection activeCell="A11" sqref="A11:B11"/>
    </sheetView>
  </sheetViews>
  <sheetFormatPr baseColWidth="10" defaultColWidth="8.83203125" defaultRowHeight="12" x14ac:dyDescent="0"/>
  <cols>
    <col min="1" max="1" width="22.6640625" customWidth="1"/>
    <col min="2" max="2" width="17.6640625" customWidth="1"/>
    <col min="3" max="3" width="9.1640625" customWidth="1"/>
    <col min="4" max="11" width="9.1640625" style="14" customWidth="1"/>
    <col min="12" max="17" width="8.83203125" style="14" customWidth="1"/>
  </cols>
  <sheetData>
    <row r="1" spans="1:8" ht="35.25" customHeight="1">
      <c r="A1" s="1117" t="s">
        <v>643</v>
      </c>
      <c r="B1" s="1117"/>
      <c r="C1" s="199"/>
      <c r="D1" s="199"/>
      <c r="E1" s="199"/>
      <c r="F1" s="199"/>
      <c r="G1" s="199"/>
      <c r="H1" s="653"/>
    </row>
    <row r="2" spans="1:8" ht="28.75" customHeight="1">
      <c r="A2" s="954" t="s">
        <v>633</v>
      </c>
      <c r="B2" s="955" t="s">
        <v>328</v>
      </c>
    </row>
    <row r="3" spans="1:8" ht="15" customHeight="1">
      <c r="A3" s="14" t="s">
        <v>225</v>
      </c>
      <c r="B3" s="651">
        <v>0.3879348731401307</v>
      </c>
    </row>
    <row r="4" spans="1:8" ht="15" customHeight="1">
      <c r="A4" s="14" t="s">
        <v>418</v>
      </c>
      <c r="B4" s="651">
        <v>0.2848896364127162</v>
      </c>
    </row>
    <row r="5" spans="1:8" ht="15" customHeight="1">
      <c r="A5" s="14" t="s">
        <v>419</v>
      </c>
      <c r="B5" s="651">
        <v>0.18450456935475312</v>
      </c>
    </row>
    <row r="6" spans="1:8" ht="15" customHeight="1">
      <c r="A6" s="14" t="s">
        <v>420</v>
      </c>
      <c r="B6" s="651">
        <v>0.10070576400857345</v>
      </c>
    </row>
    <row r="7" spans="1:8" ht="15" customHeight="1">
      <c r="A7" s="14" t="s">
        <v>421</v>
      </c>
      <c r="B7" s="651">
        <v>2.3673895037503084E-2</v>
      </c>
    </row>
    <row r="8" spans="1:8" ht="15" customHeight="1">
      <c r="A8" s="14" t="s">
        <v>422</v>
      </c>
      <c r="B8" s="651">
        <v>1.0248459385692302E-2</v>
      </c>
    </row>
    <row r="9" spans="1:8" ht="15" customHeight="1">
      <c r="A9" s="42" t="s">
        <v>327</v>
      </c>
      <c r="B9" s="652">
        <v>8.0428026606311036E-3</v>
      </c>
    </row>
    <row r="10" spans="1:8" ht="82.5" customHeight="1">
      <c r="A10" s="1119" t="s">
        <v>1302</v>
      </c>
      <c r="B10" s="1119"/>
      <c r="F10" s="650"/>
    </row>
    <row r="11" spans="1:8" ht="31.5" customHeight="1">
      <c r="A11" s="1114" t="s">
        <v>269</v>
      </c>
      <c r="B11" s="1114"/>
    </row>
    <row r="12" spans="1:8">
      <c r="A12" s="399" t="s">
        <v>622</v>
      </c>
      <c r="B12" s="399"/>
    </row>
    <row r="39" spans="4:5" ht="18">
      <c r="D39" s="198"/>
      <c r="E39" s="198"/>
    </row>
    <row r="40" spans="4:5">
      <c r="D40" s="96"/>
      <c r="E40" s="96"/>
    </row>
    <row r="41" spans="4:5">
      <c r="D41" s="96"/>
      <c r="E41" s="96"/>
    </row>
  </sheetData>
  <mergeCells count="3">
    <mergeCell ref="A1:B1"/>
    <mergeCell ref="A10:B10"/>
    <mergeCell ref="A11:B1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CW79"/>
  <sheetViews>
    <sheetView workbookViewId="0"/>
  </sheetViews>
  <sheetFormatPr baseColWidth="10" defaultColWidth="8.83203125" defaultRowHeight="12" x14ac:dyDescent="0"/>
  <cols>
    <col min="1" max="1" width="3" style="357" customWidth="1"/>
    <col min="2" max="2" width="28.83203125" style="357" customWidth="1"/>
    <col min="3" max="27" width="10.6640625" style="357" customWidth="1"/>
    <col min="28" max="16384" width="8.83203125" style="357"/>
  </cols>
  <sheetData>
    <row r="1" spans="1:28" ht="29.25" customHeight="1">
      <c r="A1" s="427" t="s">
        <v>1272</v>
      </c>
      <c r="B1" s="260"/>
      <c r="C1" s="261"/>
      <c r="D1" s="428"/>
      <c r="E1" s="428"/>
      <c r="F1" s="428"/>
      <c r="G1" s="428"/>
      <c r="H1" s="428"/>
      <c r="I1" s="428"/>
      <c r="J1" s="428"/>
      <c r="K1" s="428"/>
      <c r="L1" s="428"/>
      <c r="M1" s="428"/>
      <c r="N1" s="428"/>
      <c r="O1" s="428"/>
      <c r="P1" s="428"/>
      <c r="Q1" s="428"/>
      <c r="R1" s="428"/>
      <c r="S1" s="428"/>
      <c r="T1" s="428"/>
      <c r="U1" s="428"/>
      <c r="V1" s="428"/>
      <c r="W1" s="428"/>
      <c r="X1" s="428"/>
      <c r="Y1" s="428"/>
      <c r="Z1" s="428"/>
      <c r="AA1" s="428"/>
      <c r="AB1" s="428"/>
    </row>
    <row r="2" spans="1:28" ht="25.5" customHeight="1">
      <c r="A2" s="822"/>
      <c r="B2" s="823" t="s">
        <v>833</v>
      </c>
      <c r="C2" s="807" t="s">
        <v>114</v>
      </c>
      <c r="D2" s="807" t="s">
        <v>115</v>
      </c>
      <c r="E2" s="807" t="s">
        <v>116</v>
      </c>
      <c r="F2" s="807" t="s">
        <v>117</v>
      </c>
      <c r="G2" s="807" t="s">
        <v>118</v>
      </c>
      <c r="H2" s="807" t="s">
        <v>119</v>
      </c>
      <c r="I2" s="807" t="s">
        <v>120</v>
      </c>
      <c r="J2" s="807" t="s">
        <v>121</v>
      </c>
      <c r="K2" s="824" t="s">
        <v>122</v>
      </c>
      <c r="L2" s="824" t="s">
        <v>123</v>
      </c>
      <c r="M2" s="824" t="s">
        <v>124</v>
      </c>
      <c r="N2" s="825" t="s">
        <v>125</v>
      </c>
      <c r="O2" s="825" t="s">
        <v>126</v>
      </c>
      <c r="P2" s="825" t="s">
        <v>127</v>
      </c>
      <c r="Q2" s="825" t="s">
        <v>128</v>
      </c>
      <c r="R2" s="825" t="s">
        <v>129</v>
      </c>
      <c r="S2" s="825" t="s">
        <v>130</v>
      </c>
      <c r="T2" s="825" t="s">
        <v>131</v>
      </c>
      <c r="U2" s="825" t="s">
        <v>5</v>
      </c>
      <c r="V2" s="825" t="s">
        <v>2</v>
      </c>
      <c r="W2" s="825" t="s">
        <v>135</v>
      </c>
      <c r="X2" s="825" t="s">
        <v>138</v>
      </c>
      <c r="Y2" s="825" t="s">
        <v>140</v>
      </c>
      <c r="Z2" s="825" t="s">
        <v>157</v>
      </c>
      <c r="AA2" s="825" t="s">
        <v>744</v>
      </c>
    </row>
    <row r="3" spans="1:28" s="358" customFormat="1" ht="12.75" customHeight="1">
      <c r="A3" s="429" t="s">
        <v>160</v>
      </c>
      <c r="B3" s="430"/>
      <c r="C3" s="404"/>
      <c r="D3" s="404"/>
      <c r="E3" s="404"/>
      <c r="F3" s="404"/>
      <c r="G3" s="404"/>
      <c r="H3" s="404"/>
      <c r="I3" s="404"/>
      <c r="J3" s="404"/>
      <c r="K3" s="431"/>
      <c r="L3" s="431"/>
      <c r="M3" s="431"/>
      <c r="N3" s="432"/>
      <c r="O3" s="432"/>
      <c r="P3" s="432"/>
      <c r="Q3" s="432"/>
      <c r="R3" s="432"/>
      <c r="S3" s="432"/>
      <c r="T3" s="432"/>
      <c r="U3" s="432"/>
      <c r="V3" s="432"/>
      <c r="W3" s="432"/>
      <c r="X3" s="432"/>
      <c r="Y3" s="432"/>
      <c r="Z3" s="432"/>
      <c r="AA3" s="432"/>
    </row>
    <row r="4" spans="1:28" ht="12.75" customHeight="1">
      <c r="A4" s="429"/>
      <c r="B4" s="429" t="s">
        <v>150</v>
      </c>
      <c r="C4" s="433"/>
      <c r="D4" s="433"/>
      <c r="E4" s="433"/>
      <c r="F4" s="433"/>
      <c r="G4" s="433"/>
      <c r="H4" s="433"/>
      <c r="I4" s="433"/>
      <c r="J4" s="433"/>
      <c r="K4" s="433"/>
      <c r="L4" s="433"/>
      <c r="M4" s="433"/>
      <c r="N4" s="433"/>
      <c r="O4" s="433"/>
      <c r="P4" s="433"/>
      <c r="Q4" s="433"/>
      <c r="R4" s="433"/>
      <c r="S4" s="433"/>
      <c r="T4" s="433"/>
      <c r="U4" s="433"/>
      <c r="V4" s="433"/>
      <c r="W4" s="433"/>
      <c r="X4" s="433"/>
      <c r="Y4" s="433"/>
      <c r="Z4" s="433"/>
      <c r="AA4" s="433"/>
    </row>
    <row r="5" spans="1:28" ht="12.75" customHeight="1">
      <c r="A5" s="434"/>
      <c r="B5" s="435" t="s">
        <v>133</v>
      </c>
      <c r="C5" s="436">
        <v>0</v>
      </c>
      <c r="D5" s="436">
        <v>0</v>
      </c>
      <c r="E5" s="436">
        <v>0</v>
      </c>
      <c r="F5" s="436">
        <v>0</v>
      </c>
      <c r="G5" s="436">
        <v>0</v>
      </c>
      <c r="H5" s="436">
        <v>0</v>
      </c>
      <c r="I5" s="436">
        <v>0</v>
      </c>
      <c r="J5" s="436">
        <v>0</v>
      </c>
      <c r="K5" s="436">
        <v>0</v>
      </c>
      <c r="L5" s="436">
        <v>0</v>
      </c>
      <c r="M5" s="436">
        <v>0</v>
      </c>
      <c r="N5" s="436">
        <v>0</v>
      </c>
      <c r="O5" s="436">
        <v>0</v>
      </c>
      <c r="P5" s="436">
        <v>0</v>
      </c>
      <c r="Q5" s="436">
        <v>0</v>
      </c>
      <c r="R5" s="436">
        <v>0</v>
      </c>
      <c r="S5" s="436">
        <v>0</v>
      </c>
      <c r="T5" s="436">
        <v>0</v>
      </c>
      <c r="U5" s="436">
        <v>0</v>
      </c>
      <c r="V5" s="436">
        <v>0</v>
      </c>
      <c r="W5" s="436">
        <v>0</v>
      </c>
      <c r="X5" s="436">
        <v>0</v>
      </c>
      <c r="Y5" s="436">
        <v>0</v>
      </c>
      <c r="Z5" s="436">
        <v>0</v>
      </c>
      <c r="AA5" s="436">
        <v>0</v>
      </c>
    </row>
    <row r="6" spans="1:28" ht="12.75" customHeight="1">
      <c r="A6" s="434"/>
      <c r="B6" s="435" t="s">
        <v>834</v>
      </c>
      <c r="C6" s="436">
        <v>0</v>
      </c>
      <c r="D6" s="436">
        <v>0</v>
      </c>
      <c r="E6" s="436">
        <v>0</v>
      </c>
      <c r="F6" s="436">
        <v>0</v>
      </c>
      <c r="G6" s="436">
        <v>0</v>
      </c>
      <c r="H6" s="436">
        <v>0</v>
      </c>
      <c r="I6" s="436">
        <v>0</v>
      </c>
      <c r="J6" s="436">
        <v>0</v>
      </c>
      <c r="K6" s="436">
        <v>0</v>
      </c>
      <c r="L6" s="436">
        <v>0</v>
      </c>
      <c r="M6" s="436">
        <v>0</v>
      </c>
      <c r="N6" s="436">
        <v>0</v>
      </c>
      <c r="O6" s="436">
        <v>0</v>
      </c>
      <c r="P6" s="436">
        <v>0</v>
      </c>
      <c r="Q6" s="436">
        <v>0</v>
      </c>
      <c r="R6" s="436">
        <v>0</v>
      </c>
      <c r="S6" s="436">
        <v>0</v>
      </c>
      <c r="T6" s="436">
        <v>0</v>
      </c>
      <c r="U6" s="436">
        <v>0</v>
      </c>
      <c r="V6" s="436">
        <v>0</v>
      </c>
      <c r="W6" s="436">
        <v>0</v>
      </c>
      <c r="X6" s="436">
        <v>0</v>
      </c>
      <c r="Y6" s="436">
        <v>0</v>
      </c>
      <c r="Z6" s="436">
        <v>0</v>
      </c>
      <c r="AA6" s="436">
        <v>0</v>
      </c>
    </row>
    <row r="7" spans="1:28" ht="12.75" customHeight="1">
      <c r="A7" s="434"/>
      <c r="B7" s="435" t="s">
        <v>134</v>
      </c>
      <c r="C7" s="436">
        <v>0</v>
      </c>
      <c r="D7" s="436">
        <v>0</v>
      </c>
      <c r="E7" s="436">
        <v>0</v>
      </c>
      <c r="F7" s="436">
        <v>0</v>
      </c>
      <c r="G7" s="436">
        <v>0</v>
      </c>
      <c r="H7" s="436">
        <v>0</v>
      </c>
      <c r="I7" s="436">
        <v>0</v>
      </c>
      <c r="J7" s="436">
        <v>0</v>
      </c>
      <c r="K7" s="436">
        <v>0</v>
      </c>
      <c r="L7" s="436">
        <v>0</v>
      </c>
      <c r="M7" s="436">
        <v>0</v>
      </c>
      <c r="N7" s="436">
        <v>0</v>
      </c>
      <c r="O7" s="436">
        <v>0</v>
      </c>
      <c r="P7" s="436">
        <v>0</v>
      </c>
      <c r="Q7" s="436">
        <v>0</v>
      </c>
      <c r="R7" s="436">
        <v>0</v>
      </c>
      <c r="S7" s="436">
        <v>0</v>
      </c>
      <c r="T7" s="436">
        <v>0</v>
      </c>
      <c r="U7" s="436">
        <v>0</v>
      </c>
      <c r="V7" s="436">
        <v>0</v>
      </c>
      <c r="W7" s="436">
        <v>0</v>
      </c>
      <c r="X7" s="436">
        <v>0</v>
      </c>
      <c r="Y7" s="436">
        <v>0</v>
      </c>
      <c r="Z7" s="436">
        <v>0</v>
      </c>
      <c r="AA7" s="436">
        <v>0</v>
      </c>
    </row>
    <row r="8" spans="1:28" ht="12.75" customHeight="1">
      <c r="A8" s="434"/>
      <c r="B8" s="435" t="s">
        <v>32</v>
      </c>
      <c r="C8" s="436">
        <v>0</v>
      </c>
      <c r="D8" s="436">
        <v>0</v>
      </c>
      <c r="E8" s="436">
        <v>0</v>
      </c>
      <c r="F8" s="436">
        <v>0</v>
      </c>
      <c r="G8" s="436">
        <v>0</v>
      </c>
      <c r="H8" s="436">
        <v>0</v>
      </c>
      <c r="I8" s="436">
        <v>0</v>
      </c>
      <c r="J8" s="436">
        <v>0</v>
      </c>
      <c r="K8" s="436">
        <v>0</v>
      </c>
      <c r="L8" s="436">
        <v>0</v>
      </c>
      <c r="M8" s="436">
        <v>0</v>
      </c>
      <c r="N8" s="436">
        <v>0</v>
      </c>
      <c r="O8" s="436">
        <v>0</v>
      </c>
      <c r="P8" s="436">
        <v>0</v>
      </c>
      <c r="Q8" s="436">
        <v>0</v>
      </c>
      <c r="R8" s="436">
        <v>0</v>
      </c>
      <c r="S8" s="436">
        <v>0</v>
      </c>
      <c r="T8" s="436">
        <v>0</v>
      </c>
      <c r="U8" s="436">
        <v>0</v>
      </c>
      <c r="V8" s="436">
        <v>0</v>
      </c>
      <c r="W8" s="436">
        <v>0</v>
      </c>
      <c r="X8" s="436">
        <v>0</v>
      </c>
      <c r="Y8" s="436">
        <v>0</v>
      </c>
      <c r="Z8" s="436">
        <v>0</v>
      </c>
      <c r="AA8" s="436">
        <v>0</v>
      </c>
    </row>
    <row r="9" spans="1:28" ht="12.75" customHeight="1">
      <c r="A9" s="434"/>
      <c r="B9" s="435" t="s">
        <v>33</v>
      </c>
      <c r="C9" s="436">
        <v>0</v>
      </c>
      <c r="D9" s="436">
        <v>0</v>
      </c>
      <c r="E9" s="436">
        <v>0</v>
      </c>
      <c r="F9" s="436">
        <v>0</v>
      </c>
      <c r="G9" s="436">
        <v>0</v>
      </c>
      <c r="H9" s="436">
        <v>0</v>
      </c>
      <c r="I9" s="436">
        <v>0</v>
      </c>
      <c r="J9" s="436">
        <v>0</v>
      </c>
      <c r="K9" s="436">
        <v>0</v>
      </c>
      <c r="L9" s="436">
        <v>0</v>
      </c>
      <c r="M9" s="436">
        <v>0</v>
      </c>
      <c r="N9" s="436">
        <v>0</v>
      </c>
      <c r="O9" s="436">
        <v>0</v>
      </c>
      <c r="P9" s="436">
        <v>0</v>
      </c>
      <c r="Q9" s="436">
        <v>0</v>
      </c>
      <c r="R9" s="436">
        <v>0</v>
      </c>
      <c r="S9" s="436">
        <v>0</v>
      </c>
      <c r="T9" s="436">
        <v>0</v>
      </c>
      <c r="U9" s="436">
        <v>0</v>
      </c>
      <c r="V9" s="436">
        <v>0</v>
      </c>
      <c r="W9" s="436">
        <v>0</v>
      </c>
      <c r="X9" s="436">
        <v>0</v>
      </c>
      <c r="Y9" s="436">
        <v>0</v>
      </c>
      <c r="Z9" s="436">
        <v>0</v>
      </c>
      <c r="AA9" s="436">
        <v>0</v>
      </c>
    </row>
    <row r="10" spans="1:28" ht="12.75" customHeight="1">
      <c r="A10" s="434"/>
      <c r="B10" s="435" t="s">
        <v>171</v>
      </c>
      <c r="C10" s="436">
        <v>130.93064659874324</v>
      </c>
      <c r="D10" s="436">
        <v>149.23836789944247</v>
      </c>
      <c r="E10" s="436">
        <v>154.40381307023998</v>
      </c>
      <c r="F10" s="436">
        <v>168.77049944846556</v>
      </c>
      <c r="G10" s="436">
        <v>169.20383522825355</v>
      </c>
      <c r="H10" s="436">
        <v>172.89293841937723</v>
      </c>
      <c r="I10" s="436">
        <v>173.21986707519946</v>
      </c>
      <c r="J10" s="436">
        <v>179.52440569808755</v>
      </c>
      <c r="K10" s="436">
        <v>203.76426143331258</v>
      </c>
      <c r="L10" s="436">
        <v>208.93957404150291</v>
      </c>
      <c r="M10" s="436">
        <v>226.39528504507865</v>
      </c>
      <c r="N10" s="436">
        <v>267.47585452677038</v>
      </c>
      <c r="O10" s="436">
        <v>313.12012309235701</v>
      </c>
      <c r="P10" s="436">
        <v>365.9275919922211</v>
      </c>
      <c r="Q10" s="436">
        <v>413.93332657376334</v>
      </c>
      <c r="R10" s="436">
        <v>438.93433955194484</v>
      </c>
      <c r="S10" s="436">
        <v>467.81856470241451</v>
      </c>
      <c r="T10" s="436">
        <v>506.27256496746111</v>
      </c>
      <c r="U10" s="436">
        <v>552.2789636957923</v>
      </c>
      <c r="V10" s="436">
        <v>993.02923971012774</v>
      </c>
      <c r="W10" s="436">
        <v>1242.7135454162164</v>
      </c>
      <c r="X10" s="436">
        <v>1270.5837217870369</v>
      </c>
      <c r="Y10" s="436">
        <v>1434.2850454389834</v>
      </c>
      <c r="Z10" s="436">
        <v>1437.126103726825</v>
      </c>
      <c r="AA10" s="436">
        <v>1607.220944330965</v>
      </c>
    </row>
    <row r="11" spans="1:28" ht="12.75" customHeight="1">
      <c r="A11" s="437"/>
      <c r="B11" s="437" t="s">
        <v>13</v>
      </c>
      <c r="C11" s="436">
        <v>130.9306465987423</v>
      </c>
      <c r="D11" s="436">
        <v>149.23836789944266</v>
      </c>
      <c r="E11" s="436">
        <v>154.40381307024171</v>
      </c>
      <c r="F11" s="436">
        <v>168.77049944846601</v>
      </c>
      <c r="G11" s="436">
        <v>169.20383522825455</v>
      </c>
      <c r="H11" s="436">
        <v>172.89293841937715</v>
      </c>
      <c r="I11" s="436">
        <v>173.21986707519895</v>
      </c>
      <c r="J11" s="436">
        <v>179.52440569808579</v>
      </c>
      <c r="K11" s="436">
        <v>203.76426143331159</v>
      </c>
      <c r="L11" s="436">
        <v>208.93957404150504</v>
      </c>
      <c r="M11" s="436">
        <v>226.39528504507786</v>
      </c>
      <c r="N11" s="436">
        <v>267.47585452677208</v>
      </c>
      <c r="O11" s="436">
        <v>313.12012309235581</v>
      </c>
      <c r="P11" s="436">
        <v>365.92759199222257</v>
      </c>
      <c r="Q11" s="436">
        <v>413.93332657376379</v>
      </c>
      <c r="R11" s="436">
        <v>438.93433955194649</v>
      </c>
      <c r="S11" s="436">
        <v>467.81856470241189</v>
      </c>
      <c r="T11" s="436">
        <v>506.27256496746116</v>
      </c>
      <c r="U11" s="436">
        <v>552.27896369578957</v>
      </c>
      <c r="V11" s="436">
        <v>993.02923971012967</v>
      </c>
      <c r="W11" s="436">
        <v>1242.7135454162215</v>
      </c>
      <c r="X11" s="436">
        <v>1270.5837217870342</v>
      </c>
      <c r="Y11" s="436">
        <v>1434.2850454389854</v>
      </c>
      <c r="Z11" s="436">
        <v>1437.1261037268293</v>
      </c>
      <c r="AA11" s="436">
        <v>1607.2209443309694</v>
      </c>
    </row>
    <row r="12" spans="1:28" ht="12.75" customHeight="1">
      <c r="A12" s="434"/>
      <c r="B12" s="437" t="s">
        <v>34</v>
      </c>
      <c r="C12" s="436">
        <v>46.344044009731377</v>
      </c>
      <c r="D12" s="436">
        <v>85.849764856793684</v>
      </c>
      <c r="E12" s="436">
        <v>110.81804270140961</v>
      </c>
      <c r="F12" s="436">
        <v>98.004702483871199</v>
      </c>
      <c r="G12" s="436">
        <v>97.382537071935289</v>
      </c>
      <c r="H12" s="436">
        <v>92.795497089621918</v>
      </c>
      <c r="I12" s="436">
        <v>89.521894070528248</v>
      </c>
      <c r="J12" s="436">
        <v>118.52400048555023</v>
      </c>
      <c r="K12" s="436">
        <v>114.78348863699514</v>
      </c>
      <c r="L12" s="436">
        <v>118.85552064390018</v>
      </c>
      <c r="M12" s="436">
        <v>134.77843990293078</v>
      </c>
      <c r="N12" s="436">
        <v>143.5543390288486</v>
      </c>
      <c r="O12" s="436">
        <v>149.19383173610416</v>
      </c>
      <c r="P12" s="436">
        <v>151.52734626630337</v>
      </c>
      <c r="Q12" s="436">
        <v>145.04087767299563</v>
      </c>
      <c r="R12" s="436">
        <v>138.3715156019166</v>
      </c>
      <c r="S12" s="436">
        <v>133.49209139901836</v>
      </c>
      <c r="T12" s="436">
        <v>128.13624785114413</v>
      </c>
      <c r="U12" s="436">
        <v>124.02699996506105</v>
      </c>
      <c r="V12" s="436">
        <v>127.36241670569639</v>
      </c>
      <c r="W12" s="436">
        <v>120.36587576705428</v>
      </c>
      <c r="X12" s="436">
        <v>109.49911683254143</v>
      </c>
      <c r="Y12" s="436">
        <v>107.18025455564428</v>
      </c>
      <c r="Z12" s="436">
        <v>106.80591116768245</v>
      </c>
      <c r="AA12" s="436">
        <v>102.53716245094427</v>
      </c>
    </row>
    <row r="13" spans="1:28" ht="12.75" customHeight="1">
      <c r="A13" s="438"/>
      <c r="B13" s="429" t="s">
        <v>148</v>
      </c>
      <c r="C13" s="433"/>
      <c r="D13" s="433"/>
      <c r="E13" s="433"/>
      <c r="F13" s="433"/>
      <c r="G13" s="433"/>
      <c r="H13" s="433"/>
      <c r="I13" s="433"/>
      <c r="J13" s="433"/>
      <c r="K13" s="433"/>
      <c r="L13" s="433"/>
      <c r="M13" s="433"/>
      <c r="N13" s="433"/>
      <c r="O13" s="433"/>
      <c r="P13" s="433"/>
      <c r="Q13" s="433"/>
      <c r="R13" s="433"/>
      <c r="S13" s="433"/>
      <c r="T13" s="433"/>
      <c r="U13" s="433"/>
      <c r="V13" s="433"/>
      <c r="W13" s="433"/>
      <c r="X13" s="433"/>
      <c r="Y13" s="433"/>
      <c r="Z13" s="433"/>
      <c r="AA13" s="433"/>
    </row>
    <row r="14" spans="1:28" ht="12.75" customHeight="1">
      <c r="A14" s="434"/>
      <c r="B14" s="435" t="s">
        <v>26</v>
      </c>
      <c r="C14" s="436">
        <v>235.62449961656435</v>
      </c>
      <c r="D14" s="436">
        <v>221.04422173274583</v>
      </c>
      <c r="E14" s="436">
        <v>254.77488434163701</v>
      </c>
      <c r="F14" s="436">
        <v>292.40897680055389</v>
      </c>
      <c r="G14" s="436">
        <v>306.25399932614562</v>
      </c>
      <c r="H14" s="436">
        <v>294.21922131147545</v>
      </c>
      <c r="I14" s="436">
        <v>284.27431098885364</v>
      </c>
      <c r="J14" s="436">
        <v>299.02968881931469</v>
      </c>
      <c r="K14" s="436">
        <v>301.70194438878667</v>
      </c>
      <c r="L14" s="436">
        <v>303.86093431313753</v>
      </c>
      <c r="M14" s="436">
        <v>320.7596618084491</v>
      </c>
      <c r="N14" s="436">
        <v>351.79435817183105</v>
      </c>
      <c r="O14" s="436">
        <v>436.7047651665743</v>
      </c>
      <c r="P14" s="436">
        <v>514.29878484638368</v>
      </c>
      <c r="Q14" s="436">
        <v>506.79534293162618</v>
      </c>
      <c r="R14" s="436">
        <v>461.9311161399695</v>
      </c>
      <c r="S14" s="436">
        <v>432.93971286363632</v>
      </c>
      <c r="T14" s="436">
        <v>338.36010987450749</v>
      </c>
      <c r="U14" s="436">
        <v>219.78192121228793</v>
      </c>
      <c r="V14" s="436">
        <v>181.34221146256837</v>
      </c>
      <c r="W14" s="436">
        <v>199.38526636937792</v>
      </c>
      <c r="X14" s="436">
        <v>206.81365949325857</v>
      </c>
      <c r="Y14" s="436">
        <v>217.21865460928854</v>
      </c>
      <c r="Z14" s="436">
        <v>247.0453160324881</v>
      </c>
      <c r="AA14" s="436">
        <v>251.23877071100083</v>
      </c>
    </row>
    <row r="15" spans="1:28" ht="12.75" customHeight="1">
      <c r="A15" s="434"/>
      <c r="B15" s="435" t="s">
        <v>27</v>
      </c>
      <c r="C15" s="436">
        <v>4753.7687682930455</v>
      </c>
      <c r="D15" s="436">
        <v>4916.949051403506</v>
      </c>
      <c r="E15" s="436">
        <v>4824.5646288070539</v>
      </c>
      <c r="F15" s="436">
        <v>6076.4370568252389</v>
      </c>
      <c r="G15" s="436">
        <v>6505.9502547759057</v>
      </c>
      <c r="H15" s="436">
        <v>6999.5922666860642</v>
      </c>
      <c r="I15" s="436">
        <v>7141.3519648200618</v>
      </c>
      <c r="J15" s="436">
        <v>6928.9930545856705</v>
      </c>
      <c r="K15" s="436">
        <v>7020.1465165379923</v>
      </c>
      <c r="L15" s="436">
        <v>6967.9114990986809</v>
      </c>
      <c r="M15" s="436">
        <v>6886.0678365538197</v>
      </c>
      <c r="N15" s="436">
        <v>7139.0377868366231</v>
      </c>
      <c r="O15" s="436">
        <v>8059.708847094671</v>
      </c>
      <c r="P15" s="436">
        <v>8999.2538330424159</v>
      </c>
      <c r="Q15" s="436">
        <v>9519.2251613608714</v>
      </c>
      <c r="R15" s="436">
        <v>9614.0683158354677</v>
      </c>
      <c r="S15" s="436">
        <v>9564.9028932739566</v>
      </c>
      <c r="T15" s="436">
        <v>9987.7428351612325</v>
      </c>
      <c r="U15" s="436">
        <v>10494.127913995018</v>
      </c>
      <c r="V15" s="436">
        <v>12036.544011176984</v>
      </c>
      <c r="W15" s="436">
        <v>12749.826658500029</v>
      </c>
      <c r="X15" s="436">
        <v>12234.433478079818</v>
      </c>
      <c r="Y15" s="436">
        <v>0</v>
      </c>
      <c r="Z15" s="436">
        <v>0</v>
      </c>
      <c r="AA15" s="436">
        <v>0</v>
      </c>
    </row>
    <row r="16" spans="1:28" ht="12.75" customHeight="1">
      <c r="A16" s="434"/>
      <c r="B16" s="435" t="s">
        <v>28</v>
      </c>
      <c r="C16" s="436">
        <v>0</v>
      </c>
      <c r="D16" s="436">
        <v>0</v>
      </c>
      <c r="E16" s="436">
        <v>0</v>
      </c>
      <c r="F16" s="436">
        <v>0</v>
      </c>
      <c r="G16" s="436">
        <v>0</v>
      </c>
      <c r="H16" s="436">
        <v>0</v>
      </c>
      <c r="I16" s="436">
        <v>0</v>
      </c>
      <c r="J16" s="436">
        <v>0</v>
      </c>
      <c r="K16" s="436">
        <v>0</v>
      </c>
      <c r="L16" s="436">
        <v>0</v>
      </c>
      <c r="M16" s="436">
        <v>0</v>
      </c>
      <c r="N16" s="436">
        <v>0</v>
      </c>
      <c r="O16" s="436">
        <v>0</v>
      </c>
      <c r="P16" s="436">
        <v>0</v>
      </c>
      <c r="Q16" s="436">
        <v>0</v>
      </c>
      <c r="R16" s="436">
        <v>0</v>
      </c>
      <c r="S16" s="436">
        <v>0</v>
      </c>
      <c r="T16" s="436">
        <v>0</v>
      </c>
      <c r="U16" s="436">
        <v>0</v>
      </c>
      <c r="V16" s="436">
        <v>0</v>
      </c>
      <c r="W16" s="436">
        <v>0</v>
      </c>
      <c r="X16" s="436">
        <v>0</v>
      </c>
      <c r="Y16" s="436">
        <v>0</v>
      </c>
      <c r="Z16" s="436">
        <v>0</v>
      </c>
      <c r="AA16" s="436">
        <v>0</v>
      </c>
    </row>
    <row r="17" spans="1:27" ht="12.75" customHeight="1">
      <c r="A17" s="434"/>
      <c r="B17" s="435" t="s">
        <v>29</v>
      </c>
      <c r="C17" s="436">
        <v>0</v>
      </c>
      <c r="D17" s="436">
        <v>0</v>
      </c>
      <c r="E17" s="436">
        <v>0</v>
      </c>
      <c r="F17" s="436">
        <v>0</v>
      </c>
      <c r="G17" s="436">
        <v>0</v>
      </c>
      <c r="H17" s="436">
        <v>0</v>
      </c>
      <c r="I17" s="436">
        <v>0</v>
      </c>
      <c r="J17" s="436">
        <v>0</v>
      </c>
      <c r="K17" s="436">
        <v>0</v>
      </c>
      <c r="L17" s="436">
        <v>0</v>
      </c>
      <c r="M17" s="436">
        <v>0</v>
      </c>
      <c r="N17" s="436">
        <v>0</v>
      </c>
      <c r="O17" s="436">
        <v>0</v>
      </c>
      <c r="P17" s="436">
        <v>0</v>
      </c>
      <c r="Q17" s="436">
        <v>0</v>
      </c>
      <c r="R17" s="436">
        <v>0</v>
      </c>
      <c r="S17" s="436">
        <v>0</v>
      </c>
      <c r="T17" s="436">
        <v>0</v>
      </c>
      <c r="U17" s="436">
        <v>0</v>
      </c>
      <c r="V17" s="436">
        <v>0</v>
      </c>
      <c r="W17" s="436">
        <v>0</v>
      </c>
      <c r="X17" s="436">
        <v>0</v>
      </c>
      <c r="Y17" s="436">
        <v>0</v>
      </c>
      <c r="Z17" s="436">
        <v>0</v>
      </c>
      <c r="AA17" s="436">
        <v>0</v>
      </c>
    </row>
    <row r="18" spans="1:27" ht="12.75" customHeight="1">
      <c r="A18" s="434"/>
      <c r="B18" s="435" t="s">
        <v>30</v>
      </c>
      <c r="C18" s="436">
        <v>0</v>
      </c>
      <c r="D18" s="436">
        <v>0</v>
      </c>
      <c r="E18" s="436">
        <v>194.46158148805603</v>
      </c>
      <c r="F18" s="436">
        <v>1189.557952468989</v>
      </c>
      <c r="G18" s="436">
        <v>4138.7542390141216</v>
      </c>
      <c r="H18" s="436">
        <v>4874.9797057901642</v>
      </c>
      <c r="I18" s="436">
        <v>5561.3640914363014</v>
      </c>
      <c r="J18" s="436">
        <v>6053.9310274517138</v>
      </c>
      <c r="K18" s="436">
        <v>6580.3896388388512</v>
      </c>
      <c r="L18" s="436">
        <v>7246.5439165251937</v>
      </c>
      <c r="M18" s="436">
        <v>7451.3146131249987</v>
      </c>
      <c r="N18" s="436">
        <v>8045.8170841563369</v>
      </c>
      <c r="O18" s="436">
        <v>9511.6704525402547</v>
      </c>
      <c r="P18" s="436">
        <v>10930.72807882953</v>
      </c>
      <c r="Q18" s="436">
        <v>12001.004922569957</v>
      </c>
      <c r="R18" s="436">
        <v>12558.763264646876</v>
      </c>
      <c r="S18" s="436">
        <v>12534.61817521376</v>
      </c>
      <c r="T18" s="436">
        <v>14545.864079275467</v>
      </c>
      <c r="U18" s="436">
        <v>15486.050220674748</v>
      </c>
      <c r="V18" s="436">
        <v>17296.062344581926</v>
      </c>
      <c r="W18" s="436">
        <v>18023.631926230784</v>
      </c>
      <c r="X18" s="436">
        <v>17363.324722407513</v>
      </c>
      <c r="Y18" s="436">
        <v>28052.03845291003</v>
      </c>
      <c r="Z18" s="436">
        <v>27858.560534260007</v>
      </c>
      <c r="AA18" s="436">
        <v>25876.622130326967</v>
      </c>
    </row>
    <row r="19" spans="1:27" ht="12.75" customHeight="1">
      <c r="A19" s="434"/>
      <c r="B19" s="435" t="s">
        <v>28</v>
      </c>
      <c r="C19" s="436">
        <v>0</v>
      </c>
      <c r="D19" s="436">
        <v>0</v>
      </c>
      <c r="E19" s="436">
        <v>0</v>
      </c>
      <c r="F19" s="436">
        <v>0</v>
      </c>
      <c r="G19" s="436">
        <v>0</v>
      </c>
      <c r="H19" s="436">
        <v>0</v>
      </c>
      <c r="I19" s="436">
        <v>0</v>
      </c>
      <c r="J19" s="436">
        <v>0</v>
      </c>
      <c r="K19" s="436">
        <v>0</v>
      </c>
      <c r="L19" s="436">
        <v>0</v>
      </c>
      <c r="M19" s="436">
        <v>0</v>
      </c>
      <c r="N19" s="436">
        <v>0</v>
      </c>
      <c r="O19" s="436">
        <v>0</v>
      </c>
      <c r="P19" s="436">
        <v>0</v>
      </c>
      <c r="Q19" s="436">
        <v>0</v>
      </c>
      <c r="R19" s="436">
        <v>0</v>
      </c>
      <c r="S19" s="436">
        <v>0</v>
      </c>
      <c r="T19" s="436">
        <v>0</v>
      </c>
      <c r="U19" s="436">
        <v>0</v>
      </c>
      <c r="V19" s="436">
        <v>0</v>
      </c>
      <c r="W19" s="436">
        <v>0</v>
      </c>
      <c r="X19" s="436">
        <v>0</v>
      </c>
      <c r="Y19" s="436">
        <v>0</v>
      </c>
      <c r="Z19" s="436">
        <v>0</v>
      </c>
      <c r="AA19" s="436">
        <v>0</v>
      </c>
    </row>
    <row r="20" spans="1:27" ht="12.75" customHeight="1">
      <c r="A20" s="434"/>
      <c r="B20" s="435" t="s">
        <v>29</v>
      </c>
      <c r="C20" s="436">
        <v>0</v>
      </c>
      <c r="D20" s="436">
        <v>0</v>
      </c>
      <c r="E20" s="436">
        <v>0</v>
      </c>
      <c r="F20" s="436">
        <v>0</v>
      </c>
      <c r="G20" s="436">
        <v>0</v>
      </c>
      <c r="H20" s="436">
        <v>0</v>
      </c>
      <c r="I20" s="436">
        <v>0</v>
      </c>
      <c r="J20" s="436">
        <v>0</v>
      </c>
      <c r="K20" s="436">
        <v>0</v>
      </c>
      <c r="L20" s="436">
        <v>0</v>
      </c>
      <c r="M20" s="436">
        <v>0</v>
      </c>
      <c r="N20" s="436">
        <v>0</v>
      </c>
      <c r="O20" s="436">
        <v>0</v>
      </c>
      <c r="P20" s="436">
        <v>0</v>
      </c>
      <c r="Q20" s="436">
        <v>0</v>
      </c>
      <c r="R20" s="436">
        <v>0</v>
      </c>
      <c r="S20" s="436">
        <v>0</v>
      </c>
      <c r="T20" s="436">
        <v>0</v>
      </c>
      <c r="U20" s="436">
        <v>0</v>
      </c>
      <c r="V20" s="436">
        <v>0</v>
      </c>
      <c r="W20" s="436">
        <v>0</v>
      </c>
      <c r="X20" s="436">
        <v>0</v>
      </c>
      <c r="Y20" s="436">
        <v>0</v>
      </c>
      <c r="Z20" s="436">
        <v>0</v>
      </c>
      <c r="AA20" s="436">
        <v>0</v>
      </c>
    </row>
    <row r="21" spans="1:27" ht="12.75" customHeight="1">
      <c r="A21" s="434"/>
      <c r="B21" s="435" t="s">
        <v>159</v>
      </c>
      <c r="C21" s="436">
        <v>0</v>
      </c>
      <c r="D21" s="436">
        <v>0</v>
      </c>
      <c r="E21" s="436">
        <v>0</v>
      </c>
      <c r="F21" s="436">
        <v>0</v>
      </c>
      <c r="G21" s="436">
        <v>0</v>
      </c>
      <c r="H21" s="436">
        <v>0</v>
      </c>
      <c r="I21" s="436">
        <v>0</v>
      </c>
      <c r="J21" s="436">
        <v>0</v>
      </c>
      <c r="K21" s="436">
        <v>0</v>
      </c>
      <c r="L21" s="436">
        <v>0</v>
      </c>
      <c r="M21" s="436">
        <v>0</v>
      </c>
      <c r="N21" s="436">
        <v>0</v>
      </c>
      <c r="O21" s="436">
        <v>0</v>
      </c>
      <c r="P21" s="436">
        <v>0</v>
      </c>
      <c r="Q21" s="436">
        <v>0</v>
      </c>
      <c r="R21" s="436">
        <v>0</v>
      </c>
      <c r="S21" s="436">
        <v>0</v>
      </c>
      <c r="T21" s="436">
        <v>0</v>
      </c>
      <c r="U21" s="436">
        <v>0</v>
      </c>
      <c r="V21" s="436">
        <v>0</v>
      </c>
      <c r="W21" s="436">
        <v>0</v>
      </c>
      <c r="X21" s="436">
        <v>0</v>
      </c>
      <c r="Y21" s="436">
        <v>0</v>
      </c>
      <c r="Z21" s="436">
        <v>0</v>
      </c>
      <c r="AA21" s="436">
        <v>0</v>
      </c>
    </row>
    <row r="22" spans="1:27" ht="12.75" customHeight="1">
      <c r="A22" s="434"/>
      <c r="B22" s="435" t="s">
        <v>28</v>
      </c>
      <c r="C22" s="436">
        <v>0</v>
      </c>
      <c r="D22" s="436">
        <v>0</v>
      </c>
      <c r="E22" s="436">
        <v>0</v>
      </c>
      <c r="F22" s="436">
        <v>0</v>
      </c>
      <c r="G22" s="436">
        <v>0</v>
      </c>
      <c r="H22" s="436">
        <v>0</v>
      </c>
      <c r="I22" s="436">
        <v>0</v>
      </c>
      <c r="J22" s="436">
        <v>0</v>
      </c>
      <c r="K22" s="436">
        <v>0</v>
      </c>
      <c r="L22" s="436">
        <v>0</v>
      </c>
      <c r="M22" s="436">
        <v>0</v>
      </c>
      <c r="N22" s="436">
        <v>0</v>
      </c>
      <c r="O22" s="436">
        <v>0</v>
      </c>
      <c r="P22" s="436">
        <v>0</v>
      </c>
      <c r="Q22" s="436">
        <v>0</v>
      </c>
      <c r="R22" s="436">
        <v>0</v>
      </c>
      <c r="S22" s="436">
        <v>0</v>
      </c>
      <c r="T22" s="436">
        <v>0</v>
      </c>
      <c r="U22" s="436">
        <v>0</v>
      </c>
      <c r="V22" s="436">
        <v>0</v>
      </c>
      <c r="W22" s="436">
        <v>0</v>
      </c>
      <c r="X22" s="436">
        <v>0</v>
      </c>
      <c r="Y22" s="436">
        <v>0</v>
      </c>
      <c r="Z22" s="436">
        <v>0</v>
      </c>
      <c r="AA22" s="436">
        <v>0</v>
      </c>
    </row>
    <row r="23" spans="1:27" ht="12.75" customHeight="1">
      <c r="A23" s="434"/>
      <c r="B23" s="435" t="s">
        <v>29</v>
      </c>
      <c r="C23" s="436">
        <v>0</v>
      </c>
      <c r="D23" s="436">
        <v>0</v>
      </c>
      <c r="E23" s="436">
        <v>0</v>
      </c>
      <c r="F23" s="436">
        <v>0</v>
      </c>
      <c r="G23" s="436">
        <v>0</v>
      </c>
      <c r="H23" s="436">
        <v>0</v>
      </c>
      <c r="I23" s="436">
        <v>0</v>
      </c>
      <c r="J23" s="436">
        <v>0</v>
      </c>
      <c r="K23" s="436">
        <v>0</v>
      </c>
      <c r="L23" s="436">
        <v>0</v>
      </c>
      <c r="M23" s="436">
        <v>0</v>
      </c>
      <c r="N23" s="436">
        <v>0</v>
      </c>
      <c r="O23" s="436">
        <v>0</v>
      </c>
      <c r="P23" s="436">
        <v>0</v>
      </c>
      <c r="Q23" s="436">
        <v>0</v>
      </c>
      <c r="R23" s="436">
        <v>0</v>
      </c>
      <c r="S23" s="436">
        <v>0</v>
      </c>
      <c r="T23" s="436">
        <v>0</v>
      </c>
      <c r="U23" s="436">
        <v>0</v>
      </c>
      <c r="V23" s="436">
        <v>0</v>
      </c>
      <c r="W23" s="436">
        <v>0</v>
      </c>
      <c r="X23" s="436">
        <v>0</v>
      </c>
      <c r="Y23" s="436">
        <v>0</v>
      </c>
      <c r="Z23" s="436">
        <v>0</v>
      </c>
      <c r="AA23" s="436">
        <v>0</v>
      </c>
    </row>
    <row r="24" spans="1:27" ht="12.75" customHeight="1">
      <c r="A24" s="434"/>
      <c r="B24" s="435" t="s">
        <v>836</v>
      </c>
      <c r="C24" s="436">
        <v>0</v>
      </c>
      <c r="D24" s="436">
        <v>0</v>
      </c>
      <c r="E24" s="436">
        <v>0</v>
      </c>
      <c r="F24" s="436">
        <v>0</v>
      </c>
      <c r="G24" s="436">
        <v>0</v>
      </c>
      <c r="H24" s="436">
        <v>0</v>
      </c>
      <c r="I24" s="436">
        <v>0</v>
      </c>
      <c r="J24" s="436">
        <v>0</v>
      </c>
      <c r="K24" s="436">
        <v>0</v>
      </c>
      <c r="L24" s="436">
        <v>0</v>
      </c>
      <c r="M24" s="436">
        <v>0</v>
      </c>
      <c r="N24" s="436">
        <v>0</v>
      </c>
      <c r="O24" s="436">
        <v>0</v>
      </c>
      <c r="P24" s="436">
        <v>0</v>
      </c>
      <c r="Q24" s="436">
        <v>0</v>
      </c>
      <c r="R24" s="436">
        <v>0</v>
      </c>
      <c r="S24" s="436">
        <v>2447.5127245614244</v>
      </c>
      <c r="T24" s="436">
        <v>3521.6461928237768</v>
      </c>
      <c r="U24" s="436">
        <v>4686.2323939178696</v>
      </c>
      <c r="V24" s="436">
        <v>6288.5061220902171</v>
      </c>
      <c r="W24" s="436">
        <v>7605.3386125734478</v>
      </c>
      <c r="X24" s="436">
        <v>7887.5415216468518</v>
      </c>
      <c r="Y24" s="436">
        <v>7907.3445050261016</v>
      </c>
      <c r="Z24" s="436">
        <v>8268.1481665246829</v>
      </c>
      <c r="AA24" s="436">
        <v>7767.7520235792263</v>
      </c>
    </row>
    <row r="25" spans="1:27" ht="12.75" customHeight="1">
      <c r="A25" s="434"/>
      <c r="B25" s="435" t="s">
        <v>28</v>
      </c>
      <c r="C25" s="436">
        <v>0</v>
      </c>
      <c r="D25" s="436">
        <v>0</v>
      </c>
      <c r="E25" s="436">
        <v>0</v>
      </c>
      <c r="F25" s="436">
        <v>0</v>
      </c>
      <c r="G25" s="436">
        <v>0</v>
      </c>
      <c r="H25" s="436">
        <v>0</v>
      </c>
      <c r="I25" s="436">
        <v>0</v>
      </c>
      <c r="J25" s="436">
        <v>0</v>
      </c>
      <c r="K25" s="436">
        <v>0</v>
      </c>
      <c r="L25" s="436">
        <v>0</v>
      </c>
      <c r="M25" s="436">
        <v>0</v>
      </c>
      <c r="N25" s="436">
        <v>0</v>
      </c>
      <c r="O25" s="436">
        <v>0</v>
      </c>
      <c r="P25" s="436">
        <v>0</v>
      </c>
      <c r="Q25" s="436">
        <v>0</v>
      </c>
      <c r="R25" s="436">
        <v>0</v>
      </c>
      <c r="S25" s="436">
        <v>0</v>
      </c>
      <c r="T25" s="436">
        <v>0</v>
      </c>
      <c r="U25" s="436">
        <v>0</v>
      </c>
      <c r="V25" s="436">
        <v>0</v>
      </c>
      <c r="W25" s="436">
        <v>0</v>
      </c>
      <c r="X25" s="436">
        <v>0</v>
      </c>
      <c r="Y25" s="436">
        <v>0</v>
      </c>
      <c r="Z25" s="436">
        <v>0</v>
      </c>
      <c r="AA25" s="436">
        <v>0</v>
      </c>
    </row>
    <row r="26" spans="1:27" ht="12.75" customHeight="1">
      <c r="B26" s="437" t="s">
        <v>14</v>
      </c>
      <c r="C26" s="436">
        <v>4989.3932679096097</v>
      </c>
      <c r="D26" s="436">
        <v>5137.9932731362533</v>
      </c>
      <c r="E26" s="436">
        <v>5273.8010946367494</v>
      </c>
      <c r="F26" s="436">
        <v>7558.4039860947823</v>
      </c>
      <c r="G26" s="436">
        <v>10950.958493116173</v>
      </c>
      <c r="H26" s="436">
        <v>12168.791193787707</v>
      </c>
      <c r="I26" s="436">
        <v>12986.990367245218</v>
      </c>
      <c r="J26" s="436">
        <v>13281.953770856699</v>
      </c>
      <c r="K26" s="436">
        <v>13902.238099765629</v>
      </c>
      <c r="L26" s="436">
        <v>14518.316349937011</v>
      </c>
      <c r="M26" s="436">
        <v>14658.142111487266</v>
      </c>
      <c r="N26" s="436">
        <v>15536.649229164779</v>
      </c>
      <c r="O26" s="436">
        <v>18008.084064801504</v>
      </c>
      <c r="P26" s="436">
        <v>20444.280696718328</v>
      </c>
      <c r="Q26" s="436">
        <v>22027.025426862456</v>
      </c>
      <c r="R26" s="436">
        <v>22634.762696622314</v>
      </c>
      <c r="S26" s="436">
        <v>24979.973505912771</v>
      </c>
      <c r="T26" s="436">
        <v>28393.61321713496</v>
      </c>
      <c r="U26" s="436">
        <v>30886.192449799913</v>
      </c>
      <c r="V26" s="436">
        <v>35802.454689311686</v>
      </c>
      <c r="W26" s="436">
        <v>38578.182463673649</v>
      </c>
      <c r="X26" s="436">
        <v>37692.113381627445</v>
      </c>
      <c r="Y26" s="436">
        <v>36176.601612545426</v>
      </c>
      <c r="Z26" s="436">
        <v>36373.754016817191</v>
      </c>
      <c r="AA26" s="436">
        <v>33895.612924617199</v>
      </c>
    </row>
    <row r="27" spans="1:27" ht="12.75" customHeight="1">
      <c r="B27" s="439" t="s">
        <v>31</v>
      </c>
      <c r="C27" s="436">
        <v>0</v>
      </c>
      <c r="D27" s="436">
        <v>0</v>
      </c>
      <c r="E27" s="436">
        <v>0</v>
      </c>
      <c r="F27" s="436">
        <v>0</v>
      </c>
      <c r="G27" s="436">
        <v>0</v>
      </c>
      <c r="H27" s="436">
        <v>0</v>
      </c>
      <c r="I27" s="436">
        <v>0</v>
      </c>
      <c r="J27" s="436">
        <v>311.44695636304482</v>
      </c>
      <c r="K27" s="436">
        <v>731.88765192502728</v>
      </c>
      <c r="L27" s="436">
        <v>836.43398908060021</v>
      </c>
      <c r="M27" s="436">
        <v>819.36089439824286</v>
      </c>
      <c r="N27" s="436">
        <v>877.33305808328237</v>
      </c>
      <c r="O27" s="436">
        <v>981.86239603519482</v>
      </c>
      <c r="P27" s="436">
        <v>1057.5181497520177</v>
      </c>
      <c r="Q27" s="436">
        <v>1138.9675593655704</v>
      </c>
      <c r="R27" s="436">
        <v>1203.3814601612009</v>
      </c>
      <c r="S27" s="436">
        <v>1239.7428833171218</v>
      </c>
      <c r="T27" s="436">
        <v>1278.5625834626637</v>
      </c>
      <c r="U27" s="436">
        <v>1942.5529401261235</v>
      </c>
      <c r="V27" s="436">
        <v>3040.2904603896036</v>
      </c>
      <c r="W27" s="436">
        <v>3624.8829524227926</v>
      </c>
      <c r="X27" s="436">
        <v>3433.3327486452586</v>
      </c>
      <c r="Y27" s="436">
        <v>3080.9892713294444</v>
      </c>
      <c r="Z27" s="436">
        <v>3097.9944673129926</v>
      </c>
      <c r="AA27" s="436">
        <v>3049.4108932949184</v>
      </c>
    </row>
    <row r="28" spans="1:27" ht="12.75" customHeight="1">
      <c r="A28" s="437" t="s">
        <v>141</v>
      </c>
      <c r="B28" s="434"/>
      <c r="C28" s="436">
        <v>5166.6679585180809</v>
      </c>
      <c r="D28" s="436">
        <v>5373.0814058924925</v>
      </c>
      <c r="E28" s="436">
        <v>5539.0229504083973</v>
      </c>
      <c r="F28" s="436">
        <v>7825.1791880271221</v>
      </c>
      <c r="G28" s="436">
        <v>11217.544865416359</v>
      </c>
      <c r="H28" s="436">
        <v>12434.479629296704</v>
      </c>
      <c r="I28" s="436">
        <v>13249.732128390948</v>
      </c>
      <c r="J28" s="436">
        <v>13891.449133403386</v>
      </c>
      <c r="K28" s="436">
        <v>14952.673501760963</v>
      </c>
      <c r="L28" s="436">
        <v>15682.545433703017</v>
      </c>
      <c r="M28" s="436">
        <v>15838.676730833518</v>
      </c>
      <c r="N28" s="436">
        <v>16825.012480803678</v>
      </c>
      <c r="O28" s="436">
        <v>19452.260415665147</v>
      </c>
      <c r="P28" s="436">
        <v>22019.253784728866</v>
      </c>
      <c r="Q28" s="436">
        <v>23724.967190474777</v>
      </c>
      <c r="R28" s="436">
        <v>24415.450011937384</v>
      </c>
      <c r="S28" s="436">
        <v>26821.027045331317</v>
      </c>
      <c r="T28" s="436">
        <v>30306.584613416235</v>
      </c>
      <c r="U28" s="436">
        <v>33505.051353586881</v>
      </c>
      <c r="V28" s="436">
        <v>39963.136806117087</v>
      </c>
      <c r="W28" s="436">
        <v>43566.144837279717</v>
      </c>
      <c r="X28" s="436">
        <v>42505.528968892242</v>
      </c>
      <c r="Y28" s="436">
        <v>40799.056183869499</v>
      </c>
      <c r="Z28" s="436">
        <v>41015.680499024704</v>
      </c>
      <c r="AA28" s="436">
        <v>38654.78192469402</v>
      </c>
    </row>
    <row r="29" spans="1:27" ht="12.75" customHeight="1">
      <c r="A29" s="437" t="s">
        <v>164</v>
      </c>
      <c r="B29" s="434"/>
      <c r="C29" s="436">
        <v>187.05348425609179</v>
      </c>
      <c r="D29" s="436">
        <v>194.5093861860671</v>
      </c>
      <c r="E29" s="436">
        <v>207.66255941655027</v>
      </c>
      <c r="F29" s="436">
        <v>193.20700803532733</v>
      </c>
      <c r="G29" s="436">
        <v>163.60278858227522</v>
      </c>
      <c r="H29" s="436">
        <v>111.87651026834027</v>
      </c>
      <c r="I29" s="436">
        <v>117.23717225318477</v>
      </c>
      <c r="J29" s="436">
        <v>125.77633138629309</v>
      </c>
      <c r="K29" s="436">
        <v>134.53541000306382</v>
      </c>
      <c r="L29" s="436">
        <v>146.11674553839234</v>
      </c>
      <c r="M29" s="436">
        <v>161.34374793836798</v>
      </c>
      <c r="N29" s="436">
        <v>172.49632207746538</v>
      </c>
      <c r="O29" s="436">
        <v>191.27995835646868</v>
      </c>
      <c r="P29" s="436">
        <v>199.72112724306658</v>
      </c>
      <c r="Q29" s="436">
        <v>213.09582018663548</v>
      </c>
      <c r="R29" s="436">
        <v>217.65060521981101</v>
      </c>
      <c r="S29" s="436">
        <v>226.78568407178605</v>
      </c>
      <c r="T29" s="436">
        <v>175.90748084552357</v>
      </c>
      <c r="U29" s="436">
        <v>112.28524261023837</v>
      </c>
      <c r="V29" s="436">
        <v>135.6213441889295</v>
      </c>
      <c r="W29" s="436">
        <v>134.08606935282495</v>
      </c>
      <c r="X29" s="436">
        <v>154.3749898664625</v>
      </c>
      <c r="Y29" s="436">
        <v>160.31249138157892</v>
      </c>
      <c r="Z29" s="436">
        <v>162.91824938039019</v>
      </c>
      <c r="AA29" s="436">
        <v>162.91824938039099</v>
      </c>
    </row>
    <row r="30" spans="1:27" ht="12.75" customHeight="1">
      <c r="A30" s="437" t="s">
        <v>165</v>
      </c>
      <c r="B30" s="434"/>
      <c r="C30" s="436">
        <v>2302.9697576733161</v>
      </c>
      <c r="D30" s="436">
        <v>2550.2013973791736</v>
      </c>
      <c r="E30" s="436">
        <v>2765.0450712112547</v>
      </c>
      <c r="F30" s="436">
        <v>3124.8038434903042</v>
      </c>
      <c r="G30" s="436">
        <v>3446.501381401617</v>
      </c>
      <c r="H30" s="436">
        <v>3745.7982845624515</v>
      </c>
      <c r="I30" s="436">
        <v>4204.8848726114638</v>
      </c>
      <c r="J30" s="436">
        <v>4761.8827102803734</v>
      </c>
      <c r="K30" s="436">
        <v>5163.3242187500009</v>
      </c>
      <c r="L30" s="436">
        <v>5579.7235302939407</v>
      </c>
      <c r="M30" s="436">
        <v>5709.7274305555557</v>
      </c>
      <c r="N30" s="436">
        <v>5661.705887323943</v>
      </c>
      <c r="O30" s="436">
        <v>5443.344447529149</v>
      </c>
      <c r="P30" s="436">
        <v>5685.4137662149105</v>
      </c>
      <c r="Q30" s="436">
        <v>6052.7718985863648</v>
      </c>
      <c r="R30" s="436">
        <v>6498.1607822816723</v>
      </c>
      <c r="S30" s="436">
        <v>6897.478989695278</v>
      </c>
      <c r="T30" s="436">
        <v>7396.5479461143141</v>
      </c>
      <c r="U30" s="436">
        <v>7666.7544988759082</v>
      </c>
      <c r="V30" s="436">
        <v>8541.7797717207959</v>
      </c>
      <c r="W30" s="436">
        <v>9095.1100289989536</v>
      </c>
      <c r="X30" s="436">
        <v>9400.6318733500066</v>
      </c>
      <c r="Y30" s="436">
        <v>9919.8178351502847</v>
      </c>
      <c r="Z30" s="436">
        <v>10390.323853923332</v>
      </c>
      <c r="AA30" s="436">
        <v>10839.982490570903</v>
      </c>
    </row>
    <row r="31" spans="1:27" ht="12.75" customHeight="1">
      <c r="A31" s="437" t="s">
        <v>166</v>
      </c>
      <c r="B31" s="434"/>
      <c r="C31" s="436">
        <v>822.64509271349243</v>
      </c>
      <c r="D31" s="436">
        <v>943.57622969065346</v>
      </c>
      <c r="E31" s="436">
        <v>1062.1081197013802</v>
      </c>
      <c r="F31" s="436">
        <v>1208.8460058600733</v>
      </c>
      <c r="G31" s="436">
        <v>1340.1768200219858</v>
      </c>
      <c r="H31" s="436">
        <v>1457.3419114195092</v>
      </c>
      <c r="I31" s="436">
        <v>1652.5141401273886</v>
      </c>
      <c r="J31" s="436">
        <v>1894.0058566978189</v>
      </c>
      <c r="K31" s="436">
        <v>2178.7028186274506</v>
      </c>
      <c r="L31" s="436">
        <v>2498.609358128374</v>
      </c>
      <c r="M31" s="436">
        <v>2560.4707645833323</v>
      </c>
      <c r="N31" s="436">
        <v>2639.0880171262315</v>
      </c>
      <c r="O31" s="436">
        <v>2751.3448754341512</v>
      </c>
      <c r="P31" s="436">
        <v>2891.0218666969458</v>
      </c>
      <c r="Q31" s="436">
        <v>3356.1768774537545</v>
      </c>
      <c r="R31" s="436">
        <v>3868.9700292917996</v>
      </c>
      <c r="S31" s="436">
        <v>4398.1735810239916</v>
      </c>
      <c r="T31" s="436">
        <v>5048.9166361394118</v>
      </c>
      <c r="U31" s="436">
        <v>4964.4027024171182</v>
      </c>
      <c r="V31" s="436">
        <v>4876.0572886109039</v>
      </c>
      <c r="W31" s="436">
        <v>4935.8417347915274</v>
      </c>
      <c r="X31" s="436">
        <v>4835.1940305181261</v>
      </c>
      <c r="Y31" s="436">
        <v>4933.8539512969737</v>
      </c>
      <c r="Z31" s="436">
        <v>5326.8574176938773</v>
      </c>
      <c r="AA31" s="436">
        <v>5466.8582070779084</v>
      </c>
    </row>
    <row r="32" spans="1:27" ht="12.75" customHeight="1">
      <c r="A32" s="437" t="s">
        <v>837</v>
      </c>
      <c r="B32" s="437"/>
      <c r="C32" s="440">
        <v>8479.3362931609827</v>
      </c>
      <c r="D32" s="440">
        <v>9061.3684191483917</v>
      </c>
      <c r="E32" s="440">
        <v>9573.8387007375823</v>
      </c>
      <c r="F32" s="440">
        <v>12352.036045412829</v>
      </c>
      <c r="G32" s="440">
        <v>16167.825855422234</v>
      </c>
      <c r="H32" s="440">
        <v>17749.496335546999</v>
      </c>
      <c r="I32" s="440">
        <v>19224.36831338298</v>
      </c>
      <c r="J32" s="440">
        <v>20673.114031767876</v>
      </c>
      <c r="K32" s="440">
        <v>22429.235949141486</v>
      </c>
      <c r="L32" s="440">
        <v>23906.995067663713</v>
      </c>
      <c r="M32" s="440">
        <v>24270.218673910753</v>
      </c>
      <c r="N32" s="440">
        <v>25298.30270733131</v>
      </c>
      <c r="O32" s="440">
        <v>27838.229696984923</v>
      </c>
      <c r="P32" s="440">
        <v>30795.410544883784</v>
      </c>
      <c r="Q32" s="440">
        <v>33347.011786701514</v>
      </c>
      <c r="R32" s="440">
        <v>35000.231428730644</v>
      </c>
      <c r="S32" s="440">
        <v>38343.465300122371</v>
      </c>
      <c r="T32" s="440">
        <v>42927.956676515467</v>
      </c>
      <c r="U32" s="440">
        <v>46248.493797490148</v>
      </c>
      <c r="V32" s="440">
        <v>53516.595210637737</v>
      </c>
      <c r="W32" s="440">
        <v>57731.182670422997</v>
      </c>
      <c r="X32" s="440">
        <v>56895.729862626875</v>
      </c>
      <c r="Y32" s="440">
        <v>55813.040461698343</v>
      </c>
      <c r="Z32" s="440">
        <v>56895.780020022285</v>
      </c>
      <c r="AA32" s="440">
        <v>55124.540871723206</v>
      </c>
    </row>
    <row r="33" spans="1:101" ht="12.75" customHeight="1">
      <c r="A33" s="437" t="s">
        <v>168</v>
      </c>
      <c r="B33" s="437"/>
      <c r="C33" s="436">
        <v>0</v>
      </c>
      <c r="D33" s="436">
        <v>0</v>
      </c>
      <c r="E33" s="436">
        <v>0</v>
      </c>
      <c r="F33" s="436">
        <v>0</v>
      </c>
      <c r="G33" s="436">
        <v>0</v>
      </c>
      <c r="H33" s="436">
        <v>1327.1564473720218</v>
      </c>
      <c r="I33" s="436">
        <v>1663.3661167487192</v>
      </c>
      <c r="J33" s="436">
        <v>1840.1444777798372</v>
      </c>
      <c r="K33" s="436">
        <v>1994.1178451660164</v>
      </c>
      <c r="L33" s="436">
        <v>1686.0919609542316</v>
      </c>
      <c r="M33" s="436">
        <v>1824.7775382430239</v>
      </c>
      <c r="N33" s="436">
        <v>2188.9859055587326</v>
      </c>
      <c r="O33" s="436">
        <v>2963.0731165654502</v>
      </c>
      <c r="P33" s="436">
        <v>3154.7343197355563</v>
      </c>
      <c r="Q33" s="436">
        <v>3902.9468160610795</v>
      </c>
      <c r="R33" s="436">
        <v>4050.1153540266519</v>
      </c>
      <c r="S33" s="436">
        <v>3961.6396807963079</v>
      </c>
      <c r="T33" s="436">
        <v>3596.1378484020306</v>
      </c>
      <c r="U33" s="436">
        <v>1796.8602535886689</v>
      </c>
      <c r="V33" s="436">
        <v>1331.6159218768321</v>
      </c>
      <c r="W33" s="436">
        <v>1210.2800535592264</v>
      </c>
      <c r="X33" s="436">
        <v>1228.8626891331453</v>
      </c>
      <c r="Y33" s="436">
        <v>1423.8937307243032</v>
      </c>
      <c r="Z33" s="436">
        <v>1455.6729853234524</v>
      </c>
      <c r="AA33" s="436">
        <v>1507.4716006872277</v>
      </c>
    </row>
    <row r="34" spans="1:101" ht="12.75" customHeight="1">
      <c r="A34" s="434"/>
      <c r="B34" s="434" t="s">
        <v>169</v>
      </c>
      <c r="C34" s="436">
        <v>0</v>
      </c>
      <c r="D34" s="436">
        <v>0</v>
      </c>
      <c r="E34" s="436">
        <v>0</v>
      </c>
      <c r="F34" s="436">
        <v>0</v>
      </c>
      <c r="G34" s="436">
        <v>0</v>
      </c>
      <c r="H34" s="436">
        <v>343.70491803278685</v>
      </c>
      <c r="I34" s="436">
        <v>440.07961783439487</v>
      </c>
      <c r="J34" s="436">
        <v>519.54828660436146</v>
      </c>
      <c r="K34" s="436">
        <v>583.9460784313726</v>
      </c>
      <c r="L34" s="436">
        <v>126.65124175164965</v>
      </c>
      <c r="M34" s="436">
        <v>108.56903266262366</v>
      </c>
      <c r="N34" s="436">
        <v>99.700844654903122</v>
      </c>
      <c r="O34" s="436">
        <v>82.551572626335187</v>
      </c>
      <c r="P34" s="436">
        <v>70.217118669878829</v>
      </c>
      <c r="Q34" s="436">
        <v>34.448248897410458</v>
      </c>
      <c r="R34" s="436">
        <v>47.678005433192638</v>
      </c>
      <c r="S34" s="436">
        <v>70.001788611385237</v>
      </c>
      <c r="T34" s="436">
        <v>84.34284504864867</v>
      </c>
      <c r="U34" s="436">
        <v>107.91789922141938</v>
      </c>
      <c r="V34" s="436">
        <v>136.4075238107624</v>
      </c>
      <c r="W34" s="436">
        <v>138.1125192166935</v>
      </c>
      <c r="X34" s="436">
        <v>137.2756461852978</v>
      </c>
      <c r="Y34" s="436">
        <v>110.30069924970942</v>
      </c>
      <c r="Z34" s="436">
        <v>105.72101271960345</v>
      </c>
      <c r="AA34" s="436">
        <v>106.0664486921529</v>
      </c>
    </row>
    <row r="35" spans="1:101" ht="12.75" customHeight="1">
      <c r="A35" s="434"/>
      <c r="B35" s="434" t="s">
        <v>156</v>
      </c>
      <c r="C35" s="436">
        <v>0</v>
      </c>
      <c r="D35" s="436">
        <v>0</v>
      </c>
      <c r="E35" s="436">
        <v>0</v>
      </c>
      <c r="F35" s="436">
        <v>0</v>
      </c>
      <c r="G35" s="436">
        <v>0</v>
      </c>
      <c r="H35" s="436">
        <v>0</v>
      </c>
      <c r="I35" s="436">
        <v>0</v>
      </c>
      <c r="J35" s="436">
        <v>0</v>
      </c>
      <c r="K35" s="436">
        <v>0</v>
      </c>
      <c r="L35" s="436">
        <v>0</v>
      </c>
      <c r="M35" s="436">
        <v>0</v>
      </c>
      <c r="N35" s="436">
        <v>0</v>
      </c>
      <c r="O35" s="436">
        <v>0</v>
      </c>
      <c r="P35" s="436">
        <v>0</v>
      </c>
      <c r="Q35" s="436">
        <v>188.3860612460401</v>
      </c>
      <c r="R35" s="436">
        <v>163.1049257932446</v>
      </c>
      <c r="S35" s="436">
        <v>142.1222393223498</v>
      </c>
      <c r="T35" s="436">
        <v>125.37310016897356</v>
      </c>
      <c r="U35" s="436">
        <v>131.9159872226416</v>
      </c>
      <c r="V35" s="436">
        <v>150.91074756585331</v>
      </c>
      <c r="W35" s="436">
        <v>162.37922499506075</v>
      </c>
      <c r="X35" s="436">
        <v>172.10572412607502</v>
      </c>
      <c r="Y35" s="436">
        <v>179.84762755380274</v>
      </c>
      <c r="Z35" s="436">
        <v>176.38919700288713</v>
      </c>
      <c r="AA35" s="436">
        <v>165.63611655941213</v>
      </c>
    </row>
    <row r="36" spans="1:101" ht="12.75" customHeight="1">
      <c r="A36" s="434"/>
      <c r="B36" s="434" t="s">
        <v>136</v>
      </c>
      <c r="C36" s="436">
        <v>0</v>
      </c>
      <c r="D36" s="436">
        <v>0</v>
      </c>
      <c r="E36" s="436">
        <v>0</v>
      </c>
      <c r="F36" s="436">
        <v>0</v>
      </c>
      <c r="G36" s="436">
        <v>0</v>
      </c>
      <c r="H36" s="436">
        <v>343.70491803278685</v>
      </c>
      <c r="I36" s="436">
        <v>440.07961783439487</v>
      </c>
      <c r="J36" s="436">
        <v>519.54828660436146</v>
      </c>
      <c r="K36" s="436">
        <v>583.9460784313726</v>
      </c>
      <c r="L36" s="436">
        <v>126.65124175164965</v>
      </c>
      <c r="M36" s="436">
        <v>108.56903266262366</v>
      </c>
      <c r="N36" s="436">
        <v>99.700844654903122</v>
      </c>
      <c r="O36" s="436">
        <v>82.551572626335187</v>
      </c>
      <c r="P36" s="436">
        <v>70.217118669878829</v>
      </c>
      <c r="Q36" s="436">
        <v>222.83431014345064</v>
      </c>
      <c r="R36" s="436">
        <v>210.78293122643723</v>
      </c>
      <c r="S36" s="436">
        <v>212.12402793373491</v>
      </c>
      <c r="T36" s="436">
        <v>209.71594521762219</v>
      </c>
      <c r="U36" s="436">
        <v>239.83388644406085</v>
      </c>
      <c r="V36" s="436">
        <v>287.31827137661571</v>
      </c>
      <c r="W36" s="436">
        <v>300.49174421175422</v>
      </c>
      <c r="X36" s="436">
        <v>309.38137031137285</v>
      </c>
      <c r="Y36" s="436">
        <v>290.14832680351213</v>
      </c>
      <c r="Z36" s="436">
        <v>282.11020972249065</v>
      </c>
      <c r="AA36" s="436">
        <v>271.70256525156503</v>
      </c>
    </row>
    <row r="37" spans="1:101" ht="12.75" customHeight="1">
      <c r="A37" s="434"/>
      <c r="B37" s="434" t="s">
        <v>36</v>
      </c>
      <c r="C37" s="436">
        <v>0</v>
      </c>
      <c r="D37" s="436">
        <v>0</v>
      </c>
      <c r="E37" s="436">
        <v>0</v>
      </c>
      <c r="F37" s="436">
        <v>0</v>
      </c>
      <c r="G37" s="436">
        <v>0</v>
      </c>
      <c r="H37" s="436">
        <v>983.45152933923498</v>
      </c>
      <c r="I37" s="436">
        <v>1223.2864989143245</v>
      </c>
      <c r="J37" s="436">
        <v>1320.5961911754757</v>
      </c>
      <c r="K37" s="436">
        <v>1410.1717667346438</v>
      </c>
      <c r="L37" s="436">
        <v>1559.4407192025819</v>
      </c>
      <c r="M37" s="436">
        <v>1716.2085055804005</v>
      </c>
      <c r="N37" s="436">
        <v>2089.2850609038296</v>
      </c>
      <c r="O37" s="436">
        <v>2880.5215439391145</v>
      </c>
      <c r="P37" s="436">
        <v>3084.5172010656779</v>
      </c>
      <c r="Q37" s="436">
        <v>3680.1125059176279</v>
      </c>
      <c r="R37" s="436">
        <v>3839.3324228002139</v>
      </c>
      <c r="S37" s="436">
        <v>3749.5156528625748</v>
      </c>
      <c r="T37" s="436">
        <v>3386.42190318441</v>
      </c>
      <c r="U37" s="436">
        <v>1557.0263671446075</v>
      </c>
      <c r="V37" s="436">
        <v>1044.2976505002166</v>
      </c>
      <c r="W37" s="436">
        <v>909.78830934747248</v>
      </c>
      <c r="X37" s="436">
        <v>919.48131882177211</v>
      </c>
      <c r="Y37" s="436">
        <v>1133.7454039207914</v>
      </c>
      <c r="Z37" s="436">
        <v>1173.5627756009621</v>
      </c>
      <c r="AA37" s="436">
        <v>1235.7690354356628</v>
      </c>
    </row>
    <row r="38" spans="1:101" ht="27.75" customHeight="1" thickBot="1">
      <c r="A38" s="1082" t="s">
        <v>838</v>
      </c>
      <c r="B38" s="1082"/>
      <c r="C38" s="441">
        <v>8479.3362931609827</v>
      </c>
      <c r="D38" s="441">
        <v>9061.3684191483917</v>
      </c>
      <c r="E38" s="441">
        <v>9573.8387007375823</v>
      </c>
      <c r="F38" s="441">
        <v>12352.036045412829</v>
      </c>
      <c r="G38" s="441">
        <v>16167.825855422234</v>
      </c>
      <c r="H38" s="441">
        <v>19076.65278291902</v>
      </c>
      <c r="I38" s="441">
        <v>20887.734430131703</v>
      </c>
      <c r="J38" s="441">
        <v>22513.258509547708</v>
      </c>
      <c r="K38" s="441">
        <v>24423.353794307495</v>
      </c>
      <c r="L38" s="441">
        <v>25593.087028617942</v>
      </c>
      <c r="M38" s="441">
        <v>26094.996212153776</v>
      </c>
      <c r="N38" s="441">
        <v>27487.288612890035</v>
      </c>
      <c r="O38" s="441">
        <v>30801.302813550377</v>
      </c>
      <c r="P38" s="441">
        <v>33950.144864619331</v>
      </c>
      <c r="Q38" s="441">
        <v>37249.958602762592</v>
      </c>
      <c r="R38" s="441">
        <v>39050.346782757275</v>
      </c>
      <c r="S38" s="441">
        <v>42305.104980918659</v>
      </c>
      <c r="T38" s="441">
        <v>46524.094524917498</v>
      </c>
      <c r="U38" s="441">
        <v>48045.354051078837</v>
      </c>
      <c r="V38" s="441">
        <v>54848.211132514567</v>
      </c>
      <c r="W38" s="441">
        <v>58941.462723982229</v>
      </c>
      <c r="X38" s="441">
        <v>58124.592551760004</v>
      </c>
      <c r="Y38" s="441">
        <v>57236.934192422646</v>
      </c>
      <c r="Z38" s="441">
        <v>58351.453005345742</v>
      </c>
      <c r="AA38" s="441">
        <v>56632.012472410424</v>
      </c>
    </row>
    <row r="39" spans="1:101" s="361" customFormat="1" ht="24.75" customHeight="1">
      <c r="A39" s="1071"/>
      <c r="B39" s="1071" t="s">
        <v>173</v>
      </c>
      <c r="C39" s="1067" t="s">
        <v>114</v>
      </c>
      <c r="D39" s="1067" t="s">
        <v>115</v>
      </c>
      <c r="E39" s="1067" t="s">
        <v>116</v>
      </c>
      <c r="F39" s="1067" t="s">
        <v>117</v>
      </c>
      <c r="G39" s="1067" t="s">
        <v>118</v>
      </c>
      <c r="H39" s="1067" t="s">
        <v>119</v>
      </c>
      <c r="I39" s="1067" t="s">
        <v>120</v>
      </c>
      <c r="J39" s="1067" t="s">
        <v>121</v>
      </c>
      <c r="K39" s="1067" t="s">
        <v>122</v>
      </c>
      <c r="L39" s="1067" t="s">
        <v>123</v>
      </c>
      <c r="M39" s="1067" t="s">
        <v>124</v>
      </c>
      <c r="N39" s="1067" t="s">
        <v>125</v>
      </c>
      <c r="O39" s="1067" t="s">
        <v>126</v>
      </c>
      <c r="P39" s="1067" t="s">
        <v>127</v>
      </c>
      <c r="Q39" s="1067" t="s">
        <v>128</v>
      </c>
      <c r="R39" s="1067" t="s">
        <v>129</v>
      </c>
      <c r="S39" s="1067" t="s">
        <v>130</v>
      </c>
      <c r="T39" s="1067" t="s">
        <v>131</v>
      </c>
      <c r="U39" s="1067" t="s">
        <v>5</v>
      </c>
      <c r="V39" s="1067" t="s">
        <v>2</v>
      </c>
      <c r="W39" s="1067" t="s">
        <v>135</v>
      </c>
      <c r="X39" s="1067" t="s">
        <v>138</v>
      </c>
      <c r="Y39" s="1067" t="s">
        <v>140</v>
      </c>
      <c r="Z39" s="1067" t="s">
        <v>157</v>
      </c>
      <c r="AA39" s="1067" t="s">
        <v>744</v>
      </c>
      <c r="AG39" s="1068"/>
      <c r="AH39" s="1068"/>
      <c r="AI39" s="1068"/>
      <c r="AJ39" s="1068"/>
      <c r="AK39" s="1068"/>
      <c r="AL39" s="1068"/>
      <c r="AM39" s="1068"/>
      <c r="AN39" s="1068"/>
      <c r="AO39" s="1068"/>
      <c r="AP39" s="1068"/>
      <c r="AQ39" s="1068"/>
      <c r="AR39" s="1068"/>
      <c r="AS39" s="1068"/>
      <c r="AT39" s="1068"/>
      <c r="AU39" s="1068"/>
      <c r="AV39" s="1068"/>
      <c r="AW39" s="1068"/>
      <c r="AX39" s="1068"/>
      <c r="AY39" s="1069"/>
      <c r="AZ39" s="1069"/>
      <c r="BA39" s="1069"/>
      <c r="BB39" s="1069"/>
      <c r="BC39" s="1069"/>
      <c r="BD39" s="1069"/>
      <c r="BE39" s="1069"/>
      <c r="BF39" s="1070"/>
      <c r="BG39" s="1070"/>
      <c r="BH39" s="1070"/>
      <c r="BI39" s="1070"/>
      <c r="BJ39" s="1070"/>
      <c r="BK39" s="1070"/>
      <c r="BL39" s="1070"/>
      <c r="BM39" s="1070"/>
      <c r="BN39" s="1070"/>
      <c r="BO39" s="1070"/>
      <c r="BP39" s="1070"/>
      <c r="BQ39" s="1070"/>
      <c r="BR39" s="1070"/>
      <c r="BS39" s="1070"/>
      <c r="BT39" s="1070"/>
      <c r="BU39" s="1070"/>
      <c r="BV39" s="1070"/>
      <c r="BW39" s="1070"/>
      <c r="BX39" s="1070"/>
      <c r="BY39" s="1070"/>
      <c r="BZ39" s="1070"/>
      <c r="CA39" s="1070"/>
      <c r="CB39" s="1070"/>
      <c r="CC39" s="1070"/>
      <c r="CD39" s="1070"/>
      <c r="CE39" s="1070"/>
      <c r="CF39" s="1070"/>
      <c r="CG39" s="1070"/>
      <c r="CH39" s="1070"/>
      <c r="CI39" s="1070"/>
      <c r="CJ39" s="1070"/>
      <c r="CK39" s="1070"/>
      <c r="CL39" s="1070"/>
      <c r="CM39" s="1070"/>
      <c r="CN39" s="1070"/>
      <c r="CO39" s="1070"/>
      <c r="CP39" s="1070"/>
      <c r="CQ39" s="1070"/>
      <c r="CR39" s="1070"/>
      <c r="CS39" s="1070"/>
      <c r="CT39" s="1070"/>
      <c r="CU39" s="1070"/>
      <c r="CV39" s="1070"/>
      <c r="CW39" s="1069"/>
    </row>
    <row r="40" spans="1:101" s="358" customFormat="1">
      <c r="A40" s="413" t="s">
        <v>160</v>
      </c>
      <c r="B40" s="442"/>
      <c r="C40" s="443"/>
      <c r="D40" s="443"/>
      <c r="E40" s="443"/>
      <c r="F40" s="443"/>
      <c r="G40" s="443"/>
      <c r="H40" s="443"/>
      <c r="I40" s="443"/>
      <c r="J40" s="443"/>
      <c r="K40" s="444"/>
      <c r="L40" s="444"/>
      <c r="M40" s="444"/>
      <c r="N40" s="445"/>
      <c r="O40" s="445"/>
      <c r="P40" s="445"/>
      <c r="Q40" s="445"/>
      <c r="R40" s="445"/>
      <c r="S40" s="445"/>
      <c r="T40" s="445"/>
      <c r="U40" s="445"/>
      <c r="V40" s="445"/>
      <c r="W40" s="445"/>
      <c r="X40" s="445"/>
      <c r="Y40" s="445"/>
      <c r="Z40" s="445"/>
      <c r="AA40" s="445"/>
      <c r="AG40" s="262"/>
      <c r="AH40" s="262"/>
      <c r="AI40" s="262"/>
      <c r="AJ40" s="262"/>
      <c r="AK40" s="262"/>
      <c r="AL40" s="262"/>
      <c r="AM40" s="262"/>
      <c r="AN40" s="262"/>
      <c r="AO40" s="262"/>
      <c r="AP40" s="262"/>
      <c r="AQ40" s="262"/>
      <c r="AR40" s="262"/>
      <c r="AS40" s="262"/>
      <c r="AT40" s="262"/>
      <c r="AU40" s="262"/>
      <c r="AV40" s="262"/>
      <c r="AW40" s="262"/>
      <c r="AX40" s="262"/>
      <c r="AY40" s="263"/>
      <c r="AZ40" s="263"/>
      <c r="BA40" s="263"/>
      <c r="BB40" s="263"/>
      <c r="BC40" s="263"/>
      <c r="BD40" s="264"/>
      <c r="BE40" s="263"/>
      <c r="BF40" s="259"/>
      <c r="BG40" s="259"/>
      <c r="BH40" s="259"/>
      <c r="BI40" s="259"/>
      <c r="BJ40" s="259"/>
      <c r="BK40" s="259"/>
      <c r="BL40" s="259"/>
      <c r="BM40" s="259"/>
      <c r="BN40" s="259"/>
      <c r="BO40" s="259"/>
      <c r="BP40" s="259"/>
      <c r="BQ40" s="259"/>
      <c r="BR40" s="259"/>
      <c r="BS40" s="259"/>
      <c r="BT40" s="259"/>
      <c r="BU40" s="259"/>
      <c r="BV40" s="259"/>
      <c r="BW40" s="259"/>
      <c r="BX40" s="259"/>
      <c r="BY40" s="259"/>
      <c r="BZ40" s="259"/>
      <c r="CA40" s="259"/>
      <c r="CB40" s="259"/>
      <c r="CC40" s="259"/>
      <c r="CD40" s="259"/>
      <c r="CE40" s="259"/>
      <c r="CF40" s="259"/>
      <c r="CG40" s="259"/>
      <c r="CH40" s="259"/>
      <c r="CI40" s="259"/>
      <c r="CJ40" s="259"/>
      <c r="CK40" s="259"/>
      <c r="CL40" s="259"/>
      <c r="CM40" s="259"/>
      <c r="CN40" s="259"/>
      <c r="CO40" s="259"/>
      <c r="CP40" s="259"/>
      <c r="CQ40" s="259"/>
      <c r="CR40" s="259"/>
      <c r="CS40" s="259"/>
      <c r="CT40" s="259"/>
      <c r="CU40" s="259"/>
      <c r="CV40" s="259"/>
      <c r="CW40" s="263"/>
    </row>
    <row r="41" spans="1:101">
      <c r="A41" s="446"/>
      <c r="B41" s="413" t="s">
        <v>150</v>
      </c>
      <c r="C41" s="1072"/>
      <c r="D41" s="1072"/>
      <c r="E41" s="1072"/>
      <c r="F41" s="1072"/>
      <c r="G41" s="1072"/>
      <c r="H41" s="1072"/>
      <c r="I41" s="1072"/>
      <c r="J41" s="1073"/>
      <c r="K41" s="1073"/>
      <c r="L41" s="1073"/>
      <c r="M41" s="1073"/>
      <c r="N41" s="1073"/>
      <c r="O41" s="1073"/>
      <c r="P41" s="1073"/>
      <c r="Q41" s="1072"/>
      <c r="R41" s="1073"/>
      <c r="S41" s="1073"/>
      <c r="T41" s="1073"/>
      <c r="U41" s="1073"/>
      <c r="V41" s="1073"/>
      <c r="W41" s="1073"/>
      <c r="X41" s="1073"/>
      <c r="Y41" s="1073"/>
      <c r="Z41" s="1073"/>
      <c r="AA41" s="1073"/>
      <c r="AG41" s="262"/>
      <c r="AH41" s="262"/>
      <c r="AI41" s="262"/>
      <c r="AJ41" s="262"/>
      <c r="AK41" s="262"/>
      <c r="AL41" s="262"/>
      <c r="AM41" s="262"/>
      <c r="AN41" s="262"/>
      <c r="AO41" s="262"/>
      <c r="AP41" s="262"/>
      <c r="AQ41" s="262"/>
      <c r="AR41" s="262"/>
      <c r="AS41" s="262"/>
      <c r="AT41" s="262"/>
      <c r="AU41" s="262"/>
      <c r="AV41" s="262"/>
      <c r="AW41" s="262"/>
      <c r="AX41" s="262"/>
      <c r="AY41" s="263"/>
      <c r="AZ41" s="263"/>
      <c r="BA41" s="263"/>
      <c r="BB41" s="263"/>
      <c r="BC41" s="263"/>
      <c r="BD41" s="264"/>
      <c r="BE41" s="263"/>
      <c r="BF41" s="259"/>
      <c r="BG41" s="259"/>
      <c r="BH41" s="259"/>
      <c r="BI41" s="259"/>
      <c r="BJ41" s="259"/>
      <c r="BK41" s="259"/>
      <c r="BL41" s="259"/>
      <c r="BM41" s="259"/>
      <c r="BN41" s="259"/>
      <c r="BO41" s="259"/>
      <c r="BP41" s="259"/>
      <c r="BQ41" s="259"/>
      <c r="BR41" s="259"/>
      <c r="BS41" s="259"/>
      <c r="BT41" s="259"/>
      <c r="BU41" s="259"/>
      <c r="BV41" s="259"/>
      <c r="BW41" s="259"/>
      <c r="BX41" s="259"/>
      <c r="BY41" s="259"/>
      <c r="BZ41" s="259"/>
      <c r="CA41" s="259"/>
      <c r="CB41" s="259"/>
      <c r="CC41" s="259"/>
      <c r="CD41" s="259"/>
      <c r="CE41" s="259"/>
      <c r="CF41" s="259"/>
      <c r="CG41" s="259"/>
      <c r="CH41" s="259"/>
      <c r="CI41" s="259"/>
      <c r="CJ41" s="259"/>
      <c r="CK41" s="259"/>
      <c r="CL41" s="259"/>
      <c r="CM41" s="259"/>
      <c r="CN41" s="259"/>
      <c r="CO41" s="259"/>
      <c r="CP41" s="259"/>
      <c r="CQ41" s="259"/>
      <c r="CR41" s="259"/>
      <c r="CS41" s="259"/>
      <c r="CT41" s="259"/>
      <c r="CU41" s="259"/>
      <c r="CV41" s="259"/>
      <c r="CW41" s="263"/>
    </row>
    <row r="42" spans="1:101">
      <c r="A42" s="263"/>
      <c r="B42" s="447" t="s">
        <v>133</v>
      </c>
      <c r="C42" s="22">
        <v>0</v>
      </c>
      <c r="D42" s="22">
        <v>0</v>
      </c>
      <c r="E42" s="22">
        <v>0</v>
      </c>
      <c r="F42" s="22">
        <v>0</v>
      </c>
      <c r="G42" s="22">
        <v>0</v>
      </c>
      <c r="H42" s="22">
        <v>0</v>
      </c>
      <c r="I42" s="22">
        <v>0</v>
      </c>
      <c r="J42" s="22">
        <v>0</v>
      </c>
      <c r="K42" s="22">
        <v>0</v>
      </c>
      <c r="L42" s="22">
        <v>0</v>
      </c>
      <c r="M42" s="22">
        <v>0</v>
      </c>
      <c r="N42" s="22">
        <v>0</v>
      </c>
      <c r="O42" s="22">
        <v>0</v>
      </c>
      <c r="P42" s="22">
        <v>0</v>
      </c>
      <c r="Q42" s="22">
        <v>0</v>
      </c>
      <c r="R42" s="22">
        <v>0</v>
      </c>
      <c r="S42" s="22">
        <v>0</v>
      </c>
      <c r="T42" s="22">
        <v>0</v>
      </c>
      <c r="U42" s="22">
        <v>0</v>
      </c>
      <c r="V42" s="22">
        <v>0</v>
      </c>
      <c r="W42" s="22">
        <v>0</v>
      </c>
      <c r="X42" s="22">
        <v>0</v>
      </c>
      <c r="Y42" s="22">
        <v>0</v>
      </c>
      <c r="Z42" s="22">
        <v>0</v>
      </c>
      <c r="AA42" s="22">
        <v>0</v>
      </c>
      <c r="AG42" s="262"/>
      <c r="AH42" s="262"/>
      <c r="AI42" s="262"/>
      <c r="AJ42" s="262"/>
      <c r="AK42" s="262"/>
      <c r="AL42" s="262"/>
      <c r="AM42" s="262"/>
      <c r="AN42" s="262"/>
      <c r="AO42" s="262"/>
      <c r="AP42" s="262"/>
      <c r="AQ42" s="262"/>
      <c r="AR42" s="262"/>
      <c r="AS42" s="262"/>
      <c r="AT42" s="262"/>
      <c r="AU42" s="262"/>
      <c r="AV42" s="262"/>
      <c r="AW42" s="262"/>
      <c r="AX42" s="262"/>
      <c r="AY42" s="263"/>
      <c r="AZ42" s="263"/>
      <c r="BA42" s="263"/>
      <c r="BB42" s="263"/>
      <c r="BC42" s="263"/>
      <c r="BD42" s="264"/>
      <c r="BE42" s="263"/>
      <c r="BF42" s="259"/>
      <c r="BG42" s="259"/>
      <c r="BH42" s="259"/>
      <c r="BI42" s="259"/>
      <c r="BJ42" s="259"/>
      <c r="BK42" s="259"/>
      <c r="BL42" s="259"/>
      <c r="BM42" s="259"/>
      <c r="BN42" s="259"/>
      <c r="BO42" s="259"/>
      <c r="BP42" s="259"/>
      <c r="BQ42" s="259"/>
      <c r="BR42" s="259"/>
      <c r="BS42" s="259"/>
      <c r="BT42" s="259"/>
      <c r="BU42" s="259"/>
      <c r="BV42" s="259"/>
      <c r="BW42" s="259"/>
      <c r="BX42" s="259"/>
      <c r="BY42" s="259"/>
      <c r="BZ42" s="259"/>
      <c r="CA42" s="259"/>
      <c r="CB42" s="259"/>
      <c r="CC42" s="259"/>
      <c r="CD42" s="259"/>
      <c r="CE42" s="259"/>
      <c r="CF42" s="259"/>
      <c r="CG42" s="259"/>
      <c r="CH42" s="259"/>
      <c r="CI42" s="259"/>
      <c r="CJ42" s="259"/>
      <c r="CK42" s="259"/>
      <c r="CL42" s="259"/>
      <c r="CM42" s="259"/>
      <c r="CN42" s="259"/>
      <c r="CO42" s="259"/>
      <c r="CP42" s="259"/>
      <c r="CQ42" s="259"/>
      <c r="CR42" s="259"/>
      <c r="CS42" s="259"/>
      <c r="CT42" s="259"/>
      <c r="CU42" s="259"/>
      <c r="CV42" s="259"/>
      <c r="CW42" s="263"/>
    </row>
    <row r="43" spans="1:101">
      <c r="A43" s="263"/>
      <c r="B43" s="447" t="s">
        <v>834</v>
      </c>
      <c r="C43" s="22">
        <v>0</v>
      </c>
      <c r="D43" s="22">
        <v>0</v>
      </c>
      <c r="E43" s="22">
        <v>0</v>
      </c>
      <c r="F43" s="22">
        <v>0</v>
      </c>
      <c r="G43" s="22">
        <v>0</v>
      </c>
      <c r="H43" s="22">
        <v>0</v>
      </c>
      <c r="I43" s="22">
        <v>0</v>
      </c>
      <c r="J43" s="22">
        <v>0</v>
      </c>
      <c r="K43" s="22">
        <v>0</v>
      </c>
      <c r="L43" s="22">
        <v>0</v>
      </c>
      <c r="M43" s="22">
        <v>0</v>
      </c>
      <c r="N43" s="22">
        <v>0</v>
      </c>
      <c r="O43" s="22">
        <v>0</v>
      </c>
      <c r="P43" s="22">
        <v>0</v>
      </c>
      <c r="Q43" s="22">
        <v>0</v>
      </c>
      <c r="R43" s="22">
        <v>0</v>
      </c>
      <c r="S43" s="22">
        <v>0</v>
      </c>
      <c r="T43" s="22">
        <v>0</v>
      </c>
      <c r="U43" s="22">
        <v>0</v>
      </c>
      <c r="V43" s="22">
        <v>0</v>
      </c>
      <c r="W43" s="22">
        <v>0</v>
      </c>
      <c r="X43" s="22">
        <v>0</v>
      </c>
      <c r="Y43" s="22">
        <v>0</v>
      </c>
      <c r="Z43" s="22">
        <v>0</v>
      </c>
      <c r="AA43" s="22">
        <v>0</v>
      </c>
      <c r="AG43" s="262"/>
      <c r="AH43" s="262"/>
      <c r="AI43" s="262"/>
      <c r="AJ43" s="262"/>
      <c r="AK43" s="262"/>
      <c r="AL43" s="262"/>
      <c r="AM43" s="262"/>
      <c r="AN43" s="262"/>
      <c r="AO43" s="262"/>
      <c r="AP43" s="262"/>
      <c r="AQ43" s="262"/>
      <c r="AR43" s="262"/>
      <c r="AS43" s="262"/>
      <c r="AT43" s="262"/>
      <c r="AU43" s="262"/>
      <c r="AV43" s="262"/>
      <c r="AW43" s="262"/>
      <c r="AX43" s="262"/>
      <c r="AY43" s="263"/>
      <c r="AZ43" s="263"/>
      <c r="BA43" s="263"/>
      <c r="BB43" s="263"/>
      <c r="BC43" s="263"/>
      <c r="BD43" s="264"/>
      <c r="BE43" s="263"/>
      <c r="BF43" s="259"/>
      <c r="BG43" s="259"/>
      <c r="BH43" s="259"/>
      <c r="BI43" s="259"/>
      <c r="BJ43" s="259"/>
      <c r="BK43" s="259"/>
      <c r="BL43" s="259"/>
      <c r="BM43" s="259"/>
      <c r="BN43" s="259"/>
      <c r="BO43" s="259"/>
      <c r="BP43" s="259"/>
      <c r="BQ43" s="259"/>
      <c r="BR43" s="259"/>
      <c r="BS43" s="259"/>
      <c r="BT43" s="259"/>
      <c r="BU43" s="259"/>
      <c r="BV43" s="259"/>
      <c r="BW43" s="259"/>
      <c r="BX43" s="259"/>
      <c r="BY43" s="259"/>
      <c r="BZ43" s="259"/>
      <c r="CA43" s="259"/>
      <c r="CB43" s="259"/>
      <c r="CC43" s="259"/>
      <c r="CD43" s="259"/>
      <c r="CE43" s="259"/>
      <c r="CF43" s="259"/>
      <c r="CG43" s="259"/>
      <c r="CH43" s="259"/>
      <c r="CI43" s="259"/>
      <c r="CJ43" s="259"/>
      <c r="CK43" s="259"/>
      <c r="CL43" s="259"/>
      <c r="CM43" s="259"/>
      <c r="CN43" s="259"/>
      <c r="CO43" s="259"/>
      <c r="CP43" s="259"/>
      <c r="CQ43" s="259"/>
      <c r="CR43" s="259"/>
      <c r="CS43" s="259"/>
      <c r="CT43" s="259"/>
      <c r="CU43" s="259"/>
      <c r="CV43" s="259"/>
      <c r="CW43" s="263"/>
    </row>
    <row r="44" spans="1:101">
      <c r="A44" s="263"/>
      <c r="B44" s="447" t="s">
        <v>134</v>
      </c>
      <c r="C44" s="22">
        <v>0</v>
      </c>
      <c r="D44" s="22">
        <v>0</v>
      </c>
      <c r="E44" s="22">
        <v>0</v>
      </c>
      <c r="F44" s="22">
        <v>0</v>
      </c>
      <c r="G44" s="22">
        <v>0</v>
      </c>
      <c r="H44" s="22">
        <v>0</v>
      </c>
      <c r="I44" s="22">
        <v>0</v>
      </c>
      <c r="J44" s="22">
        <v>0</v>
      </c>
      <c r="K44" s="22">
        <v>0</v>
      </c>
      <c r="L44" s="22">
        <v>0</v>
      </c>
      <c r="M44" s="22">
        <v>0</v>
      </c>
      <c r="N44" s="22">
        <v>0</v>
      </c>
      <c r="O44" s="22">
        <v>0</v>
      </c>
      <c r="P44" s="22">
        <v>0</v>
      </c>
      <c r="Q44" s="22">
        <v>0</v>
      </c>
      <c r="R44" s="22">
        <v>0</v>
      </c>
      <c r="S44" s="22">
        <v>0</v>
      </c>
      <c r="T44" s="22">
        <v>0</v>
      </c>
      <c r="U44" s="22">
        <v>0</v>
      </c>
      <c r="V44" s="22">
        <v>0</v>
      </c>
      <c r="W44" s="22">
        <v>0</v>
      </c>
      <c r="X44" s="22">
        <v>0</v>
      </c>
      <c r="Y44" s="22">
        <v>0</v>
      </c>
      <c r="Z44" s="22">
        <v>0</v>
      </c>
      <c r="AA44" s="22">
        <v>0</v>
      </c>
      <c r="AG44" s="262"/>
      <c r="AH44" s="262"/>
      <c r="AI44" s="262"/>
      <c r="AJ44" s="262"/>
      <c r="AK44" s="262"/>
      <c r="AL44" s="262"/>
      <c r="AM44" s="262"/>
      <c r="AN44" s="262"/>
      <c r="AO44" s="262"/>
      <c r="AP44" s="262"/>
      <c r="AQ44" s="262"/>
      <c r="AR44" s="262"/>
      <c r="AS44" s="262"/>
      <c r="AT44" s="262"/>
      <c r="AU44" s="262"/>
      <c r="AV44" s="262"/>
      <c r="AW44" s="262"/>
      <c r="AX44" s="262"/>
      <c r="AY44" s="263"/>
      <c r="AZ44" s="263"/>
      <c r="BA44" s="263"/>
      <c r="BB44" s="263"/>
      <c r="BC44" s="263"/>
      <c r="BD44" s="264"/>
      <c r="BE44" s="263"/>
      <c r="BF44" s="259"/>
      <c r="BG44" s="259"/>
      <c r="BH44" s="259"/>
      <c r="BI44" s="259"/>
      <c r="BJ44" s="259"/>
      <c r="BK44" s="259"/>
      <c r="BL44" s="259"/>
      <c r="BM44" s="259"/>
      <c r="BN44" s="259"/>
      <c r="BO44" s="259"/>
      <c r="BP44" s="259"/>
      <c r="BQ44" s="259"/>
      <c r="BR44" s="259"/>
      <c r="BS44" s="259"/>
      <c r="BT44" s="259"/>
      <c r="BU44" s="259"/>
      <c r="BV44" s="259"/>
      <c r="BW44" s="259"/>
      <c r="BX44" s="259"/>
      <c r="BY44" s="259"/>
      <c r="BZ44" s="259"/>
      <c r="CA44" s="259"/>
      <c r="CB44" s="259"/>
      <c r="CC44" s="259"/>
      <c r="CD44" s="259"/>
      <c r="CE44" s="259"/>
      <c r="CF44" s="259"/>
      <c r="CG44" s="259"/>
      <c r="CH44" s="259"/>
      <c r="CI44" s="259"/>
      <c r="CJ44" s="259"/>
      <c r="CK44" s="259"/>
      <c r="CL44" s="259"/>
      <c r="CM44" s="259"/>
      <c r="CN44" s="259"/>
      <c r="CO44" s="259"/>
      <c r="CP44" s="259"/>
      <c r="CQ44" s="259"/>
      <c r="CR44" s="259"/>
      <c r="CS44" s="259"/>
      <c r="CT44" s="259"/>
      <c r="CU44" s="259"/>
      <c r="CV44" s="259"/>
      <c r="CW44" s="263"/>
    </row>
    <row r="45" spans="1:101">
      <c r="A45" s="263"/>
      <c r="B45" s="447" t="s">
        <v>32</v>
      </c>
      <c r="C45" s="22">
        <v>0</v>
      </c>
      <c r="D45" s="22">
        <v>0</v>
      </c>
      <c r="E45" s="22">
        <v>0</v>
      </c>
      <c r="F45" s="22">
        <v>0</v>
      </c>
      <c r="G45" s="22">
        <v>0</v>
      </c>
      <c r="H45" s="22">
        <v>0</v>
      </c>
      <c r="I45" s="22">
        <v>0</v>
      </c>
      <c r="J45" s="22">
        <v>0</v>
      </c>
      <c r="K45" s="22">
        <v>0</v>
      </c>
      <c r="L45" s="22">
        <v>0</v>
      </c>
      <c r="M45" s="22">
        <v>0</v>
      </c>
      <c r="N45" s="22">
        <v>0</v>
      </c>
      <c r="O45" s="22">
        <v>0</v>
      </c>
      <c r="P45" s="22">
        <v>0</v>
      </c>
      <c r="Q45" s="22">
        <v>0</v>
      </c>
      <c r="R45" s="22">
        <v>0</v>
      </c>
      <c r="S45" s="22">
        <v>0</v>
      </c>
      <c r="T45" s="22">
        <v>0</v>
      </c>
      <c r="U45" s="22">
        <v>0</v>
      </c>
      <c r="V45" s="22">
        <v>0</v>
      </c>
      <c r="W45" s="22">
        <v>0</v>
      </c>
      <c r="X45" s="22">
        <v>0</v>
      </c>
      <c r="Y45" s="22">
        <v>0</v>
      </c>
      <c r="Z45" s="22">
        <v>0</v>
      </c>
      <c r="AA45" s="22">
        <v>0</v>
      </c>
      <c r="AG45" s="262"/>
      <c r="AH45" s="262"/>
      <c r="AI45" s="262"/>
      <c r="AJ45" s="262"/>
      <c r="AK45" s="262"/>
      <c r="AL45" s="262"/>
      <c r="AM45" s="262"/>
      <c r="AN45" s="262"/>
      <c r="AO45" s="262"/>
      <c r="AP45" s="262"/>
      <c r="AQ45" s="262"/>
      <c r="AR45" s="262"/>
      <c r="AS45" s="262"/>
      <c r="AT45" s="262"/>
      <c r="AU45" s="262"/>
      <c r="AV45" s="262"/>
      <c r="AW45" s="262"/>
      <c r="AX45" s="262"/>
      <c r="AY45" s="263"/>
      <c r="AZ45" s="263"/>
      <c r="BA45" s="263"/>
      <c r="BB45" s="263"/>
      <c r="BC45" s="263"/>
      <c r="BD45" s="264"/>
      <c r="BE45" s="263"/>
      <c r="BF45" s="259"/>
      <c r="BG45" s="259"/>
      <c r="BH45" s="259"/>
      <c r="BI45" s="259"/>
      <c r="BJ45" s="259"/>
      <c r="BK45" s="259"/>
      <c r="BL45" s="259"/>
      <c r="BM45" s="259"/>
      <c r="BN45" s="259"/>
      <c r="BO45" s="259"/>
      <c r="BP45" s="259"/>
      <c r="BQ45" s="259"/>
      <c r="BR45" s="259"/>
      <c r="BS45" s="259"/>
      <c r="BT45" s="259"/>
      <c r="BU45" s="259"/>
      <c r="BV45" s="259"/>
      <c r="BW45" s="259"/>
      <c r="BX45" s="259"/>
      <c r="BY45" s="259"/>
      <c r="BZ45" s="259"/>
      <c r="CA45" s="259"/>
      <c r="CB45" s="259"/>
      <c r="CC45" s="259"/>
      <c r="CD45" s="259"/>
      <c r="CE45" s="259"/>
      <c r="CF45" s="259"/>
      <c r="CG45" s="259"/>
      <c r="CH45" s="259"/>
      <c r="CI45" s="259"/>
      <c r="CJ45" s="259"/>
      <c r="CK45" s="259"/>
      <c r="CL45" s="259"/>
      <c r="CM45" s="259"/>
      <c r="CN45" s="259"/>
      <c r="CO45" s="259"/>
      <c r="CP45" s="259"/>
      <c r="CQ45" s="259"/>
      <c r="CR45" s="259"/>
      <c r="CS45" s="259"/>
      <c r="CT45" s="259"/>
      <c r="CU45" s="259"/>
      <c r="CV45" s="259"/>
      <c r="CW45" s="263"/>
    </row>
    <row r="46" spans="1:101">
      <c r="A46" s="263"/>
      <c r="B46" s="447" t="s">
        <v>33</v>
      </c>
      <c r="C46" s="22">
        <v>0</v>
      </c>
      <c r="D46" s="22">
        <v>0</v>
      </c>
      <c r="E46" s="22">
        <v>0</v>
      </c>
      <c r="F46" s="22">
        <v>0</v>
      </c>
      <c r="G46" s="22">
        <v>0</v>
      </c>
      <c r="H46" s="22">
        <v>0</v>
      </c>
      <c r="I46" s="22">
        <v>0</v>
      </c>
      <c r="J46" s="22">
        <v>0</v>
      </c>
      <c r="K46" s="22">
        <v>0</v>
      </c>
      <c r="L46" s="22">
        <v>0</v>
      </c>
      <c r="M46" s="22">
        <v>0</v>
      </c>
      <c r="N46" s="22">
        <v>0</v>
      </c>
      <c r="O46" s="22">
        <v>0</v>
      </c>
      <c r="P46" s="22">
        <v>0</v>
      </c>
      <c r="Q46" s="22">
        <v>0</v>
      </c>
      <c r="R46" s="22">
        <v>0</v>
      </c>
      <c r="S46" s="22">
        <v>0</v>
      </c>
      <c r="T46" s="22">
        <v>0</v>
      </c>
      <c r="U46" s="22">
        <v>0</v>
      </c>
      <c r="V46" s="22">
        <v>0</v>
      </c>
      <c r="W46" s="22">
        <v>0</v>
      </c>
      <c r="X46" s="22">
        <v>0</v>
      </c>
      <c r="Y46" s="22">
        <v>0</v>
      </c>
      <c r="Z46" s="22">
        <v>0</v>
      </c>
      <c r="AA46" s="22">
        <v>0</v>
      </c>
      <c r="AG46" s="262"/>
      <c r="AH46" s="262"/>
      <c r="AI46" s="262"/>
      <c r="AJ46" s="262"/>
      <c r="AK46" s="262"/>
      <c r="AL46" s="262"/>
      <c r="AM46" s="262"/>
      <c r="AN46" s="262"/>
      <c r="AO46" s="262"/>
      <c r="AP46" s="262"/>
      <c r="AQ46" s="262"/>
      <c r="AR46" s="262"/>
      <c r="AS46" s="262"/>
      <c r="AT46" s="262"/>
      <c r="AU46" s="262"/>
      <c r="AV46" s="262"/>
      <c r="AW46" s="262"/>
      <c r="AX46" s="262"/>
      <c r="AY46" s="263"/>
      <c r="AZ46" s="263"/>
      <c r="BA46" s="263"/>
      <c r="BB46" s="263"/>
      <c r="BC46" s="263"/>
      <c r="BD46" s="264"/>
      <c r="BE46" s="263"/>
      <c r="BF46" s="259"/>
      <c r="BG46" s="259"/>
      <c r="BH46" s="259"/>
      <c r="BI46" s="259"/>
      <c r="BJ46" s="259"/>
      <c r="BK46" s="259"/>
      <c r="BL46" s="259"/>
      <c r="BM46" s="259"/>
      <c r="BN46" s="259"/>
      <c r="BO46" s="259"/>
      <c r="BP46" s="259"/>
      <c r="BQ46" s="259"/>
      <c r="BR46" s="259"/>
      <c r="BS46" s="259"/>
      <c r="BT46" s="259"/>
      <c r="BU46" s="259"/>
      <c r="BV46" s="259"/>
      <c r="BW46" s="259"/>
      <c r="BX46" s="259"/>
      <c r="BY46" s="259"/>
      <c r="BZ46" s="259"/>
      <c r="CA46" s="259"/>
      <c r="CB46" s="259"/>
      <c r="CC46" s="259"/>
      <c r="CD46" s="259"/>
      <c r="CE46" s="259"/>
      <c r="CF46" s="259"/>
      <c r="CG46" s="259"/>
      <c r="CH46" s="259"/>
      <c r="CI46" s="259"/>
      <c r="CJ46" s="259"/>
      <c r="CK46" s="259"/>
      <c r="CL46" s="259"/>
      <c r="CM46" s="259"/>
      <c r="CN46" s="259"/>
      <c r="CO46" s="259"/>
      <c r="CP46" s="259"/>
      <c r="CQ46" s="259"/>
      <c r="CR46" s="259"/>
      <c r="CS46" s="259"/>
      <c r="CT46" s="259"/>
      <c r="CU46" s="259"/>
      <c r="CV46" s="259"/>
      <c r="CW46" s="263"/>
    </row>
    <row r="47" spans="1:101">
      <c r="A47" s="263"/>
      <c r="B47" s="447" t="s">
        <v>171</v>
      </c>
      <c r="C47" s="22">
        <v>71.661516543446453</v>
      </c>
      <c r="D47" s="22">
        <v>85.314861313343386</v>
      </c>
      <c r="E47" s="22">
        <v>91.054504664716546</v>
      </c>
      <c r="F47" s="22">
        <v>102.28944436666706</v>
      </c>
      <c r="G47" s="22">
        <v>105.39286106137598</v>
      </c>
      <c r="H47" s="22">
        <v>110.66599416140622</v>
      </c>
      <c r="I47" s="22">
        <v>114.14698480926052</v>
      </c>
      <c r="J47" s="22">
        <v>120.93879166649759</v>
      </c>
      <c r="K47" s="22">
        <v>139.57745001434046</v>
      </c>
      <c r="L47" s="22">
        <v>146.19192861581757</v>
      </c>
      <c r="M47" s="22">
        <v>164.2019108322753</v>
      </c>
      <c r="N47" s="22">
        <v>199.2737216306474</v>
      </c>
      <c r="O47" s="22">
        <v>236.69647080349841</v>
      </c>
      <c r="P47" s="22">
        <v>282.45155998895893</v>
      </c>
      <c r="Q47" s="22">
        <v>329.0617924577997</v>
      </c>
      <c r="R47" s="22">
        <v>359.99063986757619</v>
      </c>
      <c r="S47" s="22">
        <v>399.58479713301722</v>
      </c>
      <c r="T47" s="22">
        <v>442.62778178450026</v>
      </c>
      <c r="U47" s="22">
        <v>509.89082883685728</v>
      </c>
      <c r="V47" s="22">
        <v>897.58589633081101</v>
      </c>
      <c r="W47" s="22">
        <v>1137.146790135298</v>
      </c>
      <c r="X47" s="22">
        <v>1204.8386803507701</v>
      </c>
      <c r="Y47" s="22">
        <v>1379.2253559297078</v>
      </c>
      <c r="Z47" s="22">
        <v>1409.053134632409</v>
      </c>
      <c r="AA47" s="22">
        <v>1607.220944330965</v>
      </c>
      <c r="AG47" s="262"/>
      <c r="AH47" s="262"/>
      <c r="AI47" s="262"/>
      <c r="AJ47" s="262"/>
      <c r="AK47" s="262"/>
      <c r="AL47" s="262"/>
      <c r="AM47" s="262"/>
      <c r="AN47" s="262"/>
      <c r="AO47" s="262"/>
      <c r="AP47" s="262"/>
      <c r="AQ47" s="262"/>
      <c r="AR47" s="262"/>
      <c r="AS47" s="262"/>
      <c r="AT47" s="262"/>
      <c r="AU47" s="262"/>
      <c r="AV47" s="262"/>
      <c r="AW47" s="262"/>
      <c r="AX47" s="262"/>
      <c r="AY47" s="263"/>
      <c r="AZ47" s="263"/>
      <c r="BA47" s="263"/>
      <c r="BB47" s="263"/>
      <c r="BC47" s="263"/>
      <c r="BD47" s="264"/>
      <c r="BE47" s="263"/>
      <c r="BF47" s="259"/>
      <c r="BG47" s="259"/>
      <c r="BH47" s="259"/>
      <c r="BI47" s="259"/>
      <c r="BJ47" s="259"/>
      <c r="BK47" s="259"/>
      <c r="BL47" s="259"/>
      <c r="BM47" s="259"/>
      <c r="BN47" s="259"/>
      <c r="BO47" s="259"/>
      <c r="BP47" s="259"/>
      <c r="BQ47" s="259"/>
      <c r="BR47" s="259"/>
      <c r="BS47" s="259"/>
      <c r="BT47" s="259"/>
      <c r="BU47" s="259"/>
      <c r="BV47" s="259"/>
      <c r="BW47" s="259"/>
      <c r="BX47" s="259"/>
      <c r="BY47" s="259"/>
      <c r="BZ47" s="259"/>
      <c r="CA47" s="259"/>
      <c r="CB47" s="259"/>
      <c r="CC47" s="259"/>
      <c r="CD47" s="259"/>
      <c r="CE47" s="259"/>
      <c r="CF47" s="259"/>
      <c r="CG47" s="259"/>
      <c r="CH47" s="259"/>
      <c r="CI47" s="259"/>
      <c r="CJ47" s="259"/>
      <c r="CK47" s="259"/>
      <c r="CL47" s="259"/>
      <c r="CM47" s="259"/>
      <c r="CN47" s="259"/>
      <c r="CO47" s="259"/>
      <c r="CP47" s="259"/>
      <c r="CQ47" s="259"/>
      <c r="CR47" s="259"/>
      <c r="CS47" s="259"/>
      <c r="CT47" s="259"/>
      <c r="CU47" s="259"/>
      <c r="CV47" s="259"/>
      <c r="CW47" s="263"/>
    </row>
    <row r="48" spans="1:101">
      <c r="A48" s="416"/>
      <c r="B48" s="416" t="s">
        <v>13</v>
      </c>
      <c r="C48" s="22">
        <v>71.661516543445941</v>
      </c>
      <c r="D48" s="22">
        <v>85.314861313343499</v>
      </c>
      <c r="E48" s="22">
        <v>91.05450466471757</v>
      </c>
      <c r="F48" s="22">
        <v>102.28944436666734</v>
      </c>
      <c r="G48" s="22">
        <v>105.39286106137661</v>
      </c>
      <c r="H48" s="22">
        <v>110.66599416140616</v>
      </c>
      <c r="I48" s="22">
        <v>114.14698480926018</v>
      </c>
      <c r="J48" s="22">
        <v>120.9387916664964</v>
      </c>
      <c r="K48" s="22">
        <v>139.57745001433977</v>
      </c>
      <c r="L48" s="22">
        <v>146.19192861581905</v>
      </c>
      <c r="M48" s="22">
        <v>164.20191083227473</v>
      </c>
      <c r="N48" s="22">
        <v>199.27372163064865</v>
      </c>
      <c r="O48" s="22">
        <v>236.6964708034975</v>
      </c>
      <c r="P48" s="22">
        <v>282.45155998896007</v>
      </c>
      <c r="Q48" s="22">
        <v>329.06179245780004</v>
      </c>
      <c r="R48" s="22">
        <v>359.99063986757756</v>
      </c>
      <c r="S48" s="22">
        <v>399.58479713301494</v>
      </c>
      <c r="T48" s="22">
        <v>442.62778178450026</v>
      </c>
      <c r="U48" s="22">
        <v>509.89082883685478</v>
      </c>
      <c r="V48" s="22">
        <v>897.58589633081283</v>
      </c>
      <c r="W48" s="22">
        <v>1137.1467901353026</v>
      </c>
      <c r="X48" s="22">
        <v>1204.8386803507674</v>
      </c>
      <c r="Y48" s="22">
        <v>1379.2253559297096</v>
      </c>
      <c r="Z48" s="22">
        <v>1409.0531346324133</v>
      </c>
      <c r="AA48" s="22">
        <v>1607.2209443309694</v>
      </c>
      <c r="AG48" s="262"/>
      <c r="AH48" s="262"/>
      <c r="AI48" s="262"/>
      <c r="AJ48" s="262"/>
      <c r="AK48" s="262"/>
      <c r="AL48" s="262"/>
      <c r="AM48" s="262"/>
      <c r="AN48" s="262"/>
      <c r="AO48" s="262"/>
      <c r="AP48" s="262"/>
      <c r="AQ48" s="262"/>
      <c r="AR48" s="262"/>
      <c r="AS48" s="262"/>
      <c r="AT48" s="262"/>
      <c r="AU48" s="262"/>
      <c r="AV48" s="262"/>
      <c r="AW48" s="262"/>
      <c r="AX48" s="262"/>
      <c r="AY48" s="263"/>
      <c r="AZ48" s="263"/>
      <c r="BA48" s="263"/>
      <c r="BB48" s="263"/>
      <c r="BC48" s="263"/>
      <c r="BD48" s="264"/>
      <c r="BE48" s="263"/>
      <c r="BF48" s="259"/>
      <c r="BG48" s="259"/>
      <c r="BH48" s="259"/>
      <c r="BI48" s="259"/>
      <c r="BJ48" s="259"/>
      <c r="BK48" s="259"/>
      <c r="BL48" s="259"/>
      <c r="BM48" s="259"/>
      <c r="BN48" s="259"/>
      <c r="BO48" s="259"/>
      <c r="BP48" s="259"/>
      <c r="BQ48" s="259"/>
      <c r="BR48" s="259"/>
      <c r="BS48" s="259"/>
      <c r="BT48" s="259"/>
      <c r="BU48" s="259"/>
      <c r="BV48" s="259"/>
      <c r="BW48" s="259"/>
      <c r="BX48" s="259"/>
      <c r="BY48" s="259"/>
      <c r="BZ48" s="259"/>
      <c r="CA48" s="259"/>
      <c r="CB48" s="259"/>
      <c r="CC48" s="259"/>
      <c r="CD48" s="259"/>
      <c r="CE48" s="259"/>
      <c r="CF48" s="259"/>
      <c r="CG48" s="259"/>
      <c r="CH48" s="259"/>
      <c r="CI48" s="259"/>
      <c r="CJ48" s="259"/>
      <c r="CK48" s="259"/>
      <c r="CL48" s="259"/>
      <c r="CM48" s="259"/>
      <c r="CN48" s="259"/>
      <c r="CO48" s="259"/>
      <c r="CP48" s="259"/>
      <c r="CQ48" s="259"/>
      <c r="CR48" s="259"/>
      <c r="CS48" s="259"/>
      <c r="CT48" s="259"/>
      <c r="CU48" s="259"/>
      <c r="CV48" s="259"/>
      <c r="CW48" s="263"/>
    </row>
    <row r="49" spans="1:101">
      <c r="A49" s="263"/>
      <c r="B49" s="416" t="s">
        <v>34</v>
      </c>
      <c r="C49" s="22">
        <v>25.365218631139442</v>
      </c>
      <c r="D49" s="22">
        <v>49.077599049298215</v>
      </c>
      <c r="E49" s="22">
        <v>65.351248686455619</v>
      </c>
      <c r="F49" s="22">
        <v>59.399282428839456</v>
      </c>
      <c r="G49" s="22">
        <v>60.657160551837137</v>
      </c>
      <c r="H49" s="22">
        <v>59.396907895770596</v>
      </c>
      <c r="I49" s="22">
        <v>58.99239189537434</v>
      </c>
      <c r="J49" s="22">
        <v>79.84512939320382</v>
      </c>
      <c r="K49" s="22">
        <v>78.626087494470539</v>
      </c>
      <c r="L49" s="22">
        <v>83.161449281587238</v>
      </c>
      <c r="M49" s="22">
        <v>97.753260924350229</v>
      </c>
      <c r="N49" s="22">
        <v>106.95024208864902</v>
      </c>
      <c r="O49" s="22">
        <v>112.7798912724968</v>
      </c>
      <c r="P49" s="22">
        <v>116.96066727543837</v>
      </c>
      <c r="Q49" s="22">
        <v>115.30217096019044</v>
      </c>
      <c r="R49" s="22">
        <v>113.48497019355511</v>
      </c>
      <c r="S49" s="22">
        <v>114.02157649401988</v>
      </c>
      <c r="T49" s="22">
        <v>112.02792147385298</v>
      </c>
      <c r="U49" s="22">
        <v>114.50776503804695</v>
      </c>
      <c r="V49" s="22">
        <v>115.12119118568069</v>
      </c>
      <c r="W49" s="22">
        <v>110.14096512844185</v>
      </c>
      <c r="X49" s="22">
        <v>103.83319820793884</v>
      </c>
      <c r="Y49" s="22">
        <v>103.06579240174744</v>
      </c>
      <c r="Z49" s="22">
        <v>104.71955351574377</v>
      </c>
      <c r="AA49" s="22">
        <v>102.53716245094427</v>
      </c>
      <c r="AG49" s="262"/>
      <c r="AH49" s="262"/>
      <c r="AI49" s="262"/>
      <c r="AJ49" s="262"/>
      <c r="AK49" s="262"/>
      <c r="AL49" s="262"/>
      <c r="AM49" s="262"/>
      <c r="AN49" s="262"/>
      <c r="AO49" s="262"/>
      <c r="AP49" s="262"/>
      <c r="AQ49" s="262"/>
      <c r="AR49" s="262"/>
      <c r="AS49" s="262"/>
      <c r="AT49" s="262"/>
      <c r="AU49" s="262"/>
      <c r="AV49" s="262"/>
      <c r="AW49" s="262"/>
      <c r="AX49" s="262"/>
      <c r="AY49" s="263"/>
      <c r="AZ49" s="263"/>
      <c r="BA49" s="263"/>
      <c r="BB49" s="263"/>
      <c r="BC49" s="263"/>
      <c r="BD49" s="264"/>
      <c r="BE49" s="263"/>
      <c r="BF49" s="259"/>
      <c r="BG49" s="259"/>
      <c r="BH49" s="259"/>
      <c r="BI49" s="259"/>
      <c r="BJ49" s="259"/>
      <c r="BK49" s="259"/>
      <c r="BL49" s="259"/>
      <c r="BM49" s="259"/>
      <c r="BN49" s="259"/>
      <c r="BO49" s="259"/>
      <c r="BP49" s="259"/>
      <c r="BQ49" s="259"/>
      <c r="BR49" s="259"/>
      <c r="BS49" s="259"/>
      <c r="BT49" s="259"/>
      <c r="BU49" s="259"/>
      <c r="BV49" s="259"/>
      <c r="BW49" s="259"/>
      <c r="BX49" s="259"/>
      <c r="BY49" s="259"/>
      <c r="BZ49" s="259"/>
      <c r="CA49" s="259"/>
      <c r="CB49" s="259"/>
      <c r="CC49" s="259"/>
      <c r="CD49" s="259"/>
      <c r="CE49" s="259"/>
      <c r="CF49" s="259"/>
      <c r="CG49" s="259"/>
      <c r="CH49" s="259"/>
      <c r="CI49" s="259"/>
      <c r="CJ49" s="259"/>
      <c r="CK49" s="259"/>
      <c r="CL49" s="259"/>
      <c r="CM49" s="259"/>
      <c r="CN49" s="259"/>
      <c r="CO49" s="259"/>
      <c r="CP49" s="259"/>
      <c r="CQ49" s="259"/>
      <c r="CR49" s="259"/>
      <c r="CS49" s="259"/>
      <c r="CT49" s="259"/>
      <c r="CU49" s="259"/>
      <c r="CV49" s="259"/>
      <c r="CW49" s="263"/>
    </row>
    <row r="50" spans="1:101">
      <c r="A50" s="446"/>
      <c r="B50" s="413" t="s">
        <v>148</v>
      </c>
      <c r="C50" s="22" t="s">
        <v>161</v>
      </c>
      <c r="D50" s="22" t="s">
        <v>161</v>
      </c>
      <c r="E50" s="22" t="s">
        <v>161</v>
      </c>
      <c r="F50" s="22" t="s">
        <v>161</v>
      </c>
      <c r="G50" s="22" t="s">
        <v>161</v>
      </c>
      <c r="H50" s="22" t="s">
        <v>161</v>
      </c>
      <c r="I50" s="22" t="s">
        <v>161</v>
      </c>
      <c r="J50" s="22" t="s">
        <v>161</v>
      </c>
      <c r="K50" s="22" t="s">
        <v>161</v>
      </c>
      <c r="L50" s="22" t="s">
        <v>161</v>
      </c>
      <c r="M50" s="22" t="s">
        <v>161</v>
      </c>
      <c r="N50" s="22" t="s">
        <v>161</v>
      </c>
      <c r="O50" s="22" t="s">
        <v>161</v>
      </c>
      <c r="P50" s="22" t="s">
        <v>161</v>
      </c>
      <c r="Q50" s="22" t="s">
        <v>161</v>
      </c>
      <c r="R50" s="22" t="s">
        <v>161</v>
      </c>
      <c r="S50" s="22" t="s">
        <v>161</v>
      </c>
      <c r="T50" s="22" t="s">
        <v>161</v>
      </c>
      <c r="U50" s="22" t="s">
        <v>161</v>
      </c>
      <c r="V50" s="22" t="s">
        <v>161</v>
      </c>
      <c r="W50" s="22" t="s">
        <v>161</v>
      </c>
      <c r="X50" s="22" t="s">
        <v>161</v>
      </c>
      <c r="Y50" s="22" t="s">
        <v>161</v>
      </c>
      <c r="Z50" s="22" t="s">
        <v>161</v>
      </c>
      <c r="AA50" s="22" t="s">
        <v>161</v>
      </c>
      <c r="AG50" s="262"/>
      <c r="AH50" s="262"/>
      <c r="AI50" s="262"/>
      <c r="AJ50" s="262"/>
      <c r="AK50" s="262"/>
      <c r="AL50" s="262"/>
      <c r="AM50" s="262"/>
      <c r="AN50" s="262"/>
      <c r="AO50" s="262"/>
      <c r="AP50" s="262"/>
      <c r="AQ50" s="262"/>
      <c r="AR50" s="262"/>
      <c r="AS50" s="262"/>
      <c r="AT50" s="262"/>
      <c r="AU50" s="262"/>
      <c r="AV50" s="262"/>
      <c r="AW50" s="262"/>
      <c r="AX50" s="262"/>
      <c r="AY50" s="263"/>
      <c r="AZ50" s="263"/>
      <c r="BA50" s="263"/>
      <c r="BB50" s="263"/>
      <c r="BC50" s="263"/>
      <c r="BD50" s="264"/>
      <c r="BE50" s="263"/>
      <c r="BF50" s="259"/>
      <c r="BG50" s="259"/>
      <c r="BH50" s="259"/>
      <c r="BI50" s="259"/>
      <c r="BJ50" s="259"/>
      <c r="BK50" s="259"/>
      <c r="BL50" s="259"/>
      <c r="BM50" s="259"/>
      <c r="BN50" s="259"/>
      <c r="BO50" s="259"/>
      <c r="BP50" s="259"/>
      <c r="BQ50" s="259"/>
      <c r="BR50" s="259"/>
      <c r="BS50" s="259"/>
      <c r="BT50" s="259"/>
      <c r="BU50" s="259"/>
      <c r="BV50" s="259"/>
      <c r="BW50" s="259"/>
      <c r="BX50" s="259"/>
      <c r="BY50" s="259"/>
      <c r="BZ50" s="259"/>
      <c r="CA50" s="259"/>
      <c r="CB50" s="259"/>
      <c r="CC50" s="259"/>
      <c r="CD50" s="259"/>
      <c r="CE50" s="259"/>
      <c r="CF50" s="259"/>
      <c r="CG50" s="259"/>
      <c r="CH50" s="259"/>
      <c r="CI50" s="259"/>
      <c r="CJ50" s="259"/>
      <c r="CK50" s="259"/>
      <c r="CL50" s="259"/>
      <c r="CM50" s="259"/>
      <c r="CN50" s="259"/>
      <c r="CO50" s="259"/>
      <c r="CP50" s="259"/>
      <c r="CQ50" s="259"/>
      <c r="CR50" s="259"/>
      <c r="CS50" s="259"/>
      <c r="CT50" s="259"/>
      <c r="CU50" s="259"/>
      <c r="CV50" s="259"/>
      <c r="CW50" s="263"/>
    </row>
    <row r="51" spans="1:101">
      <c r="A51" s="263"/>
      <c r="B51" s="447" t="s">
        <v>26</v>
      </c>
      <c r="C51" s="22">
        <v>128.96299999999997</v>
      </c>
      <c r="D51" s="22">
        <v>126.36399999999992</v>
      </c>
      <c r="E51" s="22">
        <v>150.245</v>
      </c>
      <c r="F51" s="22">
        <v>177.22499999999991</v>
      </c>
      <c r="G51" s="22">
        <v>190.75800000000004</v>
      </c>
      <c r="H51" s="22">
        <v>188.32500000000005</v>
      </c>
      <c r="I51" s="22">
        <v>187.3287170000001</v>
      </c>
      <c r="J51" s="22">
        <v>201.444974</v>
      </c>
      <c r="K51" s="22">
        <v>206.66424899999993</v>
      </c>
      <c r="L51" s="22">
        <v>212.60700000000008</v>
      </c>
      <c r="M51" s="22">
        <v>232.64331400000003</v>
      </c>
      <c r="N51" s="22">
        <v>262.09233400000005</v>
      </c>
      <c r="O51" s="22">
        <v>330.11764200000016</v>
      </c>
      <c r="P51" s="22">
        <v>396.97606099999985</v>
      </c>
      <c r="Q51" s="22">
        <v>402.88368500000001</v>
      </c>
      <c r="R51" s="22">
        <v>378.85137500000019</v>
      </c>
      <c r="S51" s="22">
        <v>369.79320699999994</v>
      </c>
      <c r="T51" s="22">
        <v>295.82401900000013</v>
      </c>
      <c r="U51" s="22">
        <v>202.91337048285288</v>
      </c>
      <c r="V51" s="22">
        <v>163.91280831343363</v>
      </c>
      <c r="W51" s="22">
        <v>182.44777043632507</v>
      </c>
      <c r="X51" s="22">
        <v>196.11230044086449</v>
      </c>
      <c r="Y51" s="22">
        <v>208.88001110432924</v>
      </c>
      <c r="Z51" s="22">
        <v>242.21950742465935</v>
      </c>
      <c r="AA51" s="22">
        <v>251.23877071100083</v>
      </c>
      <c r="AG51" s="262"/>
      <c r="AH51" s="262"/>
      <c r="AI51" s="262"/>
      <c r="AJ51" s="262"/>
      <c r="AK51" s="262"/>
      <c r="AL51" s="262"/>
      <c r="AM51" s="262"/>
      <c r="AN51" s="262"/>
      <c r="AO51" s="262"/>
      <c r="AP51" s="262"/>
      <c r="AQ51" s="262"/>
      <c r="AR51" s="262"/>
      <c r="AS51" s="262"/>
      <c r="AT51" s="262"/>
      <c r="AU51" s="262"/>
      <c r="AV51" s="262"/>
      <c r="AW51" s="262"/>
      <c r="AX51" s="262"/>
      <c r="AY51" s="263"/>
      <c r="AZ51" s="263"/>
      <c r="BA51" s="263"/>
      <c r="BB51" s="263"/>
      <c r="BC51" s="263"/>
      <c r="BD51" s="264"/>
      <c r="BE51" s="263"/>
      <c r="BF51" s="259"/>
      <c r="BG51" s="259"/>
      <c r="BH51" s="259"/>
      <c r="BI51" s="259"/>
      <c r="BJ51" s="259"/>
      <c r="BK51" s="259"/>
      <c r="BL51" s="259"/>
      <c r="BM51" s="259"/>
      <c r="BN51" s="259"/>
      <c r="BO51" s="259"/>
      <c r="BP51" s="259"/>
      <c r="BQ51" s="259"/>
      <c r="BR51" s="259"/>
      <c r="BS51" s="259"/>
      <c r="BT51" s="259"/>
      <c r="BU51" s="259"/>
      <c r="BV51" s="259"/>
      <c r="BW51" s="259"/>
      <c r="BX51" s="259"/>
      <c r="BY51" s="259"/>
      <c r="BZ51" s="259"/>
      <c r="CA51" s="259"/>
      <c r="CB51" s="259"/>
      <c r="CC51" s="259"/>
      <c r="CD51" s="259"/>
      <c r="CE51" s="259"/>
      <c r="CF51" s="259"/>
      <c r="CG51" s="259"/>
      <c r="CH51" s="259"/>
      <c r="CI51" s="259"/>
      <c r="CJ51" s="259"/>
      <c r="CK51" s="259"/>
      <c r="CL51" s="259"/>
      <c r="CM51" s="259"/>
      <c r="CN51" s="259"/>
      <c r="CO51" s="259"/>
      <c r="CP51" s="259"/>
      <c r="CQ51" s="259"/>
      <c r="CR51" s="259"/>
      <c r="CS51" s="259"/>
      <c r="CT51" s="259"/>
      <c r="CU51" s="259"/>
      <c r="CV51" s="259"/>
      <c r="CW51" s="263"/>
    </row>
    <row r="52" spans="1:101">
      <c r="A52" s="263"/>
      <c r="B52" s="447" t="s">
        <v>27</v>
      </c>
      <c r="C52" s="22">
        <v>2601.8528746502125</v>
      </c>
      <c r="D52" s="22">
        <v>2810.8644734571144</v>
      </c>
      <c r="E52" s="22">
        <v>2845.1262553930374</v>
      </c>
      <c r="F52" s="22">
        <v>3682.8436978197878</v>
      </c>
      <c r="G52" s="22">
        <v>4052.3946182948348</v>
      </c>
      <c r="H52" s="22">
        <v>4480.3266344999993</v>
      </c>
      <c r="I52" s="22">
        <v>4705.9486189999989</v>
      </c>
      <c r="J52" s="22">
        <v>4667.8001480000003</v>
      </c>
      <c r="K52" s="22">
        <v>4808.7635320000009</v>
      </c>
      <c r="L52" s="22">
        <v>4875.3445830000001</v>
      </c>
      <c r="M52" s="22">
        <v>4994.3862420000005</v>
      </c>
      <c r="N52" s="22">
        <v>5318.6955180000023</v>
      </c>
      <c r="O52" s="22">
        <v>6092.5647990000016</v>
      </c>
      <c r="P52" s="22">
        <v>6946.3285620000006</v>
      </c>
      <c r="Q52" s="22">
        <v>7567.4343989999961</v>
      </c>
      <c r="R52" s="22">
        <v>7884.9483690000015</v>
      </c>
      <c r="S52" s="22">
        <v>8169.8121250000004</v>
      </c>
      <c r="T52" s="22">
        <v>8732.1588449999981</v>
      </c>
      <c r="U52" s="22">
        <v>9688.689832</v>
      </c>
      <c r="V52" s="22">
        <v>10879.671728650472</v>
      </c>
      <c r="W52" s="22">
        <v>11666.746944999999</v>
      </c>
      <c r="X52" s="22">
        <v>11601.375362999996</v>
      </c>
      <c r="Y52" s="22">
        <v>0</v>
      </c>
      <c r="Z52" s="22">
        <v>0</v>
      </c>
      <c r="AA52" s="22">
        <v>0</v>
      </c>
      <c r="AG52" s="262"/>
      <c r="AH52" s="262"/>
      <c r="AI52" s="262"/>
      <c r="AJ52" s="262"/>
      <c r="AK52" s="262"/>
      <c r="AL52" s="262"/>
      <c r="AM52" s="262"/>
      <c r="AN52" s="262"/>
      <c r="AO52" s="262"/>
      <c r="AP52" s="262"/>
      <c r="AQ52" s="262"/>
      <c r="AR52" s="262"/>
      <c r="AS52" s="262"/>
      <c r="AT52" s="262"/>
      <c r="AU52" s="262"/>
      <c r="AV52" s="262"/>
      <c r="AW52" s="262"/>
      <c r="AX52" s="262"/>
      <c r="AY52" s="263"/>
      <c r="AZ52" s="263"/>
      <c r="BA52" s="263"/>
      <c r="BB52" s="263"/>
      <c r="BC52" s="263"/>
      <c r="BD52" s="264"/>
      <c r="BE52" s="263"/>
      <c r="BF52" s="259"/>
      <c r="BG52" s="259"/>
      <c r="BH52" s="259"/>
      <c r="BI52" s="259"/>
      <c r="BJ52" s="259"/>
      <c r="BK52" s="259"/>
      <c r="BL52" s="259"/>
      <c r="BM52" s="259"/>
      <c r="BN52" s="259"/>
      <c r="BO52" s="259"/>
      <c r="BP52" s="259"/>
      <c r="BQ52" s="259"/>
      <c r="BR52" s="259"/>
      <c r="BS52" s="259"/>
      <c r="BT52" s="259"/>
      <c r="BU52" s="259"/>
      <c r="BV52" s="259"/>
      <c r="BW52" s="259"/>
      <c r="BX52" s="259"/>
      <c r="BY52" s="259"/>
      <c r="BZ52" s="259"/>
      <c r="CA52" s="259"/>
      <c r="CB52" s="259"/>
      <c r="CC52" s="259"/>
      <c r="CD52" s="259"/>
      <c r="CE52" s="259"/>
      <c r="CF52" s="259"/>
      <c r="CG52" s="259"/>
      <c r="CH52" s="259"/>
      <c r="CI52" s="259"/>
      <c r="CJ52" s="259"/>
      <c r="CK52" s="259"/>
      <c r="CL52" s="259"/>
      <c r="CM52" s="259"/>
      <c r="CN52" s="259"/>
      <c r="CO52" s="259"/>
      <c r="CP52" s="259"/>
      <c r="CQ52" s="259"/>
      <c r="CR52" s="259"/>
      <c r="CS52" s="259"/>
      <c r="CT52" s="259"/>
      <c r="CU52" s="259"/>
      <c r="CV52" s="259"/>
      <c r="CW52" s="263"/>
    </row>
    <row r="53" spans="1:101">
      <c r="A53" s="263"/>
      <c r="B53" s="447" t="s">
        <v>28</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G53" s="262"/>
      <c r="AH53" s="262"/>
      <c r="AI53" s="262"/>
      <c r="AJ53" s="262"/>
      <c r="AK53" s="262"/>
      <c r="AL53" s="262"/>
      <c r="AM53" s="262"/>
      <c r="AN53" s="262"/>
      <c r="AO53" s="262"/>
      <c r="AP53" s="262"/>
      <c r="AQ53" s="262"/>
      <c r="AR53" s="262"/>
      <c r="AS53" s="262"/>
      <c r="AT53" s="262"/>
      <c r="AU53" s="262"/>
      <c r="AV53" s="262"/>
      <c r="AW53" s="262"/>
      <c r="AX53" s="262"/>
      <c r="AY53" s="263"/>
      <c r="AZ53" s="263"/>
      <c r="BA53" s="263"/>
      <c r="BB53" s="263"/>
      <c r="BC53" s="263"/>
      <c r="BD53" s="264"/>
      <c r="BE53" s="263"/>
      <c r="BF53" s="259"/>
      <c r="BG53" s="259"/>
      <c r="BH53" s="259"/>
      <c r="BI53" s="259"/>
      <c r="BJ53" s="259"/>
      <c r="BK53" s="259"/>
      <c r="BL53" s="259"/>
      <c r="BM53" s="259"/>
      <c r="BN53" s="259"/>
      <c r="BO53" s="259"/>
      <c r="BP53" s="259"/>
      <c r="BQ53" s="259"/>
      <c r="BR53" s="259"/>
      <c r="BS53" s="259"/>
      <c r="BT53" s="259"/>
      <c r="BU53" s="259"/>
      <c r="BV53" s="259"/>
      <c r="BW53" s="259"/>
      <c r="BX53" s="259"/>
      <c r="BY53" s="259"/>
      <c r="BZ53" s="259"/>
      <c r="CA53" s="259"/>
      <c r="CB53" s="259"/>
      <c r="CC53" s="259"/>
      <c r="CD53" s="259"/>
      <c r="CE53" s="259"/>
      <c r="CF53" s="259"/>
      <c r="CG53" s="259"/>
      <c r="CH53" s="259"/>
      <c r="CI53" s="259"/>
      <c r="CJ53" s="259"/>
      <c r="CK53" s="259"/>
      <c r="CL53" s="259"/>
      <c r="CM53" s="259"/>
      <c r="CN53" s="259"/>
      <c r="CO53" s="259"/>
      <c r="CP53" s="259"/>
      <c r="CQ53" s="259"/>
      <c r="CR53" s="259"/>
      <c r="CS53" s="259"/>
      <c r="CT53" s="259"/>
      <c r="CU53" s="259"/>
      <c r="CV53" s="259"/>
      <c r="CW53" s="263"/>
    </row>
    <row r="54" spans="1:101">
      <c r="A54" s="263"/>
      <c r="B54" s="447" t="s">
        <v>29</v>
      </c>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G54" s="262"/>
      <c r="AH54" s="262"/>
      <c r="AI54" s="262"/>
      <c r="AJ54" s="262"/>
      <c r="AK54" s="262"/>
      <c r="AL54" s="262"/>
      <c r="AM54" s="262"/>
      <c r="AN54" s="262"/>
      <c r="AO54" s="262"/>
      <c r="AP54" s="262"/>
      <c r="AQ54" s="262"/>
      <c r="AR54" s="262"/>
      <c r="AS54" s="262"/>
      <c r="AT54" s="262"/>
      <c r="AU54" s="262"/>
      <c r="AV54" s="262"/>
      <c r="AW54" s="262"/>
      <c r="AX54" s="262"/>
      <c r="AY54" s="263"/>
      <c r="AZ54" s="263"/>
      <c r="BA54" s="263"/>
      <c r="BB54" s="263"/>
      <c r="BC54" s="263"/>
      <c r="BD54" s="264"/>
      <c r="BE54" s="263"/>
      <c r="BF54" s="259"/>
      <c r="BG54" s="259"/>
      <c r="BH54" s="259"/>
      <c r="BI54" s="259"/>
      <c r="BJ54" s="259"/>
      <c r="BK54" s="259"/>
      <c r="BL54" s="259"/>
      <c r="BM54" s="259"/>
      <c r="BN54" s="259"/>
      <c r="BO54" s="259"/>
      <c r="BP54" s="259"/>
      <c r="BQ54" s="259"/>
      <c r="BR54" s="259"/>
      <c r="BS54" s="259"/>
      <c r="BT54" s="259"/>
      <c r="BU54" s="259"/>
      <c r="BV54" s="259"/>
      <c r="BW54" s="259"/>
      <c r="BX54" s="259"/>
      <c r="BY54" s="259"/>
      <c r="BZ54" s="259"/>
      <c r="CA54" s="259"/>
      <c r="CB54" s="259"/>
      <c r="CC54" s="259"/>
      <c r="CD54" s="259"/>
      <c r="CE54" s="259"/>
      <c r="CF54" s="259"/>
      <c r="CG54" s="259"/>
      <c r="CH54" s="259"/>
      <c r="CI54" s="259"/>
      <c r="CJ54" s="259"/>
      <c r="CK54" s="259"/>
      <c r="CL54" s="259"/>
      <c r="CM54" s="259"/>
      <c r="CN54" s="259"/>
      <c r="CO54" s="259"/>
      <c r="CP54" s="259"/>
      <c r="CQ54" s="259"/>
      <c r="CR54" s="259"/>
      <c r="CS54" s="259"/>
      <c r="CT54" s="259"/>
      <c r="CU54" s="259"/>
      <c r="CV54" s="259"/>
      <c r="CW54" s="263"/>
    </row>
    <row r="55" spans="1:101">
      <c r="A55" s="263"/>
      <c r="B55" s="447" t="s">
        <v>30</v>
      </c>
      <c r="C55" s="22">
        <v>0</v>
      </c>
      <c r="D55" s="22">
        <v>0</v>
      </c>
      <c r="E55" s="22">
        <v>114.6772390307319</v>
      </c>
      <c r="F55" s="22">
        <v>720.97447360554884</v>
      </c>
      <c r="G55" s="22">
        <v>2577.9270894845567</v>
      </c>
      <c r="H55" s="22">
        <v>3120.3962440000005</v>
      </c>
      <c r="I55" s="22">
        <v>3664.7813739999974</v>
      </c>
      <c r="J55" s="22">
        <v>4078.3040080000001</v>
      </c>
      <c r="K55" s="22">
        <v>4507.5323780000017</v>
      </c>
      <c r="L55" s="22">
        <v>5070.2995629999987</v>
      </c>
      <c r="M55" s="22">
        <v>5404.3532639999994</v>
      </c>
      <c r="N55" s="22">
        <v>5994.260366999999</v>
      </c>
      <c r="O55" s="22">
        <v>7190.1441699999996</v>
      </c>
      <c r="P55" s="22">
        <v>8437.1915790000021</v>
      </c>
      <c r="Q55" s="22">
        <v>9540.358162999999</v>
      </c>
      <c r="R55" s="22">
        <v>10300.030815999999</v>
      </c>
      <c r="S55" s="22">
        <v>10706.379008</v>
      </c>
      <c r="T55" s="22">
        <v>12717.267332000001</v>
      </c>
      <c r="U55" s="22">
        <v>14297.475554000001</v>
      </c>
      <c r="V55" s="22">
        <v>15633.6802600968</v>
      </c>
      <c r="W55" s="22">
        <v>16492.549925999996</v>
      </c>
      <c r="X55" s="22">
        <v>16464.877431000001</v>
      </c>
      <c r="Y55" s="22">
        <v>26975.169854</v>
      </c>
      <c r="Z55" s="22">
        <v>27314.368548000002</v>
      </c>
      <c r="AA55" s="22">
        <v>25876.622130326967</v>
      </c>
      <c r="AG55" s="262"/>
      <c r="AH55" s="262"/>
      <c r="AI55" s="262"/>
      <c r="AJ55" s="262"/>
      <c r="AK55" s="262"/>
      <c r="AL55" s="262"/>
      <c r="AM55" s="262"/>
      <c r="AN55" s="262"/>
      <c r="AO55" s="262"/>
      <c r="AP55" s="262"/>
      <c r="AQ55" s="262"/>
      <c r="AR55" s="262"/>
      <c r="AS55" s="262"/>
      <c r="AT55" s="262"/>
      <c r="AU55" s="262"/>
      <c r="AV55" s="262"/>
      <c r="AW55" s="262"/>
      <c r="AX55" s="262"/>
      <c r="AY55" s="263"/>
      <c r="AZ55" s="263"/>
      <c r="BA55" s="263"/>
      <c r="BB55" s="263"/>
      <c r="BC55" s="263"/>
      <c r="BD55" s="264"/>
      <c r="BE55" s="263"/>
      <c r="BF55" s="259"/>
      <c r="BG55" s="259"/>
      <c r="BH55" s="259"/>
      <c r="BI55" s="259"/>
      <c r="BJ55" s="259"/>
      <c r="BK55" s="259"/>
      <c r="BL55" s="259"/>
      <c r="BM55" s="259"/>
      <c r="BN55" s="259"/>
      <c r="BO55" s="259"/>
      <c r="BP55" s="259"/>
      <c r="BQ55" s="259"/>
      <c r="BR55" s="259"/>
      <c r="BS55" s="259"/>
      <c r="BT55" s="259"/>
      <c r="BU55" s="259"/>
      <c r="BV55" s="259"/>
      <c r="BW55" s="259"/>
      <c r="BX55" s="259"/>
      <c r="BY55" s="259"/>
      <c r="BZ55" s="259"/>
      <c r="CA55" s="259"/>
      <c r="CB55" s="259"/>
      <c r="CC55" s="259"/>
      <c r="CD55" s="259"/>
      <c r="CE55" s="259"/>
      <c r="CF55" s="259"/>
      <c r="CG55" s="259"/>
      <c r="CH55" s="259"/>
      <c r="CI55" s="259"/>
      <c r="CJ55" s="259"/>
      <c r="CK55" s="259"/>
      <c r="CL55" s="259"/>
      <c r="CM55" s="259"/>
      <c r="CN55" s="259"/>
      <c r="CO55" s="259"/>
      <c r="CP55" s="259"/>
      <c r="CQ55" s="259"/>
      <c r="CR55" s="259"/>
      <c r="CS55" s="259"/>
      <c r="CT55" s="259"/>
      <c r="CU55" s="259"/>
      <c r="CV55" s="259"/>
      <c r="CW55" s="263"/>
    </row>
    <row r="56" spans="1:101">
      <c r="A56" s="263"/>
      <c r="B56" s="447" t="s">
        <v>28</v>
      </c>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G56" s="262"/>
      <c r="AH56" s="262"/>
      <c r="AI56" s="262"/>
      <c r="AJ56" s="262"/>
      <c r="AK56" s="262"/>
      <c r="AL56" s="262"/>
      <c r="AM56" s="262"/>
      <c r="AN56" s="262"/>
      <c r="AO56" s="262"/>
      <c r="AP56" s="262"/>
      <c r="AQ56" s="262"/>
      <c r="AR56" s="262"/>
      <c r="AS56" s="262"/>
      <c r="AT56" s="262"/>
      <c r="AU56" s="262"/>
      <c r="AV56" s="262"/>
      <c r="AW56" s="262"/>
      <c r="AX56" s="262"/>
      <c r="AY56" s="263"/>
      <c r="AZ56" s="263"/>
      <c r="BA56" s="263"/>
      <c r="BB56" s="263"/>
      <c r="BC56" s="263"/>
      <c r="BD56" s="264"/>
      <c r="BE56" s="263"/>
      <c r="BF56" s="259"/>
      <c r="BG56" s="259"/>
      <c r="BH56" s="259"/>
      <c r="BI56" s="259"/>
      <c r="BJ56" s="259"/>
      <c r="BK56" s="259"/>
      <c r="BL56" s="259"/>
      <c r="BM56" s="259"/>
      <c r="BN56" s="259"/>
      <c r="BO56" s="259"/>
      <c r="BP56" s="259"/>
      <c r="BQ56" s="259"/>
      <c r="BR56" s="259"/>
      <c r="BS56" s="259"/>
      <c r="BT56" s="259"/>
      <c r="BU56" s="259"/>
      <c r="BV56" s="259"/>
      <c r="BW56" s="259"/>
      <c r="BX56" s="259"/>
      <c r="BY56" s="259"/>
      <c r="BZ56" s="259"/>
      <c r="CA56" s="259"/>
      <c r="CB56" s="259"/>
      <c r="CC56" s="259"/>
      <c r="CD56" s="259"/>
      <c r="CE56" s="259"/>
      <c r="CF56" s="259"/>
      <c r="CG56" s="259"/>
      <c r="CH56" s="259"/>
      <c r="CI56" s="259"/>
      <c r="CJ56" s="259"/>
      <c r="CK56" s="259"/>
      <c r="CL56" s="259"/>
      <c r="CM56" s="259"/>
      <c r="CN56" s="259"/>
      <c r="CO56" s="259"/>
      <c r="CP56" s="259"/>
      <c r="CQ56" s="259"/>
      <c r="CR56" s="259"/>
      <c r="CS56" s="259"/>
      <c r="CT56" s="259"/>
      <c r="CU56" s="259"/>
      <c r="CV56" s="259"/>
      <c r="CW56" s="263"/>
    </row>
    <row r="57" spans="1:101">
      <c r="A57" s="263"/>
      <c r="B57" s="447" t="s">
        <v>29</v>
      </c>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G57" s="262"/>
      <c r="AH57" s="262"/>
      <c r="AI57" s="262"/>
      <c r="AJ57" s="262"/>
      <c r="AK57" s="262"/>
      <c r="AL57" s="262"/>
      <c r="AM57" s="262"/>
      <c r="AN57" s="262"/>
      <c r="AO57" s="262"/>
      <c r="AP57" s="262"/>
      <c r="AQ57" s="262"/>
      <c r="AR57" s="262"/>
      <c r="AS57" s="262"/>
      <c r="AT57" s="262"/>
      <c r="AU57" s="262"/>
      <c r="AV57" s="262"/>
      <c r="AW57" s="262"/>
      <c r="AX57" s="262"/>
      <c r="AY57" s="263"/>
      <c r="AZ57" s="263"/>
      <c r="BA57" s="263"/>
      <c r="BB57" s="263"/>
      <c r="BC57" s="263"/>
      <c r="BD57" s="264"/>
      <c r="BE57" s="263"/>
      <c r="BF57" s="259"/>
      <c r="BG57" s="259"/>
      <c r="BH57" s="259"/>
      <c r="BI57" s="259"/>
      <c r="BJ57" s="259"/>
      <c r="BK57" s="259"/>
      <c r="BL57" s="259"/>
      <c r="BM57" s="259"/>
      <c r="BN57" s="259"/>
      <c r="BO57" s="259"/>
      <c r="BP57" s="259"/>
      <c r="BQ57" s="259"/>
      <c r="BR57" s="259"/>
      <c r="BS57" s="259"/>
      <c r="BT57" s="259"/>
      <c r="BU57" s="259"/>
      <c r="BV57" s="259"/>
      <c r="BW57" s="259"/>
      <c r="BX57" s="259"/>
      <c r="BY57" s="259"/>
      <c r="BZ57" s="259"/>
      <c r="CA57" s="259"/>
      <c r="CB57" s="259"/>
      <c r="CC57" s="259"/>
      <c r="CD57" s="259"/>
      <c r="CE57" s="259"/>
      <c r="CF57" s="259"/>
      <c r="CG57" s="259"/>
      <c r="CH57" s="259"/>
      <c r="CI57" s="259"/>
      <c r="CJ57" s="259"/>
      <c r="CK57" s="259"/>
      <c r="CL57" s="259"/>
      <c r="CM57" s="259"/>
      <c r="CN57" s="259"/>
      <c r="CO57" s="259"/>
      <c r="CP57" s="259"/>
      <c r="CQ57" s="259"/>
      <c r="CR57" s="259"/>
      <c r="CS57" s="259"/>
      <c r="CT57" s="259"/>
      <c r="CU57" s="259"/>
      <c r="CV57" s="259"/>
      <c r="CW57" s="263"/>
    </row>
    <row r="58" spans="1:101">
      <c r="A58" s="263"/>
      <c r="B58" s="447" t="s">
        <v>159</v>
      </c>
      <c r="C58" s="22">
        <v>0</v>
      </c>
      <c r="D58" s="22">
        <v>0</v>
      </c>
      <c r="E58" s="22">
        <v>0</v>
      </c>
      <c r="F58" s="22">
        <v>0</v>
      </c>
      <c r="G58" s="22">
        <v>0</v>
      </c>
      <c r="H58" s="22">
        <v>0</v>
      </c>
      <c r="I58" s="22">
        <v>0</v>
      </c>
      <c r="J58" s="22">
        <v>0</v>
      </c>
      <c r="K58" s="22">
        <v>0</v>
      </c>
      <c r="L58" s="22">
        <v>0</v>
      </c>
      <c r="M58" s="22">
        <v>0</v>
      </c>
      <c r="N58" s="22">
        <v>0</v>
      </c>
      <c r="O58" s="22">
        <v>0</v>
      </c>
      <c r="P58" s="22">
        <v>0</v>
      </c>
      <c r="Q58" s="22">
        <v>0</v>
      </c>
      <c r="R58" s="22">
        <v>0</v>
      </c>
      <c r="S58" s="22">
        <v>0</v>
      </c>
      <c r="T58" s="22">
        <v>0</v>
      </c>
      <c r="U58" s="22">
        <v>0</v>
      </c>
      <c r="V58" s="22">
        <v>0</v>
      </c>
      <c r="W58" s="22">
        <v>0</v>
      </c>
      <c r="X58" s="22">
        <v>0</v>
      </c>
      <c r="Y58" s="22">
        <v>0</v>
      </c>
      <c r="Z58" s="22">
        <v>0</v>
      </c>
      <c r="AA58" s="22">
        <v>0</v>
      </c>
      <c r="AG58" s="262"/>
      <c r="AH58" s="262"/>
      <c r="AI58" s="262"/>
      <c r="AJ58" s="262"/>
      <c r="AK58" s="262"/>
      <c r="AL58" s="262"/>
      <c r="AM58" s="262"/>
      <c r="AN58" s="262"/>
      <c r="AO58" s="262"/>
      <c r="AP58" s="262"/>
      <c r="AQ58" s="262"/>
      <c r="AR58" s="262"/>
      <c r="AS58" s="262"/>
      <c r="AT58" s="262"/>
      <c r="AU58" s="262"/>
      <c r="AV58" s="262"/>
      <c r="AW58" s="262"/>
      <c r="AX58" s="262"/>
      <c r="AY58" s="263"/>
      <c r="AZ58" s="263"/>
      <c r="BA58" s="263"/>
      <c r="BB58" s="263"/>
      <c r="BC58" s="263"/>
      <c r="BD58" s="264"/>
      <c r="BE58" s="263"/>
      <c r="BF58" s="259"/>
      <c r="BG58" s="259"/>
      <c r="BH58" s="259"/>
      <c r="BI58" s="259"/>
      <c r="BJ58" s="259"/>
      <c r="BK58" s="259"/>
      <c r="BL58" s="259"/>
      <c r="BM58" s="259"/>
      <c r="BN58" s="259"/>
      <c r="BO58" s="259"/>
      <c r="BP58" s="259"/>
      <c r="BQ58" s="259"/>
      <c r="BR58" s="259"/>
      <c r="BS58" s="259"/>
      <c r="BT58" s="259"/>
      <c r="BU58" s="259"/>
      <c r="BV58" s="259"/>
      <c r="BW58" s="259"/>
      <c r="BX58" s="259"/>
      <c r="BY58" s="259"/>
      <c r="BZ58" s="259"/>
      <c r="CA58" s="259"/>
      <c r="CB58" s="259"/>
      <c r="CC58" s="259"/>
      <c r="CD58" s="259"/>
      <c r="CE58" s="259"/>
      <c r="CF58" s="259"/>
      <c r="CG58" s="259"/>
      <c r="CH58" s="259"/>
      <c r="CI58" s="259"/>
      <c r="CJ58" s="259"/>
      <c r="CK58" s="259"/>
      <c r="CL58" s="259"/>
      <c r="CM58" s="259"/>
      <c r="CN58" s="259"/>
      <c r="CO58" s="259"/>
      <c r="CP58" s="259"/>
      <c r="CQ58" s="259"/>
      <c r="CR58" s="259"/>
      <c r="CS58" s="259"/>
      <c r="CT58" s="259"/>
      <c r="CU58" s="259"/>
      <c r="CV58" s="259"/>
      <c r="CW58" s="263"/>
    </row>
    <row r="59" spans="1:101">
      <c r="A59" s="263"/>
      <c r="B59" s="447" t="s">
        <v>28</v>
      </c>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G59" s="262"/>
      <c r="AH59" s="262"/>
      <c r="AI59" s="262"/>
      <c r="AJ59" s="262"/>
      <c r="AK59" s="262"/>
      <c r="AL59" s="262"/>
      <c r="AM59" s="262"/>
      <c r="AN59" s="262"/>
      <c r="AO59" s="262"/>
      <c r="AP59" s="262"/>
      <c r="AQ59" s="262"/>
      <c r="AR59" s="262"/>
      <c r="AS59" s="262"/>
      <c r="AT59" s="262"/>
      <c r="AU59" s="262"/>
      <c r="AV59" s="262"/>
      <c r="AW59" s="262"/>
      <c r="AX59" s="262"/>
      <c r="AY59" s="263"/>
      <c r="AZ59" s="263"/>
      <c r="BA59" s="263"/>
      <c r="BB59" s="263"/>
      <c r="BC59" s="263"/>
      <c r="BD59" s="264"/>
      <c r="BE59" s="263"/>
      <c r="BF59" s="259"/>
      <c r="BG59" s="259"/>
      <c r="BH59" s="259"/>
      <c r="BI59" s="259"/>
      <c r="BJ59" s="259"/>
      <c r="BK59" s="259"/>
      <c r="BL59" s="259"/>
      <c r="BM59" s="259"/>
      <c r="BN59" s="259"/>
      <c r="BO59" s="259"/>
      <c r="BP59" s="259"/>
      <c r="BQ59" s="259"/>
      <c r="BR59" s="259"/>
      <c r="BS59" s="259"/>
      <c r="BT59" s="259"/>
      <c r="BU59" s="259"/>
      <c r="BV59" s="259"/>
      <c r="BW59" s="259"/>
      <c r="BX59" s="259"/>
      <c r="BY59" s="259"/>
      <c r="BZ59" s="259"/>
      <c r="CA59" s="259"/>
      <c r="CB59" s="259"/>
      <c r="CC59" s="259"/>
      <c r="CD59" s="259"/>
      <c r="CE59" s="259"/>
      <c r="CF59" s="259"/>
      <c r="CG59" s="259"/>
      <c r="CH59" s="259"/>
      <c r="CI59" s="259"/>
      <c r="CJ59" s="259"/>
      <c r="CK59" s="259"/>
      <c r="CL59" s="259"/>
      <c r="CM59" s="259"/>
      <c r="CN59" s="259"/>
      <c r="CO59" s="259"/>
      <c r="CP59" s="259"/>
      <c r="CQ59" s="259"/>
      <c r="CR59" s="259"/>
      <c r="CS59" s="259"/>
      <c r="CT59" s="259"/>
      <c r="CU59" s="259"/>
      <c r="CV59" s="259"/>
      <c r="CW59" s="263"/>
    </row>
    <row r="60" spans="1:101">
      <c r="A60" s="263"/>
      <c r="B60" s="447" t="s">
        <v>29</v>
      </c>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G60" s="262"/>
      <c r="AH60" s="262"/>
      <c r="AI60" s="262"/>
      <c r="AJ60" s="262"/>
      <c r="AK60" s="262"/>
      <c r="AL60" s="262"/>
      <c r="AM60" s="262"/>
      <c r="AN60" s="262"/>
      <c r="AO60" s="262"/>
      <c r="AP60" s="262"/>
      <c r="AQ60" s="262"/>
      <c r="AR60" s="262"/>
      <c r="AS60" s="262"/>
      <c r="AT60" s="262"/>
      <c r="AU60" s="262"/>
      <c r="AV60" s="262"/>
      <c r="AW60" s="262"/>
      <c r="AX60" s="262"/>
      <c r="AY60" s="263"/>
      <c r="AZ60" s="263"/>
      <c r="BA60" s="263"/>
      <c r="BB60" s="263"/>
      <c r="BC60" s="263"/>
      <c r="BD60" s="264"/>
      <c r="BE60" s="263"/>
      <c r="BF60" s="259"/>
      <c r="BG60" s="259"/>
      <c r="BH60" s="259"/>
      <c r="BI60" s="259"/>
      <c r="BJ60" s="259"/>
      <c r="BK60" s="259"/>
      <c r="BL60" s="259"/>
      <c r="BM60" s="259"/>
      <c r="BN60" s="259"/>
      <c r="BO60" s="259"/>
      <c r="BP60" s="259"/>
      <c r="BQ60" s="259"/>
      <c r="BR60" s="259"/>
      <c r="BS60" s="259"/>
      <c r="BT60" s="259"/>
      <c r="BU60" s="259"/>
      <c r="BV60" s="259"/>
      <c r="BW60" s="259"/>
      <c r="BX60" s="259"/>
      <c r="BY60" s="259"/>
      <c r="BZ60" s="259"/>
      <c r="CA60" s="259"/>
      <c r="CB60" s="259"/>
      <c r="CC60" s="259"/>
      <c r="CD60" s="259"/>
      <c r="CE60" s="259"/>
      <c r="CF60" s="259"/>
      <c r="CG60" s="259"/>
      <c r="CH60" s="259"/>
      <c r="CI60" s="259"/>
      <c r="CJ60" s="259"/>
      <c r="CK60" s="259"/>
      <c r="CL60" s="259"/>
      <c r="CM60" s="259"/>
      <c r="CN60" s="259"/>
      <c r="CO60" s="259"/>
      <c r="CP60" s="259"/>
      <c r="CQ60" s="259"/>
      <c r="CR60" s="259"/>
      <c r="CS60" s="259"/>
      <c r="CT60" s="259"/>
      <c r="CU60" s="259"/>
      <c r="CV60" s="259"/>
      <c r="CW60" s="263"/>
    </row>
    <row r="61" spans="1:101">
      <c r="A61" s="263"/>
      <c r="B61" s="447" t="s">
        <v>836</v>
      </c>
      <c r="C61" s="22">
        <v>0</v>
      </c>
      <c r="D61" s="22">
        <v>0</v>
      </c>
      <c r="E61" s="22">
        <v>0</v>
      </c>
      <c r="F61" s="22">
        <v>0</v>
      </c>
      <c r="G61" s="22">
        <v>0</v>
      </c>
      <c r="H61" s="22">
        <v>0</v>
      </c>
      <c r="I61" s="22">
        <v>0</v>
      </c>
      <c r="J61" s="22">
        <v>0</v>
      </c>
      <c r="K61" s="22">
        <v>0</v>
      </c>
      <c r="L61" s="22">
        <v>0</v>
      </c>
      <c r="M61" s="22">
        <v>0</v>
      </c>
      <c r="N61" s="22">
        <v>0</v>
      </c>
      <c r="O61" s="22">
        <v>0</v>
      </c>
      <c r="P61" s="22">
        <v>0</v>
      </c>
      <c r="Q61" s="22">
        <v>0</v>
      </c>
      <c r="R61" s="22">
        <v>0</v>
      </c>
      <c r="S61" s="22">
        <v>2090.5302809999994</v>
      </c>
      <c r="T61" s="22">
        <v>3078.9312919999993</v>
      </c>
      <c r="U61" s="22">
        <v>4326.5579110000008</v>
      </c>
      <c r="V61" s="22">
        <v>5684.0968810000013</v>
      </c>
      <c r="W61" s="22">
        <v>6959.2758709999998</v>
      </c>
      <c r="X61" s="22">
        <v>7479.4088380000003</v>
      </c>
      <c r="Y61" s="22">
        <v>7603.7954060000002</v>
      </c>
      <c r="Z61" s="22">
        <v>8106.6373100000001</v>
      </c>
      <c r="AA61" s="22">
        <v>7767.7520235792263</v>
      </c>
      <c r="AG61" s="262"/>
      <c r="AH61" s="262"/>
      <c r="AI61" s="262"/>
      <c r="AJ61" s="262"/>
      <c r="AK61" s="262"/>
      <c r="AL61" s="262"/>
      <c r="AM61" s="262"/>
      <c r="AN61" s="262"/>
      <c r="AO61" s="262"/>
      <c r="AP61" s="262"/>
      <c r="AQ61" s="262"/>
      <c r="AR61" s="262"/>
      <c r="AS61" s="262"/>
      <c r="AT61" s="262"/>
      <c r="AU61" s="262"/>
      <c r="AV61" s="262"/>
      <c r="AW61" s="262"/>
      <c r="AX61" s="262"/>
      <c r="AY61" s="263"/>
      <c r="AZ61" s="263"/>
      <c r="BA61" s="263"/>
      <c r="BB61" s="263"/>
      <c r="BC61" s="263"/>
      <c r="BD61" s="264"/>
      <c r="BE61" s="263"/>
      <c r="BF61" s="259"/>
      <c r="BG61" s="259"/>
      <c r="BH61" s="259"/>
      <c r="BI61" s="259"/>
      <c r="BJ61" s="259"/>
      <c r="BK61" s="259"/>
      <c r="BL61" s="259"/>
      <c r="BM61" s="259"/>
      <c r="BN61" s="259"/>
      <c r="BO61" s="259"/>
      <c r="BP61" s="259"/>
      <c r="BQ61" s="259"/>
      <c r="BR61" s="259"/>
      <c r="BS61" s="259"/>
      <c r="BT61" s="259"/>
      <c r="BU61" s="259"/>
      <c r="BV61" s="259"/>
      <c r="BW61" s="259"/>
      <c r="BX61" s="259"/>
      <c r="BY61" s="259"/>
      <c r="BZ61" s="259"/>
      <c r="CA61" s="259"/>
      <c r="CB61" s="259"/>
      <c r="CC61" s="259"/>
      <c r="CD61" s="259"/>
      <c r="CE61" s="259"/>
      <c r="CF61" s="259"/>
      <c r="CG61" s="259"/>
      <c r="CH61" s="259"/>
      <c r="CI61" s="259"/>
      <c r="CJ61" s="259"/>
      <c r="CK61" s="259"/>
      <c r="CL61" s="259"/>
      <c r="CM61" s="259"/>
      <c r="CN61" s="259"/>
      <c r="CO61" s="259"/>
      <c r="CP61" s="259"/>
      <c r="CQ61" s="259"/>
      <c r="CR61" s="259"/>
      <c r="CS61" s="259"/>
      <c r="CT61" s="259"/>
      <c r="CU61" s="259"/>
      <c r="CV61" s="259"/>
      <c r="CW61" s="263"/>
    </row>
    <row r="62" spans="1:101">
      <c r="A62" s="263"/>
      <c r="B62" s="447" t="s">
        <v>28</v>
      </c>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G62" s="262"/>
      <c r="AH62" s="262"/>
      <c r="AI62" s="262"/>
      <c r="AJ62" s="262"/>
      <c r="AK62" s="262"/>
      <c r="AL62" s="262"/>
      <c r="AM62" s="262"/>
      <c r="AN62" s="262"/>
      <c r="AO62" s="262"/>
      <c r="AP62" s="262"/>
      <c r="AQ62" s="262"/>
      <c r="AR62" s="262"/>
      <c r="AS62" s="262"/>
      <c r="AT62" s="262"/>
      <c r="AU62" s="262"/>
      <c r="AV62" s="262"/>
      <c r="AW62" s="262"/>
      <c r="AX62" s="262"/>
      <c r="AY62" s="263"/>
      <c r="AZ62" s="263"/>
      <c r="BA62" s="263"/>
      <c r="BB62" s="263"/>
      <c r="BC62" s="263"/>
      <c r="BD62" s="264"/>
      <c r="BE62" s="263"/>
      <c r="BF62" s="259"/>
      <c r="BG62" s="259"/>
      <c r="BH62" s="259"/>
      <c r="BI62" s="259"/>
      <c r="BJ62" s="259"/>
      <c r="BK62" s="259"/>
      <c r="BL62" s="259"/>
      <c r="BM62" s="259"/>
      <c r="BN62" s="259"/>
      <c r="BO62" s="259"/>
      <c r="BP62" s="259"/>
      <c r="BQ62" s="259"/>
      <c r="BR62" s="259"/>
      <c r="BS62" s="259"/>
      <c r="BT62" s="259"/>
      <c r="BU62" s="259"/>
      <c r="BV62" s="259"/>
      <c r="BW62" s="259"/>
      <c r="BX62" s="259"/>
      <c r="BY62" s="259"/>
      <c r="BZ62" s="259"/>
      <c r="CA62" s="259"/>
      <c r="CB62" s="259"/>
      <c r="CC62" s="259"/>
      <c r="CD62" s="259"/>
      <c r="CE62" s="259"/>
      <c r="CF62" s="259"/>
      <c r="CG62" s="259"/>
      <c r="CH62" s="259"/>
      <c r="CI62" s="259"/>
      <c r="CJ62" s="259"/>
      <c r="CK62" s="259"/>
      <c r="CL62" s="259"/>
      <c r="CM62" s="259"/>
      <c r="CN62" s="259"/>
      <c r="CO62" s="259"/>
      <c r="CP62" s="259"/>
      <c r="CQ62" s="259"/>
      <c r="CR62" s="259"/>
      <c r="CS62" s="259"/>
      <c r="CT62" s="259"/>
      <c r="CU62" s="259"/>
      <c r="CV62" s="259"/>
      <c r="CW62" s="263"/>
    </row>
    <row r="63" spans="1:101">
      <c r="A63" s="263"/>
      <c r="B63" s="447" t="s">
        <v>29</v>
      </c>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G63" s="262"/>
      <c r="AH63" s="262"/>
      <c r="AI63" s="262"/>
      <c r="AJ63" s="262"/>
      <c r="AK63" s="262"/>
      <c r="AL63" s="262"/>
      <c r="AM63" s="262"/>
      <c r="AN63" s="262"/>
      <c r="AO63" s="262"/>
      <c r="AP63" s="262"/>
      <c r="AQ63" s="262"/>
      <c r="AR63" s="262"/>
      <c r="AS63" s="262"/>
      <c r="AT63" s="262"/>
      <c r="AU63" s="262"/>
      <c r="AV63" s="262"/>
      <c r="AW63" s="262"/>
      <c r="AX63" s="262"/>
      <c r="AY63" s="263"/>
      <c r="AZ63" s="263"/>
      <c r="BA63" s="263"/>
      <c r="BB63" s="263"/>
      <c r="BC63" s="263"/>
      <c r="BD63" s="264"/>
      <c r="BE63" s="263"/>
      <c r="BF63" s="259"/>
      <c r="BG63" s="259"/>
      <c r="BH63" s="259"/>
      <c r="BI63" s="259"/>
      <c r="BJ63" s="259"/>
      <c r="BK63" s="259"/>
      <c r="BL63" s="259"/>
      <c r="BM63" s="259"/>
      <c r="BN63" s="259"/>
      <c r="BO63" s="259"/>
      <c r="BP63" s="259"/>
      <c r="BQ63" s="259"/>
      <c r="BR63" s="259"/>
      <c r="BS63" s="259"/>
      <c r="BT63" s="259"/>
      <c r="BU63" s="259"/>
      <c r="BV63" s="259"/>
      <c r="BW63" s="259"/>
      <c r="BX63" s="259"/>
      <c r="BY63" s="259"/>
      <c r="BZ63" s="259"/>
      <c r="CA63" s="259"/>
      <c r="CB63" s="259"/>
      <c r="CC63" s="259"/>
      <c r="CD63" s="259"/>
      <c r="CE63" s="259"/>
      <c r="CF63" s="259"/>
      <c r="CG63" s="259"/>
      <c r="CH63" s="259"/>
      <c r="CI63" s="259"/>
      <c r="CJ63" s="259"/>
      <c r="CK63" s="259"/>
      <c r="CL63" s="259"/>
      <c r="CM63" s="259"/>
      <c r="CN63" s="259"/>
      <c r="CO63" s="259"/>
      <c r="CP63" s="259"/>
      <c r="CQ63" s="259"/>
      <c r="CR63" s="259"/>
      <c r="CS63" s="259"/>
      <c r="CT63" s="259"/>
      <c r="CU63" s="259"/>
      <c r="CV63" s="259"/>
      <c r="CW63" s="263"/>
    </row>
    <row r="64" spans="1:101">
      <c r="A64" s="416"/>
      <c r="B64" s="416" t="s">
        <v>14</v>
      </c>
      <c r="C64" s="22">
        <v>2730.8158746502122</v>
      </c>
      <c r="D64" s="22">
        <v>2937.2284734571149</v>
      </c>
      <c r="E64" s="22">
        <v>3110.0484944237705</v>
      </c>
      <c r="F64" s="22">
        <v>4581.0431714253373</v>
      </c>
      <c r="G64" s="22">
        <v>6821.0797077793923</v>
      </c>
      <c r="H64" s="22">
        <v>7789.0478785000014</v>
      </c>
      <c r="I64" s="22">
        <v>8558.0587099999975</v>
      </c>
      <c r="J64" s="22">
        <v>8947.5491299999994</v>
      </c>
      <c r="K64" s="22">
        <v>9522.960159000002</v>
      </c>
      <c r="L64" s="22">
        <v>10158.251145999999</v>
      </c>
      <c r="M64" s="22">
        <v>10631.382819999999</v>
      </c>
      <c r="N64" s="22">
        <v>11575.048218999993</v>
      </c>
      <c r="O64" s="22">
        <v>13612.826611000004</v>
      </c>
      <c r="P64" s="22">
        <v>15780.496202000002</v>
      </c>
      <c r="Q64" s="22">
        <v>17510.676246999996</v>
      </c>
      <c r="R64" s="22">
        <v>18563.830560000002</v>
      </c>
      <c r="S64" s="22">
        <v>21336.514620999995</v>
      </c>
      <c r="T64" s="22">
        <v>24824.18148799998</v>
      </c>
      <c r="U64" s="22">
        <v>28515.636667482846</v>
      </c>
      <c r="V64" s="22">
        <v>32361.361678060697</v>
      </c>
      <c r="W64" s="22">
        <v>35301.020512436327</v>
      </c>
      <c r="X64" s="22">
        <v>35741.773932440861</v>
      </c>
      <c r="Y64" s="22">
        <v>34787.845271104336</v>
      </c>
      <c r="Z64" s="22">
        <v>35663.225365424674</v>
      </c>
      <c r="AA64" s="22">
        <v>33895.612924617199</v>
      </c>
      <c r="AG64" s="262"/>
      <c r="AH64" s="262"/>
      <c r="AI64" s="262"/>
      <c r="AJ64" s="262"/>
      <c r="AK64" s="262"/>
      <c r="AL64" s="262"/>
      <c r="AM64" s="262"/>
      <c r="AN64" s="262"/>
      <c r="AO64" s="262"/>
      <c r="AP64" s="262"/>
      <c r="AQ64" s="262"/>
      <c r="AR64" s="262"/>
      <c r="AS64" s="262"/>
      <c r="AT64" s="262"/>
      <c r="AU64" s="262"/>
      <c r="AV64" s="262"/>
      <c r="AW64" s="262"/>
      <c r="AX64" s="262"/>
      <c r="AY64" s="263"/>
      <c r="AZ64" s="263"/>
      <c r="BA64" s="263"/>
      <c r="BB64" s="263"/>
      <c r="BC64" s="263"/>
      <c r="BD64" s="264"/>
      <c r="BE64" s="263"/>
      <c r="BF64" s="259"/>
      <c r="BG64" s="259"/>
      <c r="BH64" s="259"/>
      <c r="BI64" s="259"/>
      <c r="BJ64" s="259"/>
      <c r="BK64" s="259"/>
      <c r="BL64" s="259"/>
      <c r="BM64" s="259"/>
      <c r="BN64" s="259"/>
      <c r="BO64" s="259"/>
      <c r="BP64" s="259"/>
      <c r="BQ64" s="259"/>
      <c r="BR64" s="259"/>
      <c r="BS64" s="259"/>
      <c r="BT64" s="259"/>
      <c r="BU64" s="259"/>
      <c r="BV64" s="259"/>
      <c r="BW64" s="259"/>
      <c r="BX64" s="259"/>
      <c r="BY64" s="259"/>
      <c r="BZ64" s="259"/>
      <c r="CA64" s="259"/>
      <c r="CB64" s="259"/>
      <c r="CC64" s="259"/>
      <c r="CD64" s="259"/>
      <c r="CE64" s="259"/>
      <c r="CF64" s="259"/>
      <c r="CG64" s="259"/>
      <c r="CH64" s="259"/>
      <c r="CI64" s="259"/>
      <c r="CJ64" s="259"/>
      <c r="CK64" s="259"/>
      <c r="CL64" s="259"/>
      <c r="CM64" s="259"/>
      <c r="CN64" s="259"/>
      <c r="CO64" s="259"/>
      <c r="CP64" s="259"/>
      <c r="CQ64" s="259"/>
      <c r="CR64" s="259"/>
      <c r="CS64" s="259"/>
      <c r="CT64" s="259"/>
      <c r="CU64" s="259"/>
      <c r="CV64" s="259"/>
      <c r="CW64" s="263"/>
    </row>
    <row r="65" spans="1:101">
      <c r="A65" s="263"/>
      <c r="B65" s="420" t="s">
        <v>31</v>
      </c>
      <c r="C65" s="22">
        <v>0</v>
      </c>
      <c r="D65" s="22">
        <v>0</v>
      </c>
      <c r="E65" s="22">
        <v>0</v>
      </c>
      <c r="F65" s="22">
        <v>0</v>
      </c>
      <c r="G65" s="22">
        <v>0</v>
      </c>
      <c r="H65" s="22">
        <v>0</v>
      </c>
      <c r="I65" s="22">
        <v>0</v>
      </c>
      <c r="J65" s="22">
        <v>209.81001677342579</v>
      </c>
      <c r="K65" s="22">
        <v>501.33920165441532</v>
      </c>
      <c r="L65" s="22">
        <v>585.24048679847238</v>
      </c>
      <c r="M65" s="22">
        <v>594.27308521308032</v>
      </c>
      <c r="N65" s="22">
        <v>653.6269372918473</v>
      </c>
      <c r="O65" s="22">
        <v>742.21791196616414</v>
      </c>
      <c r="P65" s="22">
        <v>816.27528956724473</v>
      </c>
      <c r="Q65" s="22">
        <v>905.43737982723633</v>
      </c>
      <c r="R65" s="22">
        <v>986.94957949842046</v>
      </c>
      <c r="S65" s="22">
        <v>1058.9199444072792</v>
      </c>
      <c r="T65" s="22">
        <v>1117.8313014593468</v>
      </c>
      <c r="U65" s="22">
        <v>1793.4594540268736</v>
      </c>
      <c r="V65" s="22">
        <v>2748.0780312082334</v>
      </c>
      <c r="W65" s="22">
        <v>3316.9542805483543</v>
      </c>
      <c r="X65" s="22">
        <v>3255.6784941844035</v>
      </c>
      <c r="Y65" s="22">
        <v>2962.715492208441</v>
      </c>
      <c r="Z65" s="22">
        <v>3037.4779248119448</v>
      </c>
      <c r="AA65" s="22">
        <v>3049.4108932949184</v>
      </c>
      <c r="AG65" s="262"/>
      <c r="AH65" s="262"/>
      <c r="AI65" s="262"/>
      <c r="AJ65" s="262"/>
      <c r="AK65" s="262"/>
      <c r="AL65" s="262"/>
      <c r="AM65" s="262"/>
      <c r="AN65" s="262"/>
      <c r="AO65" s="262"/>
      <c r="AP65" s="262"/>
      <c r="AQ65" s="262"/>
      <c r="AR65" s="262"/>
      <c r="AS65" s="262"/>
      <c r="AT65" s="262"/>
      <c r="AU65" s="262"/>
      <c r="AV65" s="262"/>
      <c r="AW65" s="262"/>
      <c r="AX65" s="262"/>
      <c r="AY65" s="263"/>
      <c r="AZ65" s="263"/>
      <c r="BA65" s="263"/>
      <c r="BB65" s="263"/>
      <c r="BC65" s="263"/>
      <c r="BD65" s="264"/>
      <c r="BE65" s="263"/>
      <c r="BF65" s="259"/>
      <c r="BG65" s="259"/>
      <c r="BH65" s="259"/>
      <c r="BI65" s="259"/>
      <c r="BJ65" s="259"/>
      <c r="BK65" s="259"/>
      <c r="BL65" s="259"/>
      <c r="BM65" s="259"/>
      <c r="BN65" s="259"/>
      <c r="BO65" s="259"/>
      <c r="BP65" s="259"/>
      <c r="BQ65" s="259"/>
      <c r="BR65" s="259"/>
      <c r="BS65" s="259"/>
      <c r="BT65" s="259"/>
      <c r="BU65" s="259"/>
      <c r="BV65" s="259"/>
      <c r="BW65" s="259"/>
      <c r="BX65" s="259"/>
      <c r="BY65" s="259"/>
      <c r="BZ65" s="259"/>
      <c r="CA65" s="259"/>
      <c r="CB65" s="259"/>
      <c r="CC65" s="259"/>
      <c r="CD65" s="259"/>
      <c r="CE65" s="259"/>
      <c r="CF65" s="259"/>
      <c r="CG65" s="259"/>
      <c r="CH65" s="259"/>
      <c r="CI65" s="259"/>
      <c r="CJ65" s="259"/>
      <c r="CK65" s="259"/>
      <c r="CL65" s="259"/>
      <c r="CM65" s="259"/>
      <c r="CN65" s="259"/>
      <c r="CO65" s="259"/>
      <c r="CP65" s="259"/>
      <c r="CQ65" s="259"/>
      <c r="CR65" s="259"/>
      <c r="CS65" s="259"/>
      <c r="CT65" s="259"/>
      <c r="CU65" s="259"/>
      <c r="CV65" s="259"/>
      <c r="CW65" s="263"/>
    </row>
    <row r="66" spans="1:101">
      <c r="A66" s="416" t="s">
        <v>141</v>
      </c>
      <c r="B66" s="416"/>
      <c r="C66" s="22">
        <v>2827.8426098247965</v>
      </c>
      <c r="D66" s="22">
        <v>3071.6209338197586</v>
      </c>
      <c r="E66" s="22">
        <v>3266.4542477749419</v>
      </c>
      <c r="F66" s="22">
        <v>4742.7318982208453</v>
      </c>
      <c r="G66" s="22">
        <v>6987.1297293926036</v>
      </c>
      <c r="H66" s="22">
        <v>7959.1107805571773</v>
      </c>
      <c r="I66" s="22">
        <v>8731.1980867046332</v>
      </c>
      <c r="J66" s="22">
        <v>9358.1430678331308</v>
      </c>
      <c r="K66" s="22">
        <v>10242.502898163228</v>
      </c>
      <c r="L66" s="22">
        <v>10972.845010695877</v>
      </c>
      <c r="M66" s="22">
        <v>11487.611076969704</v>
      </c>
      <c r="N66" s="22">
        <v>12534.899120011134</v>
      </c>
      <c r="O66" s="22">
        <v>14704.520885042155</v>
      </c>
      <c r="P66" s="22">
        <v>16996.183718831642</v>
      </c>
      <c r="Q66" s="22">
        <v>18860.477590245217</v>
      </c>
      <c r="R66" s="22">
        <v>20024.255749559561</v>
      </c>
      <c r="S66" s="22">
        <v>22909.040939034305</v>
      </c>
      <c r="T66" s="22">
        <v>26496.668492717683</v>
      </c>
      <c r="U66" s="22">
        <v>30933.494715384615</v>
      </c>
      <c r="V66" s="22">
        <v>36122.146796785397</v>
      </c>
      <c r="W66" s="22">
        <v>39865.262548248429</v>
      </c>
      <c r="X66" s="22">
        <v>40306.124305183941</v>
      </c>
      <c r="Y66" s="22">
        <v>39232.851911644233</v>
      </c>
      <c r="Z66" s="22">
        <v>40214.475978384784</v>
      </c>
      <c r="AA66" s="22">
        <v>38654.78192469402</v>
      </c>
      <c r="AG66" s="262"/>
      <c r="AH66" s="262"/>
      <c r="AI66" s="262"/>
      <c r="AJ66" s="262"/>
      <c r="AK66" s="262"/>
      <c r="AL66" s="262"/>
      <c r="AM66" s="262"/>
      <c r="AN66" s="262"/>
      <c r="AO66" s="262"/>
      <c r="AP66" s="262"/>
      <c r="AQ66" s="262"/>
      <c r="AR66" s="262"/>
      <c r="AS66" s="262"/>
      <c r="AT66" s="262"/>
      <c r="AU66" s="262"/>
      <c r="AV66" s="262"/>
      <c r="AW66" s="262"/>
      <c r="AX66" s="262"/>
      <c r="AY66" s="263"/>
      <c r="AZ66" s="263"/>
      <c r="BA66" s="263"/>
      <c r="BB66" s="263"/>
      <c r="BC66" s="263"/>
      <c r="BD66" s="264"/>
      <c r="BE66" s="263"/>
      <c r="BF66" s="259"/>
      <c r="BG66" s="259"/>
      <c r="BH66" s="259"/>
      <c r="BI66" s="259"/>
      <c r="BJ66" s="259"/>
      <c r="BK66" s="259"/>
      <c r="BL66" s="259"/>
      <c r="BM66" s="259"/>
      <c r="BN66" s="259"/>
      <c r="BO66" s="259"/>
      <c r="BP66" s="259"/>
      <c r="BQ66" s="259"/>
      <c r="BR66" s="259"/>
      <c r="BS66" s="259"/>
      <c r="BT66" s="259"/>
      <c r="BU66" s="259"/>
      <c r="BV66" s="259"/>
      <c r="BW66" s="259"/>
      <c r="BX66" s="259"/>
      <c r="BY66" s="259"/>
      <c r="BZ66" s="259"/>
      <c r="CA66" s="259"/>
      <c r="CB66" s="259"/>
      <c r="CC66" s="259"/>
      <c r="CD66" s="259"/>
      <c r="CE66" s="259"/>
      <c r="CF66" s="259"/>
      <c r="CG66" s="259"/>
      <c r="CH66" s="259"/>
      <c r="CI66" s="259"/>
      <c r="CJ66" s="259"/>
      <c r="CK66" s="259"/>
      <c r="CL66" s="259"/>
      <c r="CM66" s="259"/>
      <c r="CN66" s="259"/>
      <c r="CO66" s="259"/>
      <c r="CP66" s="259"/>
      <c r="CQ66" s="259"/>
      <c r="CR66" s="259"/>
      <c r="CS66" s="259"/>
      <c r="CT66" s="259"/>
      <c r="CU66" s="259"/>
      <c r="CV66" s="259"/>
      <c r="CW66" s="263"/>
    </row>
    <row r="67" spans="1:101">
      <c r="A67" s="416" t="s">
        <v>164</v>
      </c>
      <c r="B67" s="416"/>
      <c r="C67" s="22">
        <v>102.37890596849684</v>
      </c>
      <c r="D67" s="22">
        <v>111.19487260668348</v>
      </c>
      <c r="E67" s="22">
        <v>122.4620759623308</v>
      </c>
      <c r="F67" s="22">
        <v>117.10007118699377</v>
      </c>
      <c r="G67" s="22">
        <v>101.90410839710239</v>
      </c>
      <c r="H67" s="22">
        <v>71.610358094110779</v>
      </c>
      <c r="I67" s="22">
        <v>77.255975000000035</v>
      </c>
      <c r="J67" s="22">
        <v>84.730750000000171</v>
      </c>
      <c r="K67" s="22">
        <v>92.15605000000005</v>
      </c>
      <c r="L67" s="22">
        <v>102.235725</v>
      </c>
      <c r="M67" s="22">
        <v>117.02077499999996</v>
      </c>
      <c r="N67" s="22">
        <v>128.51247500000045</v>
      </c>
      <c r="O67" s="22">
        <v>144.59400000000005</v>
      </c>
      <c r="P67" s="22">
        <v>154.16039999999975</v>
      </c>
      <c r="Q67" s="22">
        <v>169.40335086400319</v>
      </c>
      <c r="R67" s="22">
        <v>178.50547013620599</v>
      </c>
      <c r="S67" s="22">
        <v>193.70781409699248</v>
      </c>
      <c r="T67" s="22">
        <v>153.79371396701663</v>
      </c>
      <c r="U67" s="22">
        <v>103.66720296125277</v>
      </c>
      <c r="V67" s="22">
        <v>122.58632567651694</v>
      </c>
      <c r="W67" s="22">
        <v>122.69564770484249</v>
      </c>
      <c r="X67" s="22">
        <v>146.38701557444256</v>
      </c>
      <c r="Y67" s="22">
        <v>154.15837576279228</v>
      </c>
      <c r="Z67" s="22">
        <v>159.73578754359551</v>
      </c>
      <c r="AA67" s="22">
        <v>162.91824938039099</v>
      </c>
      <c r="AG67" s="262"/>
      <c r="AH67" s="262"/>
      <c r="AI67" s="262"/>
      <c r="AJ67" s="262"/>
      <c r="AK67" s="262"/>
      <c r="AL67" s="262"/>
      <c r="AM67" s="262"/>
      <c r="AN67" s="262"/>
      <c r="AO67" s="262"/>
      <c r="AP67" s="262"/>
      <c r="AQ67" s="262"/>
      <c r="AR67" s="262"/>
      <c r="AS67" s="262"/>
      <c r="AT67" s="262"/>
      <c r="AU67" s="262"/>
      <c r="AV67" s="262"/>
      <c r="AW67" s="262"/>
      <c r="AX67" s="262"/>
      <c r="AY67" s="263"/>
      <c r="AZ67" s="263"/>
      <c r="BA67" s="263"/>
      <c r="BB67" s="263"/>
      <c r="BC67" s="263"/>
      <c r="BD67" s="264"/>
      <c r="BE67" s="263"/>
      <c r="BF67" s="259"/>
      <c r="BG67" s="259"/>
      <c r="BH67" s="259"/>
      <c r="BI67" s="259"/>
      <c r="BJ67" s="259"/>
      <c r="BK67" s="259"/>
      <c r="BL67" s="259"/>
      <c r="BM67" s="259"/>
      <c r="BN67" s="259"/>
      <c r="BO67" s="259"/>
      <c r="BP67" s="259"/>
      <c r="BQ67" s="259"/>
      <c r="BR67" s="259"/>
      <c r="BS67" s="259"/>
      <c r="BT67" s="259"/>
      <c r="BU67" s="259"/>
      <c r="BV67" s="259"/>
      <c r="BW67" s="259"/>
      <c r="BX67" s="259"/>
      <c r="BY67" s="259"/>
      <c r="BZ67" s="259"/>
      <c r="CA67" s="259"/>
      <c r="CB67" s="259"/>
      <c r="CC67" s="259"/>
      <c r="CD67" s="259"/>
      <c r="CE67" s="259"/>
      <c r="CF67" s="259"/>
      <c r="CG67" s="259"/>
      <c r="CH67" s="259"/>
      <c r="CI67" s="259"/>
      <c r="CJ67" s="259"/>
      <c r="CK67" s="259"/>
      <c r="CL67" s="259"/>
      <c r="CM67" s="259"/>
      <c r="CN67" s="259"/>
      <c r="CO67" s="259"/>
      <c r="CP67" s="259"/>
      <c r="CQ67" s="259"/>
      <c r="CR67" s="259"/>
      <c r="CS67" s="259"/>
      <c r="CT67" s="259"/>
      <c r="CU67" s="259"/>
      <c r="CV67" s="259"/>
      <c r="CW67" s="263"/>
    </row>
    <row r="68" spans="1:101">
      <c r="A68" s="416" t="s">
        <v>165</v>
      </c>
      <c r="B68" s="416"/>
      <c r="C68" s="22">
        <v>1260.4711706216176</v>
      </c>
      <c r="D68" s="22">
        <v>1457.8695921219032</v>
      </c>
      <c r="E68" s="22">
        <v>1630.5932109346541</v>
      </c>
      <c r="F68" s="22">
        <v>1893.8999999999996</v>
      </c>
      <c r="G68" s="22">
        <v>2146.7399999999998</v>
      </c>
      <c r="H68" s="22">
        <v>2397.6253447881381</v>
      </c>
      <c r="I68" s="22">
        <v>2770.8999999999996</v>
      </c>
      <c r="J68" s="22">
        <v>3207.8999999999996</v>
      </c>
      <c r="K68" s="22">
        <v>3536.8500000000004</v>
      </c>
      <c r="L68" s="22">
        <v>3904.0499999999993</v>
      </c>
      <c r="M68" s="22">
        <v>4141.2000000000007</v>
      </c>
      <c r="N68" s="22">
        <v>4218.0599999999995</v>
      </c>
      <c r="O68" s="22">
        <v>4114.7799999999988</v>
      </c>
      <c r="P68" s="22">
        <v>4388.44739394301</v>
      </c>
      <c r="Q68" s="22">
        <v>4811.7313645005561</v>
      </c>
      <c r="R68" s="22">
        <v>5329.4464506100267</v>
      </c>
      <c r="S68" s="22">
        <v>5891.4458526883063</v>
      </c>
      <c r="T68" s="22">
        <v>6466.7095094550496</v>
      </c>
      <c r="U68" s="22">
        <v>7078.3210350083536</v>
      </c>
      <c r="V68" s="22">
        <v>7720.8009050150904</v>
      </c>
      <c r="W68" s="22">
        <v>8322.4933159793945</v>
      </c>
      <c r="X68" s="22">
        <v>8914.2058933514381</v>
      </c>
      <c r="Y68" s="22">
        <v>9539.0134115604233</v>
      </c>
      <c r="Z68" s="22">
        <v>10187.358199290975</v>
      </c>
      <c r="AA68" s="22">
        <v>10839.982490570903</v>
      </c>
      <c r="AG68" s="262"/>
      <c r="AH68" s="262"/>
      <c r="AI68" s="262"/>
      <c r="AJ68" s="262"/>
      <c r="AK68" s="262"/>
      <c r="AL68" s="262"/>
      <c r="AM68" s="262"/>
      <c r="AN68" s="262"/>
      <c r="AO68" s="262"/>
      <c r="AP68" s="262"/>
      <c r="AQ68" s="262"/>
      <c r="AR68" s="262"/>
      <c r="AS68" s="262"/>
      <c r="AT68" s="262"/>
      <c r="AU68" s="262"/>
      <c r="AV68" s="262"/>
      <c r="AW68" s="262"/>
      <c r="AX68" s="262"/>
      <c r="AY68" s="263"/>
      <c r="AZ68" s="263"/>
      <c r="BA68" s="263"/>
      <c r="BB68" s="263"/>
      <c r="BC68" s="263"/>
      <c r="BD68" s="264"/>
      <c r="BE68" s="263"/>
      <c r="BF68" s="259"/>
      <c r="BG68" s="259"/>
      <c r="BH68" s="259"/>
      <c r="BI68" s="259"/>
      <c r="BJ68" s="259"/>
      <c r="BK68" s="259"/>
      <c r="BL68" s="259"/>
      <c r="BM68" s="259"/>
      <c r="BN68" s="259"/>
      <c r="BO68" s="259"/>
      <c r="BP68" s="259"/>
      <c r="BQ68" s="259"/>
      <c r="BR68" s="259"/>
      <c r="BS68" s="259"/>
      <c r="BT68" s="259"/>
      <c r="BU68" s="259"/>
      <c r="BV68" s="259"/>
      <c r="BW68" s="259"/>
      <c r="BX68" s="259"/>
      <c r="BY68" s="259"/>
      <c r="BZ68" s="259"/>
      <c r="CA68" s="259"/>
      <c r="CB68" s="259"/>
      <c r="CC68" s="259"/>
      <c r="CD68" s="259"/>
      <c r="CE68" s="259"/>
      <c r="CF68" s="259"/>
      <c r="CG68" s="259"/>
      <c r="CH68" s="259"/>
      <c r="CI68" s="259"/>
      <c r="CJ68" s="259"/>
      <c r="CK68" s="259"/>
      <c r="CL68" s="259"/>
      <c r="CM68" s="259"/>
      <c r="CN68" s="259"/>
      <c r="CO68" s="259"/>
      <c r="CP68" s="259"/>
      <c r="CQ68" s="259"/>
      <c r="CR68" s="259"/>
      <c r="CS68" s="259"/>
      <c r="CT68" s="259"/>
      <c r="CU68" s="259"/>
      <c r="CV68" s="259"/>
      <c r="CW68" s="263"/>
    </row>
    <row r="69" spans="1:101">
      <c r="A69" s="416" t="s">
        <v>166</v>
      </c>
      <c r="B69" s="416"/>
      <c r="C69" s="22">
        <v>450.25359953762609</v>
      </c>
      <c r="D69" s="22">
        <v>539.41272815893808</v>
      </c>
      <c r="E69" s="22">
        <v>626.34287856471747</v>
      </c>
      <c r="F69" s="22">
        <v>732.66469358318818</v>
      </c>
      <c r="G69" s="22">
        <v>834.76281255514255</v>
      </c>
      <c r="H69" s="22">
        <v>932.82116050986428</v>
      </c>
      <c r="I69" s="22">
        <v>1088.96</v>
      </c>
      <c r="J69" s="22">
        <v>1275.9199999999996</v>
      </c>
      <c r="K69" s="22">
        <v>1492.3999999999996</v>
      </c>
      <c r="L69" s="22">
        <v>1748.2399999999998</v>
      </c>
      <c r="M69" s="22">
        <v>1857.0801599999995</v>
      </c>
      <c r="N69" s="22">
        <v>1966.1621113951987</v>
      </c>
      <c r="O69" s="22">
        <v>2079.8204074110836</v>
      </c>
      <c r="P69" s="22">
        <v>2231.5169833602031</v>
      </c>
      <c r="Q69" s="22">
        <v>2668.0373581940867</v>
      </c>
      <c r="R69" s="22">
        <v>3173.1237931736314</v>
      </c>
      <c r="S69" s="22">
        <v>3756.6771195734827</v>
      </c>
      <c r="T69" s="22">
        <v>4414.2047697427215</v>
      </c>
      <c r="U69" s="22">
        <v>4583.3782834605627</v>
      </c>
      <c r="V69" s="22">
        <v>4407.4032031884444</v>
      </c>
      <c r="W69" s="22">
        <v>4516.5489714318392</v>
      </c>
      <c r="X69" s="22">
        <v>4585.0019129599841</v>
      </c>
      <c r="Y69" s="22">
        <v>4744.4519439997566</v>
      </c>
      <c r="Z69" s="22">
        <v>5222.8020371190723</v>
      </c>
      <c r="AA69" s="22">
        <v>5466.8582070779084</v>
      </c>
      <c r="AG69" s="262"/>
      <c r="AH69" s="262"/>
      <c r="AI69" s="262"/>
      <c r="AJ69" s="262"/>
      <c r="AK69" s="262"/>
      <c r="AL69" s="262"/>
      <c r="AM69" s="262"/>
      <c r="AN69" s="262"/>
      <c r="AO69" s="262"/>
      <c r="AP69" s="262"/>
      <c r="AQ69" s="262"/>
      <c r="AR69" s="262"/>
      <c r="AS69" s="262"/>
      <c r="AT69" s="262"/>
      <c r="AU69" s="262"/>
      <c r="AV69" s="262"/>
      <c r="AW69" s="262"/>
      <c r="AX69" s="262"/>
      <c r="AY69" s="263"/>
      <c r="AZ69" s="263"/>
      <c r="BA69" s="263"/>
      <c r="BB69" s="263"/>
      <c r="BC69" s="263"/>
      <c r="BD69" s="264"/>
      <c r="BE69" s="263"/>
      <c r="BF69" s="259"/>
      <c r="BG69" s="259"/>
      <c r="BH69" s="259"/>
      <c r="BI69" s="259"/>
      <c r="BJ69" s="259"/>
      <c r="BK69" s="259"/>
      <c r="BL69" s="259"/>
      <c r="BM69" s="259"/>
      <c r="BN69" s="259"/>
      <c r="BO69" s="259"/>
      <c r="BP69" s="259"/>
      <c r="BQ69" s="259"/>
      <c r="BR69" s="259"/>
      <c r="BS69" s="259"/>
      <c r="BT69" s="259"/>
      <c r="BU69" s="259"/>
      <c r="BV69" s="259"/>
      <c r="BW69" s="259"/>
      <c r="BX69" s="259"/>
      <c r="BY69" s="259"/>
      <c r="BZ69" s="259"/>
      <c r="CA69" s="259"/>
      <c r="CB69" s="259"/>
      <c r="CC69" s="259"/>
      <c r="CD69" s="259"/>
      <c r="CE69" s="259"/>
      <c r="CF69" s="259"/>
      <c r="CG69" s="259"/>
      <c r="CH69" s="259"/>
      <c r="CI69" s="259"/>
      <c r="CJ69" s="259"/>
      <c r="CK69" s="259"/>
      <c r="CL69" s="259"/>
      <c r="CM69" s="259"/>
      <c r="CN69" s="259"/>
      <c r="CO69" s="259"/>
      <c r="CP69" s="259"/>
      <c r="CQ69" s="259"/>
      <c r="CR69" s="259"/>
      <c r="CS69" s="259"/>
      <c r="CT69" s="259"/>
      <c r="CU69" s="259"/>
      <c r="CV69" s="259"/>
      <c r="CW69" s="263"/>
    </row>
    <row r="70" spans="1:101" ht="30.75" customHeight="1">
      <c r="A70" s="1078" t="s">
        <v>837</v>
      </c>
      <c r="B70" s="1078"/>
      <c r="C70" s="22">
        <v>4640.9462859525374</v>
      </c>
      <c r="D70" s="22">
        <v>5180.0981267072857</v>
      </c>
      <c r="E70" s="22">
        <v>5645.8524132366438</v>
      </c>
      <c r="F70" s="22">
        <v>7486.3966629910283</v>
      </c>
      <c r="G70" s="22">
        <v>10070.536650344846</v>
      </c>
      <c r="H70" s="22">
        <v>11361.167643949288</v>
      </c>
      <c r="I70" s="22">
        <v>12668.31406170463</v>
      </c>
      <c r="J70" s="22">
        <v>13926.693817833133</v>
      </c>
      <c r="K70" s="22">
        <v>15363.908948163233</v>
      </c>
      <c r="L70" s="22">
        <v>16727.370735695869</v>
      </c>
      <c r="M70" s="22">
        <v>17602.912011969689</v>
      </c>
      <c r="N70" s="22">
        <v>18847.633706406326</v>
      </c>
      <c r="O70" s="22">
        <v>21043.715292453242</v>
      </c>
      <c r="P70" s="22">
        <v>23770.30849613485</v>
      </c>
      <c r="Q70" s="22">
        <v>26509.649663803852</v>
      </c>
      <c r="R70" s="22">
        <v>28705.331463479408</v>
      </c>
      <c r="S70" s="22">
        <v>32750.871725393081</v>
      </c>
      <c r="T70" s="22">
        <v>37531.376485882458</v>
      </c>
      <c r="U70" s="22">
        <v>42698.861236814788</v>
      </c>
      <c r="V70" s="22">
        <v>48372.93723066547</v>
      </c>
      <c r="W70" s="22">
        <v>52827.000483364478</v>
      </c>
      <c r="X70" s="22">
        <v>53951.719127069839</v>
      </c>
      <c r="Y70" s="22">
        <v>53670.475642967212</v>
      </c>
      <c r="Z70" s="22">
        <v>55784.372002338408</v>
      </c>
      <c r="AA70" s="22">
        <v>55124.540871723206</v>
      </c>
      <c r="AG70" s="262"/>
      <c r="AH70" s="262"/>
      <c r="AI70" s="262"/>
      <c r="AJ70" s="262"/>
      <c r="AK70" s="262"/>
      <c r="AL70" s="262"/>
      <c r="AM70" s="262"/>
      <c r="AN70" s="262"/>
      <c r="AO70" s="262"/>
      <c r="AP70" s="262"/>
      <c r="AQ70" s="262"/>
      <c r="AR70" s="262"/>
      <c r="AS70" s="262"/>
      <c r="AT70" s="262"/>
      <c r="AU70" s="262"/>
      <c r="AV70" s="262"/>
      <c r="AW70" s="262"/>
      <c r="AX70" s="262"/>
      <c r="AY70" s="263"/>
      <c r="AZ70" s="263"/>
      <c r="BA70" s="263"/>
      <c r="BB70" s="263"/>
      <c r="BC70" s="263"/>
      <c r="BD70" s="264"/>
      <c r="BE70" s="263"/>
      <c r="BF70" s="259"/>
      <c r="BG70" s="259"/>
      <c r="BH70" s="259"/>
      <c r="BI70" s="259"/>
      <c r="BJ70" s="259"/>
      <c r="BK70" s="259"/>
      <c r="BL70" s="259"/>
      <c r="BM70" s="259"/>
      <c r="BN70" s="259"/>
      <c r="BO70" s="259"/>
      <c r="BP70" s="259"/>
      <c r="BQ70" s="259"/>
      <c r="BR70" s="259"/>
      <c r="BS70" s="259"/>
      <c r="BT70" s="259"/>
      <c r="BU70" s="259"/>
      <c r="BV70" s="259"/>
      <c r="BW70" s="259"/>
      <c r="BX70" s="259"/>
      <c r="BY70" s="259"/>
      <c r="BZ70" s="259"/>
      <c r="CA70" s="259"/>
      <c r="CB70" s="259"/>
      <c r="CC70" s="259"/>
      <c r="CD70" s="259"/>
      <c r="CE70" s="259"/>
      <c r="CF70" s="259"/>
      <c r="CG70" s="259"/>
      <c r="CH70" s="259"/>
      <c r="CI70" s="259"/>
      <c r="CJ70" s="259"/>
      <c r="CK70" s="259"/>
      <c r="CL70" s="259"/>
      <c r="CM70" s="259"/>
      <c r="CN70" s="259"/>
      <c r="CO70" s="259"/>
      <c r="CP70" s="259"/>
      <c r="CQ70" s="259"/>
      <c r="CR70" s="259"/>
      <c r="CS70" s="259"/>
      <c r="CT70" s="259"/>
      <c r="CU70" s="259"/>
      <c r="CV70" s="259"/>
      <c r="CW70" s="263"/>
    </row>
    <row r="71" spans="1:101">
      <c r="A71" s="416" t="s">
        <v>168</v>
      </c>
      <c r="B71" s="416"/>
      <c r="C71" s="22">
        <v>0</v>
      </c>
      <c r="D71" s="22">
        <v>0</v>
      </c>
      <c r="E71" s="22">
        <v>0</v>
      </c>
      <c r="F71" s="22">
        <v>0</v>
      </c>
      <c r="G71" s="22">
        <v>0</v>
      </c>
      <c r="H71" s="22">
        <v>849.49153504400147</v>
      </c>
      <c r="I71" s="22">
        <v>1096.1111451397646</v>
      </c>
      <c r="J71" s="22">
        <v>1239.6356293123351</v>
      </c>
      <c r="K71" s="22">
        <v>1365.9602616205409</v>
      </c>
      <c r="L71" s="22">
        <v>1179.7335987033384</v>
      </c>
      <c r="M71" s="22">
        <v>1323.4902774748984</v>
      </c>
      <c r="N71" s="22">
        <v>1630.828953774082</v>
      </c>
      <c r="O71" s="22">
        <v>2239.8718501298536</v>
      </c>
      <c r="P71" s="22">
        <v>2435.0708977937829</v>
      </c>
      <c r="Q71" s="22">
        <v>3102.699378644149</v>
      </c>
      <c r="R71" s="22">
        <v>3321.6895705217539</v>
      </c>
      <c r="S71" s="22">
        <v>3383.8139561051357</v>
      </c>
      <c r="T71" s="22">
        <v>3144.05841630344</v>
      </c>
      <c r="U71" s="22">
        <v>1658.9488722786064</v>
      </c>
      <c r="V71" s="22">
        <v>1203.6298862207668</v>
      </c>
      <c r="W71" s="22">
        <v>1107.4684774669486</v>
      </c>
      <c r="X71" s="22">
        <v>1165.2764594096052</v>
      </c>
      <c r="Y71" s="22">
        <v>1369.2329455775898</v>
      </c>
      <c r="Z71" s="22">
        <v>1427.2377195366935</v>
      </c>
      <c r="AA71" s="22">
        <v>1507.4716006872277</v>
      </c>
      <c r="AG71" s="262"/>
      <c r="AH71" s="262"/>
      <c r="AI71" s="262"/>
      <c r="AJ71" s="262"/>
      <c r="AK71" s="262"/>
      <c r="AL71" s="262"/>
      <c r="AM71" s="262"/>
      <c r="AN71" s="262"/>
      <c r="AO71" s="262"/>
      <c r="AP71" s="262"/>
      <c r="AQ71" s="262"/>
      <c r="AR71" s="262"/>
      <c r="AS71" s="262"/>
      <c r="AT71" s="262"/>
      <c r="AU71" s="262"/>
      <c r="AV71" s="262"/>
      <c r="AW71" s="262"/>
      <c r="AX71" s="262"/>
      <c r="AY71" s="263"/>
      <c r="AZ71" s="263"/>
      <c r="BA71" s="263"/>
      <c r="BB71" s="263"/>
      <c r="BC71" s="263"/>
      <c r="BD71" s="264"/>
      <c r="BE71" s="263"/>
      <c r="BF71" s="259"/>
      <c r="BG71" s="259"/>
      <c r="BH71" s="259"/>
      <c r="BI71" s="259"/>
      <c r="BJ71" s="259"/>
      <c r="BK71" s="259"/>
      <c r="BL71" s="259"/>
      <c r="BM71" s="259"/>
      <c r="BN71" s="259"/>
      <c r="BO71" s="259"/>
      <c r="BP71" s="259"/>
      <c r="BQ71" s="259"/>
      <c r="BR71" s="259"/>
      <c r="BS71" s="259"/>
      <c r="BT71" s="259"/>
      <c r="BU71" s="259"/>
      <c r="BV71" s="259"/>
      <c r="BW71" s="259"/>
      <c r="BX71" s="259"/>
      <c r="BY71" s="259"/>
      <c r="BZ71" s="259"/>
      <c r="CA71" s="259"/>
      <c r="CB71" s="259"/>
      <c r="CC71" s="259"/>
      <c r="CD71" s="259"/>
      <c r="CE71" s="259"/>
      <c r="CF71" s="259"/>
      <c r="CG71" s="259"/>
      <c r="CH71" s="259"/>
      <c r="CI71" s="259"/>
      <c r="CJ71" s="259"/>
      <c r="CK71" s="259"/>
      <c r="CL71" s="259"/>
      <c r="CM71" s="259"/>
      <c r="CN71" s="259"/>
      <c r="CO71" s="259"/>
      <c r="CP71" s="259"/>
      <c r="CQ71" s="259"/>
      <c r="CR71" s="259"/>
      <c r="CS71" s="259"/>
      <c r="CT71" s="259"/>
      <c r="CU71" s="259"/>
      <c r="CV71" s="259"/>
      <c r="CW71" s="263"/>
    </row>
    <row r="72" spans="1:101">
      <c r="A72" s="263"/>
      <c r="B72" s="263" t="s">
        <v>169</v>
      </c>
      <c r="C72" s="22">
        <v>0</v>
      </c>
      <c r="D72" s="22">
        <v>0</v>
      </c>
      <c r="E72" s="22">
        <v>0</v>
      </c>
      <c r="F72" s="22">
        <v>0</v>
      </c>
      <c r="G72" s="22">
        <v>0</v>
      </c>
      <c r="H72" s="22">
        <v>220</v>
      </c>
      <c r="I72" s="22">
        <v>290</v>
      </c>
      <c r="J72" s="22">
        <v>350</v>
      </c>
      <c r="K72" s="22">
        <v>400</v>
      </c>
      <c r="L72" s="22">
        <v>88.615999999999985</v>
      </c>
      <c r="M72" s="22">
        <v>78.743877624769652</v>
      </c>
      <c r="N72" s="22">
        <v>74.278698536181764</v>
      </c>
      <c r="O72" s="22">
        <v>62.40309855195369</v>
      </c>
      <c r="P72" s="22">
        <v>54.19906872357069</v>
      </c>
      <c r="Q72" s="22">
        <v>27.385092722642355</v>
      </c>
      <c r="R72" s="22">
        <v>39.102968569342465</v>
      </c>
      <c r="S72" s="22">
        <v>59.791664144457059</v>
      </c>
      <c r="T72" s="22">
        <v>73.739896246751186</v>
      </c>
      <c r="U72" s="22">
        <v>99.635058905940355</v>
      </c>
      <c r="V72" s="22">
        <v>123.29694295979641</v>
      </c>
      <c r="W72" s="22">
        <v>126.3800563565606</v>
      </c>
      <c r="X72" s="22">
        <v>130.17245975855133</v>
      </c>
      <c r="Y72" s="22">
        <v>106.0664486921529</v>
      </c>
      <c r="Z72" s="22">
        <v>103.65584758551307</v>
      </c>
      <c r="AA72" s="22">
        <v>106.0664486921529</v>
      </c>
      <c r="AG72" s="262"/>
      <c r="AH72" s="262"/>
      <c r="AI72" s="262"/>
      <c r="AJ72" s="262"/>
      <c r="AK72" s="262"/>
      <c r="AL72" s="262"/>
      <c r="AM72" s="262"/>
      <c r="AN72" s="262"/>
      <c r="AO72" s="262"/>
      <c r="AP72" s="262"/>
      <c r="AQ72" s="262"/>
      <c r="AR72" s="262"/>
      <c r="AS72" s="262"/>
      <c r="AT72" s="262"/>
      <c r="AU72" s="262"/>
      <c r="AV72" s="262"/>
      <c r="AW72" s="262"/>
      <c r="AX72" s="262"/>
      <c r="AY72" s="263"/>
      <c r="AZ72" s="263"/>
      <c r="BA72" s="263"/>
      <c r="BB72" s="263"/>
      <c r="BC72" s="263"/>
      <c r="BD72" s="264"/>
      <c r="BE72" s="263"/>
      <c r="BF72" s="259"/>
      <c r="BG72" s="259"/>
      <c r="BH72" s="259"/>
      <c r="BI72" s="259"/>
      <c r="BJ72" s="259"/>
      <c r="BK72" s="259"/>
      <c r="BL72" s="259"/>
      <c r="BM72" s="259"/>
      <c r="BN72" s="259"/>
      <c r="BO72" s="259"/>
      <c r="BP72" s="259"/>
      <c r="BQ72" s="259"/>
      <c r="BR72" s="259"/>
      <c r="BS72" s="259"/>
      <c r="BT72" s="259"/>
      <c r="BU72" s="259"/>
      <c r="BV72" s="259"/>
      <c r="BW72" s="259"/>
      <c r="BX72" s="259"/>
      <c r="BY72" s="259"/>
      <c r="BZ72" s="259"/>
      <c r="CA72" s="259"/>
      <c r="CB72" s="259"/>
      <c r="CC72" s="259"/>
      <c r="CD72" s="259"/>
      <c r="CE72" s="259"/>
      <c r="CF72" s="259"/>
      <c r="CG72" s="259"/>
      <c r="CH72" s="259"/>
      <c r="CI72" s="259"/>
      <c r="CJ72" s="259"/>
      <c r="CK72" s="259"/>
      <c r="CL72" s="259"/>
      <c r="CM72" s="259"/>
      <c r="CN72" s="259"/>
      <c r="CO72" s="259"/>
      <c r="CP72" s="259"/>
      <c r="CQ72" s="259"/>
      <c r="CR72" s="259"/>
      <c r="CS72" s="259"/>
      <c r="CT72" s="259"/>
      <c r="CU72" s="259"/>
      <c r="CV72" s="259"/>
      <c r="CW72" s="263"/>
    </row>
    <row r="73" spans="1:101">
      <c r="A73" s="263"/>
      <c r="B73" s="263" t="s">
        <v>156</v>
      </c>
      <c r="C73" s="22">
        <v>0</v>
      </c>
      <c r="D73" s="22">
        <v>0</v>
      </c>
      <c r="E73" s="22">
        <v>0</v>
      </c>
      <c r="F73" s="22">
        <v>0</v>
      </c>
      <c r="G73" s="22">
        <v>0</v>
      </c>
      <c r="H73" s="22">
        <v>0</v>
      </c>
      <c r="I73" s="22">
        <v>0</v>
      </c>
      <c r="J73" s="22">
        <v>0</v>
      </c>
      <c r="K73" s="22">
        <v>0</v>
      </c>
      <c r="L73" s="22">
        <v>0</v>
      </c>
      <c r="M73" s="22">
        <v>0</v>
      </c>
      <c r="N73" s="22">
        <v>0</v>
      </c>
      <c r="O73" s="22">
        <v>0</v>
      </c>
      <c r="P73" s="22">
        <v>0</v>
      </c>
      <c r="Q73" s="22">
        <v>149.76</v>
      </c>
      <c r="R73" s="22">
        <v>133.76999999999998</v>
      </c>
      <c r="S73" s="22">
        <v>121.39297251667654</v>
      </c>
      <c r="T73" s="22">
        <v>109.61213595843452</v>
      </c>
      <c r="U73" s="22">
        <v>121.79126217603834</v>
      </c>
      <c r="V73" s="22">
        <v>136.40621363716298</v>
      </c>
      <c r="W73" s="22">
        <v>148.5853398547668</v>
      </c>
      <c r="X73" s="22">
        <v>163.20029131589138</v>
      </c>
      <c r="Y73" s="22">
        <v>172.9435922899745</v>
      </c>
      <c r="Z73" s="22">
        <v>172.9435922899745</v>
      </c>
      <c r="AA73" s="22">
        <v>165.63611655941213</v>
      </c>
      <c r="AG73" s="262"/>
      <c r="AH73" s="262"/>
      <c r="AI73" s="262"/>
      <c r="AJ73" s="262"/>
      <c r="AK73" s="262"/>
      <c r="AL73" s="262"/>
      <c r="AM73" s="262"/>
      <c r="AN73" s="262"/>
      <c r="AO73" s="262"/>
      <c r="AP73" s="262"/>
      <c r="AQ73" s="262"/>
      <c r="AR73" s="262"/>
      <c r="AS73" s="262"/>
      <c r="AT73" s="262"/>
      <c r="AU73" s="262"/>
      <c r="AV73" s="262"/>
      <c r="AW73" s="262"/>
      <c r="AX73" s="262"/>
      <c r="AY73" s="263"/>
      <c r="AZ73" s="263"/>
      <c r="BA73" s="263"/>
      <c r="BB73" s="263"/>
      <c r="BC73" s="263"/>
      <c r="BD73" s="264"/>
      <c r="BE73" s="263"/>
      <c r="BF73" s="259"/>
      <c r="BG73" s="259"/>
      <c r="BH73" s="259"/>
      <c r="BI73" s="259"/>
      <c r="BJ73" s="259"/>
      <c r="BK73" s="259"/>
      <c r="BL73" s="259"/>
      <c r="BM73" s="259"/>
      <c r="BN73" s="259"/>
      <c r="BO73" s="259"/>
      <c r="BP73" s="259"/>
      <c r="BQ73" s="259"/>
      <c r="BR73" s="259"/>
      <c r="BS73" s="259"/>
      <c r="BT73" s="259"/>
      <c r="BU73" s="259"/>
      <c r="BV73" s="259"/>
      <c r="BW73" s="259"/>
      <c r="BX73" s="259"/>
      <c r="BY73" s="259"/>
      <c r="BZ73" s="259"/>
      <c r="CA73" s="259"/>
      <c r="CB73" s="259"/>
      <c r="CC73" s="259"/>
      <c r="CD73" s="259"/>
      <c r="CE73" s="259"/>
      <c r="CF73" s="259"/>
      <c r="CG73" s="259"/>
      <c r="CH73" s="259"/>
      <c r="CI73" s="259"/>
      <c r="CJ73" s="259"/>
      <c r="CK73" s="259"/>
      <c r="CL73" s="259"/>
      <c r="CM73" s="259"/>
      <c r="CN73" s="259"/>
      <c r="CO73" s="259"/>
      <c r="CP73" s="259"/>
      <c r="CQ73" s="259"/>
      <c r="CR73" s="259"/>
      <c r="CS73" s="259"/>
      <c r="CT73" s="259"/>
      <c r="CU73" s="259"/>
      <c r="CV73" s="259"/>
      <c r="CW73" s="263"/>
    </row>
    <row r="74" spans="1:101">
      <c r="A74" s="263"/>
      <c r="B74" s="263" t="s">
        <v>136</v>
      </c>
      <c r="C74" s="22">
        <v>0</v>
      </c>
      <c r="D74" s="22">
        <v>0</v>
      </c>
      <c r="E74" s="22">
        <v>0</v>
      </c>
      <c r="F74" s="22">
        <v>0</v>
      </c>
      <c r="G74" s="22">
        <v>0</v>
      </c>
      <c r="H74" s="22">
        <v>220</v>
      </c>
      <c r="I74" s="22">
        <v>290</v>
      </c>
      <c r="J74" s="22">
        <v>350</v>
      </c>
      <c r="K74" s="22">
        <v>400</v>
      </c>
      <c r="L74" s="22">
        <v>88.615999999999985</v>
      </c>
      <c r="M74" s="22">
        <v>78.743877624769652</v>
      </c>
      <c r="N74" s="22">
        <v>74.278698536181764</v>
      </c>
      <c r="O74" s="22">
        <v>62.40309855195369</v>
      </c>
      <c r="P74" s="22">
        <v>54.19906872357069</v>
      </c>
      <c r="Q74" s="22">
        <v>177.1450927226424</v>
      </c>
      <c r="R74" s="22">
        <v>172.87296856934245</v>
      </c>
      <c r="S74" s="22">
        <v>181.18463666113348</v>
      </c>
      <c r="T74" s="22">
        <v>183.35203220518565</v>
      </c>
      <c r="U74" s="22">
        <v>221.42632108197859</v>
      </c>
      <c r="V74" s="22">
        <v>259.70315659695939</v>
      </c>
      <c r="W74" s="22">
        <v>274.9653962113274</v>
      </c>
      <c r="X74" s="22">
        <v>293.3727510744427</v>
      </c>
      <c r="Y74" s="22">
        <v>279.01004098212741</v>
      </c>
      <c r="Z74" s="22">
        <v>276.59943987548763</v>
      </c>
      <c r="AA74" s="22">
        <v>271.70256525156503</v>
      </c>
      <c r="AG74" s="262"/>
      <c r="AH74" s="262"/>
      <c r="AI74" s="262"/>
      <c r="AJ74" s="262"/>
      <c r="AK74" s="262"/>
      <c r="AL74" s="262"/>
      <c r="AM74" s="262"/>
      <c r="AN74" s="262"/>
      <c r="AO74" s="262"/>
      <c r="AP74" s="262"/>
      <c r="AQ74" s="262"/>
      <c r="AR74" s="262"/>
      <c r="AS74" s="262"/>
      <c r="AT74" s="262"/>
      <c r="AU74" s="262"/>
      <c r="AV74" s="262"/>
      <c r="AW74" s="262"/>
      <c r="AX74" s="262"/>
      <c r="AY74" s="263"/>
      <c r="AZ74" s="263"/>
      <c r="BA74" s="263"/>
      <c r="BB74" s="263"/>
      <c r="BC74" s="263"/>
      <c r="BD74" s="264"/>
      <c r="BE74" s="263"/>
      <c r="BF74" s="259"/>
      <c r="BG74" s="259"/>
      <c r="BH74" s="259"/>
      <c r="BI74" s="259"/>
      <c r="BJ74" s="259"/>
      <c r="BK74" s="259"/>
      <c r="BL74" s="259"/>
      <c r="BM74" s="259"/>
      <c r="BN74" s="259"/>
      <c r="BO74" s="259"/>
      <c r="BP74" s="259"/>
      <c r="BQ74" s="259"/>
      <c r="BR74" s="259"/>
      <c r="BS74" s="259"/>
      <c r="BT74" s="259"/>
      <c r="BU74" s="259"/>
      <c r="BV74" s="259"/>
      <c r="BW74" s="259"/>
      <c r="BX74" s="259"/>
      <c r="BY74" s="259"/>
      <c r="BZ74" s="259"/>
      <c r="CA74" s="259"/>
      <c r="CB74" s="259"/>
      <c r="CC74" s="259"/>
      <c r="CD74" s="259"/>
      <c r="CE74" s="259"/>
      <c r="CF74" s="259"/>
      <c r="CG74" s="259"/>
      <c r="CH74" s="259"/>
      <c r="CI74" s="259"/>
      <c r="CJ74" s="259"/>
      <c r="CK74" s="259"/>
      <c r="CL74" s="259"/>
      <c r="CM74" s="259"/>
      <c r="CN74" s="259"/>
      <c r="CO74" s="259"/>
      <c r="CP74" s="259"/>
      <c r="CQ74" s="259"/>
      <c r="CR74" s="259"/>
      <c r="CS74" s="259"/>
      <c r="CT74" s="259"/>
      <c r="CU74" s="259"/>
      <c r="CV74" s="259"/>
      <c r="CW74" s="263"/>
    </row>
    <row r="75" spans="1:101">
      <c r="A75" s="263"/>
      <c r="B75" s="263" t="s">
        <v>36</v>
      </c>
      <c r="C75" s="22">
        <v>0</v>
      </c>
      <c r="D75" s="22">
        <v>0</v>
      </c>
      <c r="E75" s="22">
        <v>0</v>
      </c>
      <c r="F75" s="22">
        <v>0</v>
      </c>
      <c r="G75" s="22">
        <v>0</v>
      </c>
      <c r="H75" s="22">
        <v>629.49153504400147</v>
      </c>
      <c r="I75" s="22">
        <v>806.11114513976474</v>
      </c>
      <c r="J75" s="22">
        <v>889.63562931233514</v>
      </c>
      <c r="K75" s="22">
        <v>965.9602616205409</v>
      </c>
      <c r="L75" s="22">
        <v>1091.1175987033384</v>
      </c>
      <c r="M75" s="22">
        <v>1244.7463998501289</v>
      </c>
      <c r="N75" s="22">
        <v>1556.5502552379003</v>
      </c>
      <c r="O75" s="22">
        <v>2177.4687515778996</v>
      </c>
      <c r="P75" s="22">
        <v>2380.8718290702127</v>
      </c>
      <c r="Q75" s="22">
        <v>2925.5542859215057</v>
      </c>
      <c r="R75" s="22">
        <v>3148.8166019524106</v>
      </c>
      <c r="S75" s="22">
        <v>3202.6293194440041</v>
      </c>
      <c r="T75" s="22">
        <v>2960.7063840982555</v>
      </c>
      <c r="U75" s="22">
        <v>1437.5225511966273</v>
      </c>
      <c r="V75" s="22">
        <v>943.92672962380766</v>
      </c>
      <c r="W75" s="22">
        <v>832.50308125562151</v>
      </c>
      <c r="X75" s="22">
        <v>871.90370833516226</v>
      </c>
      <c r="Y75" s="22">
        <v>1090.2229045954628</v>
      </c>
      <c r="Z75" s="22">
        <v>1150.6382796612061</v>
      </c>
      <c r="AA75" s="22">
        <v>1235.7690354356628</v>
      </c>
      <c r="AG75" s="262"/>
      <c r="AH75" s="262"/>
      <c r="AI75" s="262"/>
      <c r="AJ75" s="262"/>
      <c r="AK75" s="262"/>
      <c r="AL75" s="262"/>
      <c r="AM75" s="262"/>
      <c r="AN75" s="262"/>
      <c r="AO75" s="262"/>
      <c r="AP75" s="262"/>
      <c r="AQ75" s="262"/>
      <c r="AR75" s="262"/>
      <c r="AS75" s="262"/>
      <c r="AT75" s="262"/>
      <c r="AU75" s="262"/>
      <c r="AV75" s="262"/>
      <c r="AW75" s="262"/>
      <c r="AX75" s="262"/>
      <c r="AY75" s="263"/>
      <c r="AZ75" s="263"/>
      <c r="BA75" s="263"/>
      <c r="BB75" s="263"/>
      <c r="BC75" s="263"/>
      <c r="BD75" s="264"/>
      <c r="BE75" s="263"/>
      <c r="BF75" s="259"/>
      <c r="BG75" s="259"/>
      <c r="BH75" s="259"/>
      <c r="BI75" s="259"/>
      <c r="BJ75" s="259"/>
      <c r="BK75" s="259"/>
      <c r="BL75" s="259"/>
      <c r="BM75" s="259"/>
      <c r="BN75" s="259"/>
      <c r="BO75" s="259"/>
      <c r="BP75" s="259"/>
      <c r="BQ75" s="259"/>
      <c r="BR75" s="259"/>
      <c r="BS75" s="259"/>
      <c r="BT75" s="259"/>
      <c r="BU75" s="259"/>
      <c r="BV75" s="259"/>
      <c r="BW75" s="259"/>
      <c r="BX75" s="259"/>
      <c r="BY75" s="259"/>
      <c r="BZ75" s="259"/>
      <c r="CA75" s="259"/>
      <c r="CB75" s="259"/>
      <c r="CC75" s="259"/>
      <c r="CD75" s="259"/>
      <c r="CE75" s="259"/>
      <c r="CF75" s="259"/>
      <c r="CG75" s="259"/>
      <c r="CH75" s="259"/>
      <c r="CI75" s="259"/>
      <c r="CJ75" s="259"/>
      <c r="CK75" s="259"/>
      <c r="CL75" s="259"/>
      <c r="CM75" s="259"/>
      <c r="CN75" s="259"/>
      <c r="CO75" s="259"/>
      <c r="CP75" s="259"/>
      <c r="CQ75" s="259"/>
      <c r="CR75" s="259"/>
      <c r="CS75" s="259"/>
      <c r="CT75" s="259"/>
      <c r="CU75" s="259"/>
      <c r="CV75" s="259"/>
      <c r="CW75" s="263"/>
    </row>
    <row r="76" spans="1:101" ht="13" thickBot="1">
      <c r="A76" s="424" t="s">
        <v>838</v>
      </c>
      <c r="B76" s="425"/>
      <c r="C76" s="24">
        <v>4640.9462859525374</v>
      </c>
      <c r="D76" s="24">
        <v>5180.0981267072857</v>
      </c>
      <c r="E76" s="24">
        <v>5645.8524132366438</v>
      </c>
      <c r="F76" s="24">
        <v>7486.3966629910283</v>
      </c>
      <c r="G76" s="24">
        <v>10070.536650344846</v>
      </c>
      <c r="H76" s="24">
        <v>12210.659178993286</v>
      </c>
      <c r="I76" s="24">
        <v>13764.425206844397</v>
      </c>
      <c r="J76" s="24">
        <v>15166.329447145465</v>
      </c>
      <c r="K76" s="24">
        <v>16729.86920978377</v>
      </c>
      <c r="L76" s="24">
        <v>17907.104334399206</v>
      </c>
      <c r="M76" s="24">
        <v>18926.402289444588</v>
      </c>
      <c r="N76" s="24">
        <v>20478.462660180405</v>
      </c>
      <c r="O76" s="24">
        <v>23283.587142583099</v>
      </c>
      <c r="P76" s="24">
        <v>26205.379393928626</v>
      </c>
      <c r="Q76" s="24">
        <v>29612.349042447997</v>
      </c>
      <c r="R76" s="24">
        <v>32027.02103400114</v>
      </c>
      <c r="S76" s="24">
        <v>36134.685681498202</v>
      </c>
      <c r="T76" s="24">
        <v>40675.434902185894</v>
      </c>
      <c r="U76" s="24">
        <v>44357.810109093407</v>
      </c>
      <c r="V76" s="24">
        <v>49576.567116886232</v>
      </c>
      <c r="W76" s="24">
        <v>53934.468960831437</v>
      </c>
      <c r="X76" s="24">
        <v>55116.995586479432</v>
      </c>
      <c r="Y76" s="24">
        <v>55039.708588544803</v>
      </c>
      <c r="Z76" s="24">
        <v>57211.609721875109</v>
      </c>
      <c r="AA76" s="24">
        <v>56632.012472410424</v>
      </c>
      <c r="AG76" s="262"/>
      <c r="AH76" s="262"/>
      <c r="AI76" s="262"/>
      <c r="AJ76" s="262"/>
      <c r="AK76" s="262"/>
      <c r="AL76" s="262"/>
      <c r="AM76" s="262"/>
      <c r="AN76" s="262"/>
      <c r="AO76" s="262"/>
      <c r="AP76" s="262"/>
      <c r="AQ76" s="262"/>
      <c r="AR76" s="262"/>
      <c r="AS76" s="262"/>
      <c r="AT76" s="262"/>
      <c r="AU76" s="262"/>
      <c r="AV76" s="262"/>
      <c r="AW76" s="262"/>
      <c r="AX76" s="262"/>
      <c r="AY76" s="263"/>
      <c r="AZ76" s="263"/>
      <c r="BA76" s="263"/>
      <c r="BB76" s="263"/>
      <c r="BC76" s="263"/>
      <c r="BD76" s="264"/>
      <c r="BE76" s="263"/>
      <c r="BF76" s="259"/>
      <c r="BG76" s="259"/>
      <c r="BH76" s="259"/>
      <c r="BI76" s="259"/>
      <c r="BJ76" s="259"/>
      <c r="BK76" s="259"/>
      <c r="BL76" s="259"/>
      <c r="BM76" s="259"/>
      <c r="BN76" s="259"/>
      <c r="BO76" s="259"/>
      <c r="BP76" s="259"/>
      <c r="BQ76" s="259"/>
      <c r="BR76" s="259"/>
      <c r="BS76" s="259"/>
      <c r="BT76" s="259"/>
      <c r="BU76" s="259"/>
      <c r="BV76" s="259"/>
      <c r="BW76" s="259"/>
      <c r="BX76" s="259"/>
      <c r="BY76" s="259"/>
      <c r="BZ76" s="259"/>
      <c r="CA76" s="259"/>
      <c r="CB76" s="259"/>
      <c r="CC76" s="259"/>
      <c r="CD76" s="259"/>
      <c r="CE76" s="259"/>
      <c r="CF76" s="259"/>
      <c r="CG76" s="259"/>
      <c r="CH76" s="259"/>
      <c r="CI76" s="259"/>
      <c r="CJ76" s="259"/>
      <c r="CK76" s="259"/>
      <c r="CL76" s="259"/>
      <c r="CM76" s="259"/>
      <c r="CN76" s="259"/>
      <c r="CO76" s="259"/>
      <c r="CP76" s="259"/>
      <c r="CQ76" s="259"/>
      <c r="CR76" s="259"/>
      <c r="CS76" s="259"/>
      <c r="CT76" s="259"/>
      <c r="CU76" s="259"/>
      <c r="CV76" s="259"/>
      <c r="CW76" s="263"/>
    </row>
    <row r="77" spans="1:101" ht="28.5" customHeight="1">
      <c r="A77" s="1081" t="s">
        <v>850</v>
      </c>
      <c r="B77" s="1081"/>
      <c r="C77" s="1081"/>
      <c r="D77" s="1081"/>
      <c r="E77" s="1081"/>
      <c r="F77" s="1081"/>
      <c r="G77" s="1081"/>
      <c r="H77" s="1081"/>
      <c r="I77" s="1081"/>
      <c r="J77" s="1081"/>
      <c r="K77" s="1081"/>
      <c r="L77" s="1081"/>
      <c r="M77" s="1081"/>
      <c r="N77" s="1081"/>
      <c r="O77" s="1081"/>
      <c r="P77" s="1081"/>
      <c r="Q77" s="1081"/>
      <c r="R77" s="1081"/>
      <c r="S77" s="1081"/>
      <c r="T77" s="1081"/>
      <c r="U77" s="1081"/>
      <c r="V77" s="1081"/>
      <c r="W77" s="1081"/>
      <c r="X77" s="1081"/>
      <c r="Y77" s="1081"/>
      <c r="Z77" s="1081"/>
      <c r="AA77" s="1081"/>
    </row>
    <row r="78" spans="1:101" ht="24.75" customHeight="1">
      <c r="A78" s="398" t="s">
        <v>1282</v>
      </c>
      <c r="B78" s="8"/>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spans="1:101">
      <c r="A79" s="252" t="s">
        <v>622</v>
      </c>
    </row>
  </sheetData>
  <mergeCells count="3">
    <mergeCell ref="A70:B70"/>
    <mergeCell ref="A77:AA77"/>
    <mergeCell ref="A38:B38"/>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I23"/>
  <sheetViews>
    <sheetView workbookViewId="0">
      <selection sqref="A1:D1"/>
    </sheetView>
  </sheetViews>
  <sheetFormatPr baseColWidth="10" defaultColWidth="8.83203125" defaultRowHeight="12" x14ac:dyDescent="0"/>
  <cols>
    <col min="1" max="1" width="15.1640625" style="58" customWidth="1"/>
    <col min="2" max="4" width="12.5" style="101" customWidth="1"/>
    <col min="7" max="7" width="16.5" customWidth="1"/>
    <col min="8" max="8" width="11.5" customWidth="1"/>
    <col min="9" max="9" width="12.83203125" customWidth="1"/>
  </cols>
  <sheetData>
    <row r="1" spans="1:9" ht="48.75" customHeight="1">
      <c r="A1" s="1117" t="s">
        <v>642</v>
      </c>
      <c r="B1" s="1118"/>
      <c r="C1" s="1118"/>
      <c r="D1" s="1118"/>
      <c r="F1" s="1128" t="s">
        <v>1035</v>
      </c>
      <c r="G1" s="1152"/>
      <c r="H1" s="1152"/>
      <c r="I1" s="1152"/>
    </row>
    <row r="2" spans="1:9" ht="50.25" customHeight="1">
      <c r="A2" s="956"/>
      <c r="B2" s="957" t="s">
        <v>638</v>
      </c>
      <c r="C2" s="957" t="s">
        <v>632</v>
      </c>
      <c r="D2" s="957" t="s">
        <v>639</v>
      </c>
      <c r="F2" s="656"/>
      <c r="G2" s="649" t="s">
        <v>1032</v>
      </c>
      <c r="H2" s="649" t="s">
        <v>1033</v>
      </c>
      <c r="I2" s="649" t="s">
        <v>1034</v>
      </c>
    </row>
    <row r="3" spans="1:9" ht="18.5" customHeight="1">
      <c r="A3" s="14" t="s">
        <v>640</v>
      </c>
      <c r="B3" s="39">
        <v>0.12909355110043652</v>
      </c>
      <c r="C3" s="39">
        <v>8.5334239823760427E-2</v>
      </c>
      <c r="D3" s="39">
        <v>3.7486690153304858E-2</v>
      </c>
      <c r="F3" s="657">
        <v>2004</v>
      </c>
      <c r="G3" s="658">
        <v>435</v>
      </c>
      <c r="H3" s="659">
        <v>22.7</v>
      </c>
      <c r="I3" s="660">
        <v>19200</v>
      </c>
    </row>
    <row r="4" spans="1:9" ht="19.75" customHeight="1">
      <c r="A4" s="42" t="s">
        <v>641</v>
      </c>
      <c r="B4" s="81">
        <v>7.712543674272565E-2</v>
      </c>
      <c r="C4" s="81">
        <v>4.8788338131687814E-2</v>
      </c>
      <c r="D4" s="81">
        <v>2.9003605390539366E-2</v>
      </c>
      <c r="F4" s="657">
        <v>2009</v>
      </c>
      <c r="G4" s="658">
        <v>798</v>
      </c>
      <c r="H4" s="659">
        <v>34.200000000000003</v>
      </c>
      <c r="I4" s="660">
        <v>23100</v>
      </c>
    </row>
    <row r="5" spans="1:9" ht="51" customHeight="1">
      <c r="A5" s="1153" t="s">
        <v>1183</v>
      </c>
      <c r="B5" s="1153"/>
      <c r="C5" s="1153"/>
      <c r="D5" s="1153"/>
      <c r="F5" s="661">
        <v>2014</v>
      </c>
      <c r="G5" s="662">
        <v>1157</v>
      </c>
      <c r="H5" s="663">
        <v>43.3</v>
      </c>
      <c r="I5" s="662">
        <v>26700</v>
      </c>
    </row>
    <row r="6" spans="1:9" ht="39" customHeight="1">
      <c r="A6" s="1154" t="s">
        <v>1031</v>
      </c>
      <c r="B6" s="1154"/>
      <c r="C6" s="1154"/>
      <c r="D6" s="1154"/>
      <c r="G6" s="14"/>
      <c r="H6" s="14"/>
    </row>
    <row r="7" spans="1:9" ht="22.75" customHeight="1">
      <c r="A7" s="399" t="s">
        <v>622</v>
      </c>
      <c r="G7" s="14"/>
      <c r="H7" s="14"/>
    </row>
    <row r="8" spans="1:9">
      <c r="G8" s="14"/>
      <c r="H8" s="14"/>
    </row>
    <row r="9" spans="1:9">
      <c r="G9" s="14"/>
      <c r="H9" s="14"/>
    </row>
    <row r="10" spans="1:9">
      <c r="G10" s="14"/>
      <c r="H10" s="14"/>
    </row>
    <row r="11" spans="1:9">
      <c r="G11" s="14"/>
      <c r="H11" s="14"/>
    </row>
    <row r="12" spans="1:9">
      <c r="G12" s="14"/>
      <c r="H12" s="14"/>
    </row>
    <row r="13" spans="1:9">
      <c r="G13" s="14"/>
      <c r="H13" s="14"/>
    </row>
    <row r="14" spans="1:9">
      <c r="G14" s="14"/>
      <c r="H14" s="14"/>
    </row>
    <row r="15" spans="1:9">
      <c r="G15" s="14"/>
      <c r="H15" s="14"/>
    </row>
    <row r="16" spans="1:9">
      <c r="G16" s="14"/>
      <c r="H16" s="14"/>
    </row>
    <row r="17" spans="7:8">
      <c r="G17" s="14"/>
      <c r="H17" s="14"/>
    </row>
    <row r="18" spans="7:8">
      <c r="G18" s="14"/>
      <c r="H18" s="14"/>
    </row>
    <row r="19" spans="7:8">
      <c r="G19" s="14"/>
      <c r="H19" s="14"/>
    </row>
    <row r="20" spans="7:8">
      <c r="G20" s="14"/>
      <c r="H20" s="14"/>
    </row>
    <row r="21" spans="7:8">
      <c r="G21" s="14"/>
      <c r="H21" s="14"/>
    </row>
    <row r="22" spans="7:8">
      <c r="G22" s="14"/>
      <c r="H22" s="14"/>
    </row>
    <row r="23" spans="7:8">
      <c r="G23" s="14"/>
      <c r="H23" s="14"/>
    </row>
  </sheetData>
  <mergeCells count="4">
    <mergeCell ref="F1:I1"/>
    <mergeCell ref="A1:D1"/>
    <mergeCell ref="A5:D5"/>
    <mergeCell ref="A6:D6"/>
  </mergeCells>
  <pageMargins left="0.7" right="0.7" top="0.75" bottom="0.75" header="0.3" footer="0.3"/>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O21"/>
  <sheetViews>
    <sheetView workbookViewId="0">
      <selection sqref="A1:I1"/>
    </sheetView>
  </sheetViews>
  <sheetFormatPr baseColWidth="10" defaultColWidth="12.5" defaultRowHeight="15" x14ac:dyDescent="0"/>
  <cols>
    <col min="1" max="1" width="34.33203125" style="211" customWidth="1"/>
    <col min="2" max="2" width="12.5" style="211"/>
    <col min="3" max="3" width="19" style="211" customWidth="1"/>
    <col min="4" max="6" width="12.5" style="211"/>
    <col min="7" max="7" width="16" style="211" customWidth="1"/>
    <col min="8" max="10" width="12.5" style="211"/>
    <col min="11" max="11" width="30.1640625" style="211" customWidth="1"/>
    <col min="12" max="12" width="9.1640625" style="211" customWidth="1"/>
    <col min="13" max="13" width="11.1640625" style="211" customWidth="1"/>
    <col min="14" max="14" width="15.83203125" style="211" customWidth="1"/>
    <col min="15" max="16384" width="12.5" style="211"/>
  </cols>
  <sheetData>
    <row r="1" spans="1:15" ht="40.5" customHeight="1">
      <c r="A1" s="1155" t="s">
        <v>1036</v>
      </c>
      <c r="B1" s="1155"/>
      <c r="C1" s="1155"/>
      <c r="D1" s="1155"/>
      <c r="E1" s="1155"/>
      <c r="F1" s="1155"/>
      <c r="G1" s="1155"/>
      <c r="H1" s="1155"/>
      <c r="I1" s="1155"/>
      <c r="K1" s="671"/>
      <c r="L1" s="671"/>
      <c r="M1" s="671"/>
      <c r="N1" s="671"/>
      <c r="O1" s="671"/>
    </row>
    <row r="2" spans="1:15" s="376" customFormat="1" ht="25.5" customHeight="1">
      <c r="A2" s="958"/>
      <c r="B2" s="1159" t="s">
        <v>230</v>
      </c>
      <c r="C2" s="1159"/>
      <c r="D2" s="1159"/>
      <c r="E2" s="1159"/>
      <c r="F2" s="1159" t="s">
        <v>203</v>
      </c>
      <c r="G2" s="1159"/>
      <c r="H2" s="1159"/>
      <c r="I2" s="1159"/>
      <c r="K2" s="575"/>
      <c r="L2" s="1158" t="s">
        <v>1059</v>
      </c>
      <c r="M2" s="1158"/>
      <c r="N2" s="1156" t="s">
        <v>943</v>
      </c>
      <c r="O2" s="1156"/>
    </row>
    <row r="3" spans="1:15" ht="37">
      <c r="A3" s="958"/>
      <c r="B3" s="959" t="s">
        <v>310</v>
      </c>
      <c r="C3" s="959" t="s">
        <v>702</v>
      </c>
      <c r="D3" s="959" t="s">
        <v>703</v>
      </c>
      <c r="E3" s="959" t="s">
        <v>209</v>
      </c>
      <c r="F3" s="960" t="s">
        <v>310</v>
      </c>
      <c r="G3" s="959" t="s">
        <v>702</v>
      </c>
      <c r="H3" s="959" t="s">
        <v>703</v>
      </c>
      <c r="I3" s="959" t="s">
        <v>209</v>
      </c>
      <c r="K3" s="673"/>
      <c r="L3" s="634" t="s">
        <v>1057</v>
      </c>
      <c r="M3" s="634" t="s">
        <v>1058</v>
      </c>
      <c r="N3" s="634" t="s">
        <v>1057</v>
      </c>
      <c r="O3" s="634" t="s">
        <v>1058</v>
      </c>
    </row>
    <row r="4" spans="1:15" s="376" customFormat="1">
      <c r="A4" s="694" t="s">
        <v>710</v>
      </c>
      <c r="B4" s="695">
        <v>7870</v>
      </c>
      <c r="C4" s="695">
        <v>6460</v>
      </c>
      <c r="D4" s="695">
        <v>1260</v>
      </c>
      <c r="E4" s="693">
        <v>15590</v>
      </c>
      <c r="F4" s="695">
        <v>3400</v>
      </c>
      <c r="G4" s="695">
        <v>1340</v>
      </c>
      <c r="H4" s="695">
        <v>460</v>
      </c>
      <c r="I4" s="695">
        <v>5200</v>
      </c>
      <c r="K4" s="576" t="s">
        <v>929</v>
      </c>
      <c r="L4" s="629" t="s">
        <v>1045</v>
      </c>
      <c r="M4" s="629" t="s">
        <v>888</v>
      </c>
      <c r="N4" s="629" t="s">
        <v>1046</v>
      </c>
      <c r="O4" s="629" t="s">
        <v>1015</v>
      </c>
    </row>
    <row r="5" spans="1:15">
      <c r="A5" s="667" t="s">
        <v>709</v>
      </c>
      <c r="B5" s="668">
        <v>6690</v>
      </c>
      <c r="C5" s="668">
        <v>3680</v>
      </c>
      <c r="D5" s="668">
        <v>70</v>
      </c>
      <c r="E5" s="668">
        <f>ROUND('[5]Private (7.19)'!AO111, -1)</f>
        <v>10440</v>
      </c>
      <c r="F5" s="670">
        <v>4760</v>
      </c>
      <c r="G5" s="669">
        <v>870</v>
      </c>
      <c r="H5" s="669">
        <v>0</v>
      </c>
      <c r="I5" s="669">
        <v>5620</v>
      </c>
      <c r="K5" s="674" t="s">
        <v>313</v>
      </c>
      <c r="L5" s="675">
        <v>0.8</v>
      </c>
      <c r="M5" s="629" t="s">
        <v>1047</v>
      </c>
      <c r="N5" s="629" t="s">
        <v>1048</v>
      </c>
      <c r="O5" s="629" t="s">
        <v>1049</v>
      </c>
    </row>
    <row r="6" spans="1:15">
      <c r="A6" s="664" t="s">
        <v>708</v>
      </c>
      <c r="B6" s="665">
        <v>8080</v>
      </c>
      <c r="C6" s="665">
        <v>6930</v>
      </c>
      <c r="D6" s="665">
        <v>1470</v>
      </c>
      <c r="E6" s="665">
        <f>ROUND('[5]Private (7.19)'!AO66, -1)</f>
        <v>16470</v>
      </c>
      <c r="F6" s="670">
        <v>3070</v>
      </c>
      <c r="G6" s="669">
        <v>1460</v>
      </c>
      <c r="H6" s="669">
        <v>570</v>
      </c>
      <c r="I6" s="669">
        <v>5100</v>
      </c>
      <c r="K6" s="674" t="s">
        <v>1039</v>
      </c>
      <c r="L6" s="675">
        <v>0.67</v>
      </c>
      <c r="M6" s="629" t="s">
        <v>980</v>
      </c>
      <c r="N6" s="629" t="s">
        <v>1046</v>
      </c>
      <c r="O6" s="629" t="s">
        <v>933</v>
      </c>
    </row>
    <row r="7" spans="1:15">
      <c r="A7" s="702" t="s">
        <v>664</v>
      </c>
      <c r="B7" s="703"/>
      <c r="C7" s="703"/>
      <c r="D7" s="703"/>
      <c r="E7" s="703"/>
      <c r="F7" s="704"/>
      <c r="G7" s="703"/>
      <c r="H7" s="703"/>
      <c r="I7" s="703"/>
      <c r="K7" s="1157" t="s">
        <v>1050</v>
      </c>
      <c r="L7" s="1157"/>
      <c r="M7" s="1157"/>
      <c r="N7" s="1157"/>
      <c r="O7" s="1157"/>
    </row>
    <row r="8" spans="1:15">
      <c r="A8" s="696" t="s">
        <v>704</v>
      </c>
      <c r="B8" s="697">
        <v>14700</v>
      </c>
      <c r="C8" s="697">
        <v>7970</v>
      </c>
      <c r="D8" s="697">
        <v>0</v>
      </c>
      <c r="E8" s="697">
        <v>22670</v>
      </c>
      <c r="F8" s="700">
        <v>7830</v>
      </c>
      <c r="G8" s="697">
        <v>1860</v>
      </c>
      <c r="H8" s="697">
        <v>0</v>
      </c>
      <c r="I8" s="697">
        <v>9680</v>
      </c>
      <c r="K8" s="678" t="s">
        <v>1040</v>
      </c>
      <c r="L8" s="676">
        <v>0.97</v>
      </c>
      <c r="M8" s="629" t="s">
        <v>1047</v>
      </c>
      <c r="N8" s="629" t="s">
        <v>1051</v>
      </c>
      <c r="O8" s="629" t="s">
        <v>1047</v>
      </c>
    </row>
    <row r="9" spans="1:15">
      <c r="A9" s="696" t="s">
        <v>705</v>
      </c>
      <c r="B9" s="697">
        <v>11960</v>
      </c>
      <c r="C9" s="697">
        <v>8130</v>
      </c>
      <c r="D9" s="697">
        <v>70</v>
      </c>
      <c r="E9" s="697">
        <v>20170</v>
      </c>
      <c r="F9" s="700">
        <v>4380</v>
      </c>
      <c r="G9" s="697">
        <v>2120</v>
      </c>
      <c r="H9" s="697">
        <v>60</v>
      </c>
      <c r="I9" s="697">
        <v>6560</v>
      </c>
      <c r="K9" s="678" t="s">
        <v>1041</v>
      </c>
      <c r="L9" s="676">
        <v>0.84</v>
      </c>
      <c r="M9" s="629" t="s">
        <v>992</v>
      </c>
      <c r="N9" s="629" t="s">
        <v>1052</v>
      </c>
      <c r="O9" s="629" t="s">
        <v>1049</v>
      </c>
    </row>
    <row r="10" spans="1:15">
      <c r="A10" s="696" t="s">
        <v>706</v>
      </c>
      <c r="B10" s="697">
        <v>6400</v>
      </c>
      <c r="C10" s="697">
        <v>8440</v>
      </c>
      <c r="D10" s="697">
        <v>420</v>
      </c>
      <c r="E10" s="697">
        <v>15270</v>
      </c>
      <c r="F10" s="700">
        <v>870</v>
      </c>
      <c r="G10" s="697">
        <v>1480</v>
      </c>
      <c r="H10" s="697">
        <v>520</v>
      </c>
      <c r="I10" s="697">
        <v>2880</v>
      </c>
      <c r="K10" s="678" t="s">
        <v>1042</v>
      </c>
      <c r="L10" s="676">
        <v>0.53</v>
      </c>
      <c r="M10" s="629" t="s">
        <v>980</v>
      </c>
      <c r="N10" s="629" t="s">
        <v>1046</v>
      </c>
      <c r="O10" s="629" t="s">
        <v>936</v>
      </c>
    </row>
    <row r="11" spans="1:15">
      <c r="A11" s="696" t="s">
        <v>707</v>
      </c>
      <c r="B11" s="697">
        <v>4860</v>
      </c>
      <c r="C11" s="697">
        <v>6000</v>
      </c>
      <c r="D11" s="697">
        <v>2050</v>
      </c>
      <c r="E11" s="697">
        <v>12910</v>
      </c>
      <c r="F11" s="700">
        <v>390</v>
      </c>
      <c r="G11" s="697">
        <v>950</v>
      </c>
      <c r="H11" s="697">
        <v>1130</v>
      </c>
      <c r="I11" s="697">
        <v>2470</v>
      </c>
      <c r="K11" s="678" t="s">
        <v>1043</v>
      </c>
      <c r="L11" s="676">
        <v>0.44</v>
      </c>
      <c r="M11" s="629" t="s">
        <v>931</v>
      </c>
      <c r="N11" s="629" t="s">
        <v>1053</v>
      </c>
      <c r="O11" s="629" t="s">
        <v>931</v>
      </c>
    </row>
    <row r="12" spans="1:15">
      <c r="A12" s="698" t="s">
        <v>1037</v>
      </c>
      <c r="B12" s="699">
        <v>2680</v>
      </c>
      <c r="C12" s="699">
        <v>2920</v>
      </c>
      <c r="D12" s="699">
        <v>5800</v>
      </c>
      <c r="E12" s="699">
        <v>11400</v>
      </c>
      <c r="F12" s="701">
        <v>390</v>
      </c>
      <c r="G12" s="699">
        <v>230</v>
      </c>
      <c r="H12" s="699">
        <v>1810</v>
      </c>
      <c r="I12" s="699">
        <v>2440</v>
      </c>
      <c r="K12" s="679" t="s">
        <v>1044</v>
      </c>
      <c r="L12" s="677">
        <v>0.41</v>
      </c>
      <c r="M12" s="632" t="s">
        <v>1054</v>
      </c>
      <c r="N12" s="632" t="s">
        <v>1055</v>
      </c>
      <c r="O12" s="632" t="s">
        <v>1056</v>
      </c>
    </row>
    <row r="14" spans="1:15" ht="27.75" customHeight="1">
      <c r="A14" s="1130" t="s">
        <v>1184</v>
      </c>
      <c r="B14" s="1130"/>
      <c r="C14" s="1130"/>
      <c r="D14" s="1130"/>
      <c r="E14" s="1130"/>
      <c r="F14" s="1130"/>
      <c r="G14" s="1130"/>
      <c r="H14" s="1130"/>
      <c r="I14" s="1130"/>
    </row>
    <row r="15" spans="1:15">
      <c r="A15" s="596"/>
    </row>
    <row r="16" spans="1:15">
      <c r="A16" s="1130" t="s">
        <v>1038</v>
      </c>
      <c r="B16" s="1130"/>
      <c r="C16" s="1130"/>
      <c r="D16" s="1130"/>
      <c r="E16" s="1130"/>
      <c r="F16" s="1130"/>
      <c r="G16" s="1130"/>
      <c r="H16" s="1130"/>
      <c r="I16" s="1130"/>
    </row>
    <row r="17" spans="1:7">
      <c r="A17" s="596"/>
      <c r="G17" s="213"/>
    </row>
    <row r="18" spans="1:7">
      <c r="A18" s="834" t="s">
        <v>622</v>
      </c>
    </row>
    <row r="19" spans="1:7">
      <c r="A19" s="596"/>
    </row>
    <row r="21" spans="1:7">
      <c r="A21" s="596"/>
    </row>
  </sheetData>
  <mergeCells count="8">
    <mergeCell ref="A1:I1"/>
    <mergeCell ref="A14:I14"/>
    <mergeCell ref="A16:I16"/>
    <mergeCell ref="N2:O2"/>
    <mergeCell ref="K7:O7"/>
    <mergeCell ref="L2:M2"/>
    <mergeCell ref="B2:E2"/>
    <mergeCell ref="F2:I2"/>
  </mergeCells>
  <pageMargins left="0.75" right="0.75" top="1" bottom="1" header="0.5" footer="0.5"/>
  <pageSetup orientation="portrait" horizontalDpi="4294967292" verticalDpi="4294967292"/>
  <ignoredErrors>
    <ignoredError sqref="L4:O6 M8:O12" numberStoredAsText="1"/>
  </ignoredErrors>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U362"/>
  <sheetViews>
    <sheetView workbookViewId="0">
      <selection sqref="A1:F1"/>
    </sheetView>
  </sheetViews>
  <sheetFormatPr baseColWidth="10" defaultColWidth="8.83203125" defaultRowHeight="12" x14ac:dyDescent="0"/>
  <cols>
    <col min="1" max="1" width="26.5" style="14" customWidth="1"/>
    <col min="2" max="2" width="12.83203125" style="14" customWidth="1"/>
    <col min="3" max="3" width="20.5" style="14" customWidth="1"/>
    <col min="4" max="4" width="14.6640625" style="14" customWidth="1"/>
    <col min="5" max="5" width="13.1640625" style="14" customWidth="1"/>
    <col min="6" max="6" width="13.6640625" style="14" customWidth="1"/>
    <col min="7" max="7" width="10.6640625" style="14" customWidth="1"/>
    <col min="8" max="21" width="8.83203125" style="14" customWidth="1"/>
  </cols>
  <sheetData>
    <row r="1" spans="1:21" ht="44.25" customHeight="1">
      <c r="A1" s="1117" t="s">
        <v>662</v>
      </c>
      <c r="B1" s="1118"/>
      <c r="C1" s="1118"/>
      <c r="D1" s="1118"/>
      <c r="E1" s="1118"/>
      <c r="F1" s="1118"/>
      <c r="G1" s="109"/>
      <c r="H1" s="109"/>
      <c r="I1" s="109"/>
      <c r="J1" s="109"/>
      <c r="K1" s="109"/>
      <c r="L1" s="109"/>
      <c r="M1" s="109"/>
      <c r="N1" s="109"/>
      <c r="O1" s="109"/>
      <c r="P1" s="109"/>
      <c r="Q1" s="109"/>
      <c r="R1" s="109"/>
      <c r="S1" s="109"/>
      <c r="T1" s="109"/>
      <c r="U1" s="109"/>
    </row>
    <row r="2" spans="1:21" ht="24">
      <c r="A2" s="961" t="s">
        <v>309</v>
      </c>
      <c r="B2" s="962" t="s">
        <v>306</v>
      </c>
      <c r="C2" s="962" t="s">
        <v>660</v>
      </c>
      <c r="D2" s="962" t="s">
        <v>308</v>
      </c>
      <c r="E2" s="962" t="s">
        <v>156</v>
      </c>
      <c r="F2" s="962" t="s">
        <v>661</v>
      </c>
      <c r="G2" s="109"/>
      <c r="H2" s="109"/>
      <c r="I2" s="109"/>
      <c r="J2" s="109"/>
      <c r="K2" s="109"/>
      <c r="L2" s="109"/>
      <c r="M2" s="109"/>
      <c r="N2" s="109"/>
      <c r="O2" s="109"/>
      <c r="P2" s="109"/>
      <c r="Q2" s="109"/>
      <c r="R2" s="109"/>
      <c r="S2" s="109"/>
      <c r="T2" s="109"/>
      <c r="U2" s="109"/>
    </row>
    <row r="3" spans="1:21">
      <c r="A3" s="890" t="s">
        <v>230</v>
      </c>
      <c r="B3" s="891">
        <v>0.11439844761886005</v>
      </c>
      <c r="C3" s="891">
        <v>2.5012231535383605E-2</v>
      </c>
      <c r="D3" s="891">
        <v>6.0939400675086963E-2</v>
      </c>
      <c r="E3" s="891">
        <v>0.67203109764313551</v>
      </c>
      <c r="F3" s="891">
        <v>0.12761888505295432</v>
      </c>
      <c r="G3" s="109"/>
      <c r="H3" s="109"/>
      <c r="I3" s="109"/>
      <c r="J3" s="109"/>
      <c r="K3" s="109"/>
      <c r="L3" s="109"/>
      <c r="M3" s="109"/>
      <c r="N3" s="109"/>
      <c r="O3" s="109"/>
      <c r="P3" s="109"/>
      <c r="Q3" s="109"/>
      <c r="R3" s="109"/>
      <c r="S3" s="109"/>
      <c r="T3" s="109"/>
      <c r="U3" s="109"/>
    </row>
    <row r="4" spans="1:21">
      <c r="A4" s="584" t="s">
        <v>203</v>
      </c>
      <c r="B4" s="203">
        <v>0.37517035244785474</v>
      </c>
      <c r="C4" s="203">
        <v>4.8366472480571181E-2</v>
      </c>
      <c r="D4" s="203">
        <v>0.20165780154326104</v>
      </c>
      <c r="E4" s="203">
        <v>0.24934862417027182</v>
      </c>
      <c r="F4" s="203">
        <v>0.12545674935804121</v>
      </c>
      <c r="G4" s="109"/>
      <c r="H4" s="109"/>
      <c r="I4" s="109"/>
      <c r="J4" s="109"/>
      <c r="K4" s="109"/>
      <c r="L4" s="109"/>
      <c r="M4" s="109"/>
      <c r="N4" s="109"/>
      <c r="O4" s="109"/>
      <c r="P4" s="109"/>
      <c r="Q4" s="109"/>
      <c r="R4" s="109"/>
      <c r="S4" s="109"/>
      <c r="T4" s="109"/>
      <c r="U4" s="109"/>
    </row>
    <row r="5" spans="1:21">
      <c r="A5" s="584" t="s">
        <v>8</v>
      </c>
      <c r="B5" s="203">
        <v>0.6801081696898329</v>
      </c>
      <c r="C5" s="203">
        <v>5.8777870740284947E-2</v>
      </c>
      <c r="D5" s="203">
        <v>0.10210292864729337</v>
      </c>
      <c r="E5" s="203">
        <v>7.3422748794937778E-2</v>
      </c>
      <c r="F5" s="203">
        <v>8.5588282127650961E-2</v>
      </c>
      <c r="G5" s="109"/>
      <c r="H5" s="109"/>
      <c r="I5" s="109"/>
      <c r="J5" s="109"/>
      <c r="K5" s="109"/>
      <c r="L5" s="109"/>
      <c r="M5" s="109"/>
      <c r="N5" s="109"/>
      <c r="O5" s="109"/>
      <c r="P5" s="109"/>
      <c r="Q5" s="109"/>
      <c r="R5" s="109"/>
      <c r="S5" s="109"/>
      <c r="T5" s="109"/>
      <c r="U5" s="109"/>
    </row>
    <row r="6" spans="1:21">
      <c r="A6" s="200" t="s">
        <v>205</v>
      </c>
      <c r="B6" s="892">
        <v>0.63581340396860841</v>
      </c>
      <c r="C6" s="892">
        <v>0.21039107483967151</v>
      </c>
      <c r="D6" s="892">
        <v>3.9628641562631045E-2</v>
      </c>
      <c r="E6" s="892">
        <v>2.291728438407855E-2</v>
      </c>
      <c r="F6" s="892">
        <v>9.124997440659316E-2</v>
      </c>
      <c r="G6" s="109"/>
      <c r="H6" s="109"/>
      <c r="I6" s="109"/>
      <c r="J6" s="109"/>
      <c r="K6" s="109"/>
      <c r="L6" s="109"/>
      <c r="M6" s="109"/>
      <c r="N6" s="109"/>
      <c r="O6" s="109"/>
      <c r="P6" s="109"/>
      <c r="Q6" s="109"/>
      <c r="R6" s="109"/>
      <c r="S6" s="109"/>
      <c r="T6" s="109"/>
      <c r="U6" s="109"/>
    </row>
    <row r="7" spans="1:21">
      <c r="A7" s="109"/>
      <c r="B7" s="109"/>
      <c r="C7" s="109"/>
      <c r="D7" s="109"/>
      <c r="E7" s="109"/>
      <c r="F7" s="109"/>
      <c r="G7" s="109"/>
      <c r="H7" s="109"/>
      <c r="I7" s="109"/>
      <c r="J7" s="109"/>
      <c r="K7" s="109"/>
      <c r="L7" s="109"/>
      <c r="M7" s="109"/>
      <c r="N7" s="109"/>
      <c r="O7" s="109"/>
      <c r="P7" s="109"/>
      <c r="Q7" s="109"/>
      <c r="R7" s="109"/>
      <c r="S7" s="109"/>
      <c r="T7" s="109"/>
      <c r="U7" s="109"/>
    </row>
    <row r="8" spans="1:21" ht="27.75" customHeight="1">
      <c r="A8" s="1114" t="s">
        <v>1060</v>
      </c>
      <c r="B8" s="1114"/>
      <c r="C8" s="1114"/>
      <c r="D8" s="1114"/>
      <c r="E8" s="1114"/>
      <c r="F8" s="1114"/>
      <c r="G8" s="109"/>
      <c r="H8" s="109"/>
      <c r="I8" s="109"/>
      <c r="J8" s="109"/>
      <c r="K8" s="109"/>
      <c r="L8" s="109"/>
      <c r="M8" s="109"/>
      <c r="N8" s="109"/>
      <c r="O8" s="109"/>
      <c r="P8" s="109"/>
      <c r="Q8" s="109"/>
      <c r="R8" s="109"/>
      <c r="S8" s="109"/>
      <c r="T8" s="109"/>
      <c r="U8" s="109"/>
    </row>
    <row r="9" spans="1:21">
      <c r="A9" s="597"/>
      <c r="B9" s="109"/>
      <c r="C9" s="202"/>
      <c r="D9" s="202"/>
      <c r="E9" s="202"/>
      <c r="F9" s="202"/>
      <c r="G9" s="202"/>
      <c r="H9" s="109"/>
      <c r="I9" s="109"/>
      <c r="J9" s="109"/>
      <c r="K9" s="109"/>
      <c r="L9" s="109"/>
      <c r="M9" s="109"/>
      <c r="N9" s="109"/>
      <c r="O9" s="109"/>
      <c r="P9" s="109"/>
      <c r="Q9" s="109"/>
      <c r="R9" s="109"/>
      <c r="S9" s="109"/>
      <c r="T9" s="109"/>
      <c r="U9" s="109"/>
    </row>
    <row r="10" spans="1:21" ht="17.25" customHeight="1">
      <c r="A10" s="1114" t="s">
        <v>1038</v>
      </c>
      <c r="B10" s="1114"/>
      <c r="C10" s="1114"/>
      <c r="D10" s="1114"/>
      <c r="E10" s="1114"/>
      <c r="F10" s="1114"/>
      <c r="G10" s="202"/>
      <c r="H10" s="109"/>
      <c r="I10" s="109"/>
      <c r="J10" s="109"/>
      <c r="K10" s="109"/>
      <c r="L10" s="109"/>
      <c r="M10" s="109"/>
      <c r="N10" s="109"/>
      <c r="O10" s="109"/>
      <c r="P10" s="109"/>
      <c r="Q10" s="109"/>
      <c r="R10" s="109"/>
      <c r="S10" s="109"/>
      <c r="T10" s="109"/>
      <c r="U10" s="109"/>
    </row>
    <row r="11" spans="1:21" ht="17.25" customHeight="1">
      <c r="A11" s="597"/>
      <c r="B11" s="109"/>
      <c r="C11" s="109"/>
      <c r="D11" s="202"/>
      <c r="E11" s="202"/>
      <c r="F11" s="202"/>
      <c r="G11" s="202"/>
      <c r="H11" s="109"/>
      <c r="I11" s="109"/>
      <c r="J11" s="109"/>
      <c r="K11" s="109"/>
      <c r="L11" s="109"/>
      <c r="M11" s="109"/>
      <c r="N11" s="109"/>
      <c r="O11" s="109"/>
      <c r="P11" s="109"/>
      <c r="Q11" s="109"/>
      <c r="R11" s="109"/>
      <c r="S11" s="109"/>
      <c r="T11" s="109"/>
      <c r="U11" s="109"/>
    </row>
    <row r="12" spans="1:21">
      <c r="A12" s="399" t="s">
        <v>622</v>
      </c>
      <c r="B12" s="109"/>
      <c r="C12" s="109"/>
      <c r="D12" s="204"/>
      <c r="E12" s="204"/>
      <c r="F12" s="204"/>
      <c r="G12" s="204"/>
      <c r="H12" s="109"/>
      <c r="I12" s="109"/>
      <c r="J12" s="109"/>
      <c r="K12" s="109"/>
      <c r="L12" s="109"/>
      <c r="M12" s="109"/>
      <c r="N12" s="109"/>
      <c r="O12" s="109"/>
      <c r="P12" s="109"/>
      <c r="Q12" s="109"/>
      <c r="R12" s="109"/>
      <c r="S12" s="109"/>
      <c r="T12" s="109"/>
      <c r="U12" s="109"/>
    </row>
    <row r="13" spans="1:21">
      <c r="A13" s="109"/>
      <c r="B13" s="109"/>
      <c r="C13" s="109"/>
      <c r="D13" s="109"/>
      <c r="E13" s="109"/>
      <c r="F13" s="109"/>
      <c r="G13" s="109"/>
      <c r="H13" s="109"/>
      <c r="I13" s="109"/>
      <c r="J13" s="109"/>
      <c r="K13" s="109"/>
      <c r="L13" s="109"/>
      <c r="M13" s="109"/>
      <c r="N13" s="109"/>
      <c r="O13" s="109"/>
      <c r="P13" s="109"/>
      <c r="Q13" s="109"/>
      <c r="R13" s="109"/>
      <c r="S13" s="109"/>
      <c r="T13" s="109"/>
      <c r="U13" s="109"/>
    </row>
    <row r="14" spans="1:21">
      <c r="A14" s="109"/>
      <c r="B14" s="109"/>
      <c r="C14" s="109"/>
      <c r="D14" s="109"/>
      <c r="E14" s="109"/>
      <c r="F14" s="109"/>
      <c r="G14" s="109"/>
      <c r="H14" s="109"/>
      <c r="I14" s="109"/>
      <c r="J14" s="109"/>
      <c r="K14" s="109"/>
      <c r="L14" s="109"/>
      <c r="M14" s="109"/>
      <c r="N14" s="109"/>
      <c r="O14" s="109"/>
      <c r="P14" s="109"/>
      <c r="Q14" s="109"/>
      <c r="R14" s="109"/>
      <c r="S14" s="109"/>
      <c r="T14" s="109"/>
      <c r="U14" s="109"/>
    </row>
    <row r="15" spans="1:21">
      <c r="A15" s="109"/>
      <c r="B15" s="109"/>
      <c r="C15" s="109"/>
      <c r="D15" s="109"/>
      <c r="E15" s="109"/>
      <c r="F15" s="109"/>
      <c r="G15" s="109"/>
      <c r="H15" s="109"/>
      <c r="I15" s="109"/>
      <c r="J15" s="109"/>
      <c r="K15" s="109"/>
      <c r="L15" s="109"/>
      <c r="M15" s="109"/>
      <c r="N15" s="109"/>
      <c r="O15" s="109"/>
      <c r="P15" s="109"/>
      <c r="Q15" s="109"/>
      <c r="R15" s="109"/>
      <c r="S15" s="109"/>
      <c r="T15" s="109"/>
      <c r="U15" s="109"/>
    </row>
    <row r="16" spans="1:21">
      <c r="A16" s="109"/>
      <c r="B16" s="109"/>
      <c r="C16" s="109"/>
      <c r="D16" s="109"/>
      <c r="E16" s="109"/>
      <c r="F16" s="109"/>
      <c r="G16" s="109"/>
      <c r="H16" s="109"/>
      <c r="I16" s="109"/>
      <c r="J16" s="109"/>
      <c r="K16" s="109"/>
      <c r="L16" s="109"/>
      <c r="M16" s="109"/>
      <c r="N16" s="109"/>
      <c r="O16" s="109"/>
      <c r="P16" s="109"/>
      <c r="Q16" s="109"/>
      <c r="R16" s="109"/>
      <c r="S16" s="109"/>
      <c r="T16" s="109"/>
      <c r="U16" s="109"/>
    </row>
    <row r="17" spans="1:21">
      <c r="A17" s="109"/>
      <c r="B17" s="109"/>
      <c r="C17" s="109"/>
      <c r="D17" s="109"/>
      <c r="E17" s="109"/>
      <c r="F17" s="109"/>
      <c r="G17" s="109"/>
      <c r="H17" s="109"/>
      <c r="I17" s="109"/>
      <c r="J17" s="109"/>
      <c r="K17" s="109"/>
      <c r="L17" s="109"/>
      <c r="M17" s="109"/>
      <c r="N17" s="109"/>
      <c r="O17" s="109"/>
      <c r="P17" s="109"/>
      <c r="Q17" s="109"/>
      <c r="R17" s="109"/>
      <c r="S17" s="109"/>
      <c r="T17" s="109"/>
      <c r="U17" s="109"/>
    </row>
    <row r="18" spans="1:21">
      <c r="A18" s="109"/>
      <c r="B18" s="109"/>
      <c r="C18" s="109"/>
      <c r="D18" s="109"/>
      <c r="E18" s="109"/>
      <c r="F18" s="109"/>
      <c r="G18" s="109"/>
      <c r="H18" s="109"/>
      <c r="I18" s="109"/>
      <c r="J18" s="109"/>
      <c r="K18" s="109"/>
      <c r="L18" s="109"/>
      <c r="M18" s="109"/>
      <c r="N18" s="109"/>
      <c r="O18" s="109"/>
      <c r="P18" s="109"/>
      <c r="Q18" s="109"/>
      <c r="R18" s="109"/>
      <c r="S18" s="109"/>
      <c r="T18" s="109"/>
      <c r="U18" s="109"/>
    </row>
    <row r="19" spans="1:21">
      <c r="A19" s="109"/>
      <c r="B19" s="109"/>
      <c r="C19" s="109"/>
      <c r="D19" s="109"/>
      <c r="E19" s="109"/>
      <c r="F19" s="109"/>
      <c r="G19" s="109"/>
      <c r="H19" s="109"/>
      <c r="I19" s="109"/>
      <c r="J19" s="109"/>
      <c r="K19" s="109"/>
      <c r="L19" s="109"/>
      <c r="M19" s="109"/>
      <c r="N19" s="109"/>
      <c r="O19" s="109"/>
      <c r="P19" s="109"/>
      <c r="Q19" s="109"/>
      <c r="R19" s="109"/>
      <c r="S19" s="109"/>
      <c r="T19" s="109"/>
      <c r="U19" s="109"/>
    </row>
    <row r="20" spans="1:21">
      <c r="A20" s="109"/>
      <c r="B20" s="109"/>
      <c r="C20" s="109"/>
      <c r="D20" s="109"/>
      <c r="E20" s="109"/>
      <c r="F20" s="109"/>
      <c r="G20" s="109"/>
      <c r="H20" s="109"/>
      <c r="I20" s="109"/>
      <c r="J20" s="109"/>
      <c r="K20" s="109"/>
      <c r="L20" s="109"/>
      <c r="M20" s="109"/>
      <c r="N20" s="109"/>
      <c r="O20" s="109"/>
      <c r="P20" s="109"/>
      <c r="Q20" s="109"/>
      <c r="R20" s="109"/>
      <c r="S20" s="109"/>
      <c r="T20" s="109"/>
      <c r="U20" s="109"/>
    </row>
    <row r="21" spans="1:21">
      <c r="A21" s="109"/>
      <c r="B21" s="109"/>
      <c r="C21" s="109"/>
      <c r="D21" s="109"/>
      <c r="E21" s="109"/>
      <c r="F21" s="109"/>
      <c r="G21" s="109"/>
      <c r="H21" s="109"/>
      <c r="I21" s="109"/>
      <c r="J21" s="109"/>
      <c r="K21" s="109"/>
      <c r="L21" s="109"/>
      <c r="M21" s="109"/>
      <c r="N21" s="109"/>
      <c r="O21" s="109"/>
      <c r="P21" s="109"/>
      <c r="Q21" s="109"/>
      <c r="R21" s="109"/>
      <c r="S21" s="109"/>
      <c r="T21" s="109"/>
      <c r="U21" s="109"/>
    </row>
    <row r="22" spans="1:21">
      <c r="A22" s="109"/>
      <c r="B22" s="109"/>
      <c r="C22" s="109"/>
      <c r="D22" s="109"/>
      <c r="E22" s="109"/>
      <c r="F22" s="109"/>
      <c r="G22" s="109"/>
      <c r="H22" s="109"/>
      <c r="I22" s="109"/>
      <c r="J22" s="109"/>
      <c r="K22" s="109"/>
      <c r="L22" s="109"/>
      <c r="M22" s="109"/>
      <c r="N22" s="109"/>
      <c r="O22" s="109"/>
      <c r="P22" s="109"/>
      <c r="Q22" s="109"/>
      <c r="R22" s="109"/>
      <c r="S22" s="109"/>
      <c r="T22" s="109"/>
      <c r="U22" s="109"/>
    </row>
    <row r="23" spans="1:21">
      <c r="A23" s="109"/>
      <c r="B23" s="109"/>
      <c r="C23" s="109"/>
      <c r="D23" s="109"/>
      <c r="E23" s="109"/>
      <c r="F23" s="109"/>
      <c r="G23" s="109"/>
      <c r="H23" s="109"/>
      <c r="I23" s="109"/>
      <c r="J23" s="109"/>
      <c r="K23" s="109"/>
      <c r="L23" s="109"/>
      <c r="M23" s="109"/>
      <c r="N23" s="109"/>
      <c r="O23" s="109"/>
      <c r="P23" s="109"/>
      <c r="Q23" s="109"/>
      <c r="R23" s="109"/>
      <c r="S23" s="109"/>
      <c r="T23" s="109"/>
      <c r="U23" s="109"/>
    </row>
    <row r="24" spans="1:21">
      <c r="A24" s="109"/>
      <c r="B24" s="109"/>
      <c r="C24" s="109"/>
      <c r="D24" s="109"/>
      <c r="E24" s="109"/>
      <c r="F24" s="109"/>
      <c r="G24" s="109"/>
      <c r="H24" s="109"/>
      <c r="I24" s="109"/>
      <c r="J24" s="109"/>
      <c r="K24" s="109"/>
      <c r="L24" s="109"/>
      <c r="M24" s="109"/>
      <c r="N24" s="109"/>
      <c r="O24" s="109"/>
      <c r="P24" s="109"/>
      <c r="Q24" s="109"/>
      <c r="R24" s="109"/>
      <c r="S24" s="109"/>
      <c r="T24" s="109"/>
      <c r="U24" s="109"/>
    </row>
    <row r="25" spans="1:21">
      <c r="A25" s="109"/>
      <c r="B25" s="109"/>
      <c r="C25" s="109"/>
      <c r="D25" s="109"/>
      <c r="E25" s="109"/>
      <c r="F25" s="109"/>
      <c r="G25" s="109"/>
      <c r="H25" s="109"/>
      <c r="I25" s="109"/>
      <c r="J25" s="109"/>
      <c r="K25" s="109"/>
      <c r="L25" s="109"/>
      <c r="M25" s="109"/>
      <c r="N25" s="109"/>
      <c r="O25" s="109"/>
      <c r="P25" s="109"/>
      <c r="Q25" s="109"/>
      <c r="R25" s="109"/>
      <c r="S25" s="109"/>
      <c r="T25" s="109"/>
      <c r="U25" s="109"/>
    </row>
    <row r="26" spans="1:21">
      <c r="A26" s="109"/>
      <c r="B26" s="109"/>
      <c r="C26" s="109"/>
      <c r="D26" s="109"/>
      <c r="E26" s="109"/>
      <c r="F26" s="109"/>
      <c r="G26" s="109"/>
      <c r="H26" s="109"/>
      <c r="I26" s="109"/>
      <c r="J26" s="109"/>
      <c r="K26" s="109"/>
      <c r="L26" s="109"/>
      <c r="M26" s="109"/>
      <c r="N26" s="109"/>
      <c r="O26" s="109"/>
      <c r="P26" s="109"/>
      <c r="Q26" s="109"/>
      <c r="R26" s="109"/>
      <c r="S26" s="109"/>
      <c r="T26" s="109"/>
      <c r="U26" s="109"/>
    </row>
    <row r="27" spans="1:21">
      <c r="A27" s="109"/>
      <c r="B27" s="109"/>
      <c r="C27" s="109"/>
      <c r="D27" s="109"/>
      <c r="E27" s="109"/>
      <c r="F27" s="109"/>
      <c r="G27" s="109"/>
      <c r="H27" s="109"/>
      <c r="I27" s="109"/>
      <c r="J27" s="109"/>
      <c r="K27" s="109"/>
      <c r="L27" s="109"/>
      <c r="M27" s="109"/>
      <c r="N27" s="109"/>
      <c r="O27" s="109"/>
      <c r="P27" s="109"/>
      <c r="Q27" s="109"/>
      <c r="R27" s="109"/>
      <c r="S27" s="109"/>
      <c r="T27" s="109"/>
      <c r="U27" s="109"/>
    </row>
    <row r="28" spans="1:21">
      <c r="A28" s="109"/>
      <c r="B28" s="109"/>
      <c r="C28" s="109"/>
      <c r="D28" s="109"/>
      <c r="E28" s="109"/>
      <c r="F28" s="109"/>
      <c r="G28" s="109"/>
      <c r="H28" s="109"/>
      <c r="I28" s="109"/>
      <c r="J28" s="109"/>
      <c r="K28" s="109"/>
      <c r="L28" s="109"/>
      <c r="M28" s="109"/>
      <c r="N28" s="109"/>
      <c r="O28" s="109"/>
      <c r="P28" s="109"/>
      <c r="Q28" s="109"/>
      <c r="R28" s="109"/>
      <c r="S28" s="109"/>
      <c r="T28" s="109"/>
      <c r="U28" s="109"/>
    </row>
    <row r="29" spans="1:21">
      <c r="A29" s="109"/>
      <c r="B29" s="109"/>
      <c r="C29" s="109"/>
      <c r="D29" s="109"/>
      <c r="E29" s="109"/>
      <c r="F29" s="109"/>
      <c r="G29" s="109"/>
      <c r="H29" s="109"/>
      <c r="I29" s="109"/>
      <c r="J29" s="109"/>
      <c r="K29" s="109"/>
      <c r="L29" s="109"/>
      <c r="M29" s="109"/>
      <c r="N29" s="109"/>
      <c r="O29" s="109"/>
      <c r="P29" s="109"/>
      <c r="Q29" s="109"/>
      <c r="R29" s="109"/>
      <c r="S29" s="109"/>
      <c r="T29" s="109"/>
      <c r="U29" s="109"/>
    </row>
    <row r="30" spans="1:21">
      <c r="A30" s="109"/>
      <c r="B30" s="109"/>
      <c r="C30" s="109"/>
      <c r="D30" s="109"/>
      <c r="E30" s="109"/>
      <c r="F30" s="109"/>
      <c r="G30" s="109"/>
      <c r="H30" s="109"/>
      <c r="I30" s="109"/>
      <c r="J30" s="109"/>
      <c r="K30" s="109"/>
      <c r="L30" s="109"/>
      <c r="M30" s="109"/>
      <c r="N30" s="109"/>
      <c r="O30" s="109"/>
      <c r="P30" s="109"/>
      <c r="Q30" s="109"/>
      <c r="R30" s="109"/>
      <c r="S30" s="109"/>
      <c r="T30" s="109"/>
      <c r="U30" s="109"/>
    </row>
    <row r="31" spans="1:21">
      <c r="A31" s="109"/>
      <c r="B31" s="109"/>
      <c r="C31" s="109"/>
      <c r="D31" s="109"/>
      <c r="E31" s="109"/>
      <c r="F31" s="109"/>
      <c r="G31" s="109"/>
      <c r="H31" s="109"/>
      <c r="I31" s="109"/>
      <c r="J31" s="109"/>
      <c r="K31" s="109"/>
      <c r="L31" s="109"/>
      <c r="M31" s="109"/>
      <c r="N31" s="109"/>
      <c r="O31" s="109"/>
      <c r="P31" s="109"/>
      <c r="Q31" s="109"/>
      <c r="R31" s="109"/>
      <c r="S31" s="109"/>
      <c r="T31" s="109"/>
      <c r="U31" s="109"/>
    </row>
    <row r="32" spans="1:21">
      <c r="A32" s="109"/>
      <c r="B32" s="109"/>
      <c r="C32" s="109"/>
      <c r="D32" s="109"/>
      <c r="E32" s="109"/>
      <c r="F32" s="109"/>
      <c r="G32" s="109"/>
      <c r="H32" s="109"/>
      <c r="I32" s="109"/>
      <c r="J32" s="109"/>
      <c r="K32" s="109"/>
      <c r="L32" s="109"/>
      <c r="M32" s="109"/>
      <c r="N32" s="109"/>
      <c r="O32" s="109"/>
      <c r="P32" s="109"/>
      <c r="Q32" s="109"/>
      <c r="R32" s="109"/>
      <c r="S32" s="109"/>
      <c r="T32" s="109"/>
      <c r="U32" s="109"/>
    </row>
    <row r="33" spans="1:21">
      <c r="A33" s="109"/>
      <c r="B33" s="109"/>
      <c r="C33" s="109"/>
      <c r="D33" s="109"/>
      <c r="E33" s="109"/>
      <c r="F33" s="109"/>
      <c r="G33" s="109"/>
      <c r="H33" s="109"/>
      <c r="I33" s="109"/>
      <c r="J33" s="109"/>
      <c r="K33" s="109"/>
      <c r="L33" s="109"/>
      <c r="M33" s="109"/>
      <c r="N33" s="109"/>
      <c r="O33" s="109"/>
      <c r="P33" s="109"/>
      <c r="Q33" s="109"/>
      <c r="R33" s="109"/>
      <c r="S33" s="109"/>
      <c r="T33" s="109"/>
      <c r="U33" s="109"/>
    </row>
    <row r="34" spans="1:21">
      <c r="A34" s="109"/>
      <c r="B34" s="109"/>
      <c r="C34" s="109"/>
      <c r="D34" s="109"/>
      <c r="E34" s="109"/>
      <c r="F34" s="109"/>
      <c r="G34" s="109"/>
      <c r="H34" s="109"/>
      <c r="I34" s="109"/>
      <c r="J34" s="109"/>
      <c r="K34" s="109"/>
      <c r="L34" s="109"/>
      <c r="M34" s="109"/>
      <c r="N34" s="109"/>
      <c r="O34" s="109"/>
      <c r="P34" s="109"/>
      <c r="Q34" s="109"/>
      <c r="R34" s="109"/>
      <c r="S34" s="109"/>
      <c r="T34" s="109"/>
      <c r="U34" s="109"/>
    </row>
    <row r="35" spans="1:21">
      <c r="A35" s="109"/>
      <c r="B35" s="109"/>
      <c r="C35" s="109"/>
      <c r="D35" s="109"/>
      <c r="E35" s="109"/>
      <c r="F35" s="109"/>
      <c r="G35" s="109"/>
      <c r="H35" s="109"/>
      <c r="I35" s="109"/>
      <c r="J35" s="109"/>
      <c r="K35" s="109"/>
      <c r="L35" s="109"/>
      <c r="M35" s="109"/>
      <c r="N35" s="109"/>
      <c r="O35" s="109"/>
      <c r="P35" s="109"/>
      <c r="Q35" s="109"/>
      <c r="R35" s="109"/>
      <c r="S35" s="109"/>
      <c r="T35" s="109"/>
      <c r="U35" s="109"/>
    </row>
    <row r="36" spans="1:21">
      <c r="A36" s="109"/>
      <c r="B36" s="109"/>
      <c r="C36" s="109"/>
      <c r="D36" s="109"/>
      <c r="E36" s="109"/>
      <c r="F36" s="109"/>
      <c r="G36" s="109"/>
      <c r="H36" s="109"/>
      <c r="I36" s="109"/>
      <c r="J36" s="109"/>
      <c r="K36" s="109"/>
      <c r="L36" s="109"/>
      <c r="M36" s="109"/>
      <c r="N36" s="109"/>
      <c r="O36" s="109"/>
      <c r="P36" s="109"/>
      <c r="Q36" s="109"/>
      <c r="R36" s="109"/>
      <c r="S36" s="109"/>
      <c r="T36" s="109"/>
      <c r="U36" s="109"/>
    </row>
    <row r="37" spans="1:21">
      <c r="A37" s="109"/>
      <c r="B37" s="109"/>
      <c r="C37" s="109"/>
      <c r="D37" s="109"/>
      <c r="E37" s="109"/>
      <c r="F37" s="109"/>
      <c r="G37" s="109"/>
      <c r="H37" s="109"/>
      <c r="I37" s="109"/>
      <c r="J37" s="109"/>
      <c r="K37" s="109"/>
      <c r="L37" s="109"/>
      <c r="M37" s="109"/>
      <c r="N37" s="109"/>
      <c r="O37" s="109"/>
      <c r="P37" s="109"/>
      <c r="Q37" s="109"/>
      <c r="R37" s="109"/>
      <c r="S37" s="109"/>
      <c r="T37" s="109"/>
      <c r="U37" s="109"/>
    </row>
    <row r="38" spans="1:21">
      <c r="A38" s="109"/>
      <c r="B38" s="109"/>
      <c r="C38" s="109"/>
      <c r="D38" s="109"/>
      <c r="E38" s="109"/>
      <c r="F38" s="109"/>
      <c r="G38" s="109"/>
      <c r="H38" s="109"/>
      <c r="I38" s="109"/>
      <c r="J38" s="109"/>
      <c r="K38" s="109"/>
      <c r="L38" s="109"/>
      <c r="M38" s="109"/>
      <c r="N38" s="109"/>
      <c r="O38" s="109"/>
      <c r="P38" s="109"/>
      <c r="Q38" s="109"/>
      <c r="R38" s="109"/>
      <c r="S38" s="109"/>
      <c r="T38" s="109"/>
      <c r="U38" s="109"/>
    </row>
    <row r="39" spans="1:21">
      <c r="A39" s="109"/>
      <c r="B39" s="109"/>
      <c r="C39" s="109"/>
      <c r="D39" s="109"/>
      <c r="E39" s="109"/>
      <c r="F39" s="109"/>
      <c r="G39" s="109"/>
      <c r="H39" s="109"/>
      <c r="I39" s="109"/>
      <c r="J39" s="109"/>
      <c r="K39" s="109"/>
      <c r="L39" s="109"/>
      <c r="M39" s="109"/>
      <c r="N39" s="109"/>
      <c r="O39" s="109"/>
      <c r="P39" s="109"/>
      <c r="Q39" s="109"/>
      <c r="R39" s="109"/>
      <c r="S39" s="109"/>
      <c r="T39" s="109"/>
      <c r="U39" s="109"/>
    </row>
    <row r="40" spans="1:21">
      <c r="A40" s="109"/>
      <c r="B40" s="109"/>
      <c r="C40" s="109"/>
      <c r="D40" s="109"/>
      <c r="E40" s="109"/>
      <c r="F40" s="109"/>
      <c r="G40" s="109"/>
      <c r="H40" s="109"/>
      <c r="I40" s="109"/>
      <c r="J40" s="109"/>
      <c r="K40" s="109"/>
      <c r="L40" s="109"/>
      <c r="M40" s="109"/>
      <c r="N40" s="109"/>
      <c r="O40" s="109"/>
      <c r="P40" s="109"/>
      <c r="Q40" s="109"/>
      <c r="R40" s="109"/>
      <c r="S40" s="109"/>
      <c r="T40" s="109"/>
      <c r="U40" s="109"/>
    </row>
    <row r="41" spans="1:21">
      <c r="A41" s="109"/>
      <c r="B41" s="109"/>
      <c r="C41" s="109"/>
      <c r="D41" s="109"/>
      <c r="E41" s="109"/>
      <c r="F41" s="109"/>
      <c r="G41" s="109"/>
      <c r="H41" s="109"/>
      <c r="I41" s="109"/>
      <c r="J41" s="109"/>
      <c r="K41" s="109"/>
      <c r="L41" s="109"/>
      <c r="M41" s="109"/>
      <c r="N41" s="109"/>
      <c r="O41" s="109"/>
      <c r="P41" s="109"/>
      <c r="Q41" s="109"/>
      <c r="R41" s="109"/>
      <c r="S41" s="109"/>
      <c r="T41" s="109"/>
      <c r="U41" s="109"/>
    </row>
    <row r="42" spans="1:21">
      <c r="A42" s="109"/>
      <c r="B42" s="109"/>
      <c r="C42" s="109"/>
      <c r="D42" s="109"/>
      <c r="E42" s="109"/>
      <c r="F42" s="109"/>
      <c r="G42" s="109"/>
      <c r="H42" s="109"/>
      <c r="I42" s="109"/>
      <c r="J42" s="109"/>
      <c r="K42" s="109"/>
      <c r="L42" s="109"/>
      <c r="M42" s="109"/>
      <c r="N42" s="109"/>
      <c r="O42" s="109"/>
      <c r="P42" s="109"/>
      <c r="Q42" s="109"/>
      <c r="R42" s="109"/>
      <c r="S42" s="109"/>
      <c r="T42" s="109"/>
      <c r="U42" s="109"/>
    </row>
    <row r="43" spans="1:21">
      <c r="A43" s="109"/>
      <c r="B43" s="109"/>
      <c r="C43" s="109"/>
      <c r="D43" s="109"/>
      <c r="E43" s="109"/>
      <c r="F43" s="109"/>
      <c r="G43" s="109"/>
      <c r="H43" s="109"/>
      <c r="I43" s="109"/>
      <c r="J43" s="109"/>
      <c r="K43" s="109"/>
      <c r="L43" s="109"/>
      <c r="M43" s="109"/>
      <c r="N43" s="109"/>
      <c r="O43" s="109"/>
      <c r="P43" s="109"/>
      <c r="Q43" s="109"/>
      <c r="R43" s="109"/>
      <c r="S43" s="109"/>
      <c r="T43" s="109"/>
      <c r="U43" s="109"/>
    </row>
    <row r="44" spans="1:21">
      <c r="A44" s="109"/>
      <c r="B44" s="109"/>
      <c r="C44" s="109"/>
      <c r="D44" s="109"/>
      <c r="E44" s="109"/>
      <c r="F44" s="109"/>
      <c r="G44" s="109"/>
      <c r="H44" s="109"/>
      <c r="I44" s="109"/>
      <c r="J44" s="109"/>
      <c r="K44" s="109"/>
      <c r="L44" s="109"/>
      <c r="M44" s="109"/>
      <c r="N44" s="109"/>
      <c r="O44" s="109"/>
      <c r="P44" s="109"/>
      <c r="Q44" s="109"/>
      <c r="R44" s="109"/>
      <c r="S44" s="109"/>
      <c r="T44" s="109"/>
      <c r="U44" s="109"/>
    </row>
    <row r="45" spans="1:21">
      <c r="A45" s="109"/>
      <c r="B45" s="109"/>
      <c r="C45" s="109"/>
      <c r="D45" s="109"/>
      <c r="E45" s="109"/>
      <c r="F45" s="109"/>
      <c r="G45" s="109"/>
      <c r="H45" s="109"/>
      <c r="I45" s="109"/>
      <c r="J45" s="109"/>
      <c r="K45" s="109"/>
      <c r="L45" s="109"/>
      <c r="M45" s="109"/>
      <c r="N45" s="109"/>
      <c r="O45" s="109"/>
      <c r="P45" s="109"/>
      <c r="Q45" s="109"/>
      <c r="R45" s="109"/>
      <c r="S45" s="109"/>
      <c r="T45" s="109"/>
      <c r="U45" s="109"/>
    </row>
    <row r="46" spans="1:21">
      <c r="A46" s="109"/>
      <c r="B46" s="109"/>
      <c r="C46" s="109"/>
      <c r="D46" s="109"/>
      <c r="E46" s="109"/>
      <c r="F46" s="109"/>
      <c r="G46" s="109"/>
      <c r="H46" s="109"/>
      <c r="I46" s="109"/>
      <c r="J46" s="109"/>
      <c r="K46" s="109"/>
      <c r="L46" s="109"/>
      <c r="M46" s="109"/>
      <c r="N46" s="109"/>
      <c r="O46" s="109"/>
      <c r="P46" s="109"/>
      <c r="Q46" s="109"/>
      <c r="R46" s="109"/>
      <c r="S46" s="109"/>
      <c r="T46" s="109"/>
      <c r="U46" s="109"/>
    </row>
    <row r="47" spans="1:21">
      <c r="A47" s="109"/>
      <c r="B47" s="109"/>
      <c r="C47" s="109"/>
      <c r="D47" s="109"/>
      <c r="E47" s="109"/>
      <c r="F47" s="109"/>
      <c r="G47" s="109"/>
      <c r="H47" s="109"/>
      <c r="I47" s="109"/>
      <c r="J47" s="109"/>
      <c r="K47" s="109"/>
      <c r="L47" s="109"/>
      <c r="M47" s="109"/>
      <c r="N47" s="109"/>
      <c r="O47" s="109"/>
      <c r="P47" s="109"/>
      <c r="Q47" s="109"/>
      <c r="R47" s="109"/>
      <c r="S47" s="109"/>
      <c r="T47" s="109"/>
      <c r="U47" s="109"/>
    </row>
    <row r="48" spans="1:21">
      <c r="A48" s="109"/>
      <c r="B48" s="109"/>
      <c r="C48" s="109"/>
      <c r="D48" s="109"/>
      <c r="E48" s="109"/>
      <c r="F48" s="109"/>
      <c r="G48" s="109"/>
      <c r="H48" s="109"/>
      <c r="I48" s="109"/>
      <c r="J48" s="109"/>
      <c r="K48" s="109"/>
      <c r="L48" s="109"/>
      <c r="M48" s="109"/>
      <c r="N48" s="109"/>
      <c r="O48" s="109"/>
      <c r="P48" s="109"/>
      <c r="Q48" s="109"/>
      <c r="R48" s="109"/>
      <c r="S48" s="109"/>
      <c r="T48" s="109"/>
      <c r="U48" s="109"/>
    </row>
    <row r="49" spans="1:21">
      <c r="A49" s="109"/>
      <c r="B49" s="109"/>
      <c r="C49" s="109"/>
      <c r="D49" s="109"/>
      <c r="E49" s="109"/>
      <c r="F49" s="109"/>
      <c r="G49" s="109"/>
      <c r="H49" s="109"/>
      <c r="I49" s="109"/>
      <c r="J49" s="109"/>
      <c r="K49" s="109"/>
      <c r="L49" s="109"/>
      <c r="M49" s="109"/>
      <c r="N49" s="109"/>
      <c r="O49" s="109"/>
      <c r="P49" s="109"/>
      <c r="Q49" s="109"/>
      <c r="R49" s="109"/>
      <c r="S49" s="109"/>
      <c r="T49" s="109"/>
      <c r="U49" s="109"/>
    </row>
    <row r="50" spans="1:21">
      <c r="A50" s="109"/>
      <c r="B50" s="109"/>
      <c r="C50" s="109"/>
      <c r="D50" s="109"/>
      <c r="E50" s="109"/>
      <c r="F50" s="109"/>
      <c r="G50" s="109"/>
      <c r="H50" s="109"/>
      <c r="I50" s="109"/>
      <c r="J50" s="109"/>
      <c r="K50" s="109"/>
      <c r="L50" s="109"/>
      <c r="M50" s="109"/>
      <c r="N50" s="109"/>
      <c r="O50" s="109"/>
      <c r="P50" s="109"/>
      <c r="Q50" s="109"/>
      <c r="R50" s="109"/>
      <c r="S50" s="109"/>
      <c r="T50" s="109"/>
      <c r="U50" s="109"/>
    </row>
    <row r="51" spans="1:21">
      <c r="A51" s="109"/>
      <c r="B51" s="109"/>
      <c r="C51" s="109"/>
      <c r="D51" s="109"/>
      <c r="E51" s="109"/>
      <c r="F51" s="109"/>
      <c r="G51" s="109"/>
      <c r="H51" s="109"/>
      <c r="I51" s="109"/>
      <c r="J51" s="109"/>
      <c r="K51" s="109"/>
      <c r="L51" s="109"/>
      <c r="M51" s="109"/>
      <c r="N51" s="109"/>
      <c r="O51" s="109"/>
      <c r="P51" s="109"/>
      <c r="Q51" s="109"/>
      <c r="R51" s="109"/>
      <c r="S51" s="109"/>
      <c r="T51" s="109"/>
      <c r="U51" s="109"/>
    </row>
    <row r="52" spans="1:21">
      <c r="A52" s="109"/>
      <c r="B52" s="109"/>
      <c r="C52" s="109"/>
      <c r="D52" s="109"/>
      <c r="E52" s="109"/>
      <c r="F52" s="109"/>
      <c r="G52" s="109"/>
      <c r="H52" s="109"/>
      <c r="I52" s="109"/>
      <c r="J52" s="109"/>
      <c r="K52" s="109"/>
      <c r="L52" s="109"/>
      <c r="M52" s="109"/>
      <c r="N52" s="109"/>
      <c r="O52" s="109"/>
      <c r="P52" s="109"/>
      <c r="Q52" s="109"/>
      <c r="R52" s="109"/>
      <c r="S52" s="109"/>
      <c r="T52" s="109"/>
      <c r="U52" s="109"/>
    </row>
    <row r="53" spans="1:21">
      <c r="A53" s="109"/>
      <c r="B53" s="109"/>
      <c r="C53" s="109"/>
      <c r="D53" s="109"/>
      <c r="E53" s="109"/>
      <c r="F53" s="109"/>
      <c r="G53" s="109"/>
      <c r="H53" s="109"/>
      <c r="I53" s="109"/>
      <c r="J53" s="109"/>
      <c r="K53" s="109"/>
      <c r="L53" s="109"/>
      <c r="M53" s="109"/>
      <c r="N53" s="109"/>
      <c r="O53" s="109"/>
      <c r="P53" s="109"/>
      <c r="Q53" s="109"/>
      <c r="R53" s="109"/>
      <c r="S53" s="109"/>
      <c r="T53" s="109"/>
      <c r="U53" s="109"/>
    </row>
    <row r="54" spans="1:21">
      <c r="A54" s="109"/>
      <c r="B54" s="109"/>
      <c r="C54" s="109"/>
      <c r="D54" s="109"/>
      <c r="E54" s="109"/>
      <c r="F54" s="109"/>
      <c r="G54" s="109"/>
      <c r="H54" s="109"/>
      <c r="I54" s="109"/>
      <c r="J54" s="109"/>
      <c r="K54" s="109"/>
      <c r="L54" s="109"/>
      <c r="M54" s="109"/>
      <c r="N54" s="109"/>
      <c r="O54" s="109"/>
      <c r="P54" s="109"/>
      <c r="Q54" s="109"/>
      <c r="R54" s="109"/>
      <c r="S54" s="109"/>
      <c r="T54" s="109"/>
      <c r="U54" s="109"/>
    </row>
    <row r="55" spans="1:21">
      <c r="A55" s="109"/>
      <c r="B55" s="109"/>
      <c r="C55" s="109"/>
      <c r="D55" s="109"/>
      <c r="E55" s="109"/>
      <c r="F55" s="109"/>
      <c r="G55" s="109"/>
      <c r="H55" s="109"/>
      <c r="I55" s="109"/>
      <c r="J55" s="109"/>
      <c r="K55" s="109"/>
      <c r="L55" s="109"/>
      <c r="M55" s="109"/>
      <c r="N55" s="109"/>
      <c r="O55" s="109"/>
      <c r="P55" s="109"/>
      <c r="Q55" s="109"/>
      <c r="R55" s="109"/>
      <c r="S55" s="109"/>
      <c r="T55" s="109"/>
      <c r="U55" s="109"/>
    </row>
    <row r="56" spans="1:21">
      <c r="A56" s="109"/>
      <c r="B56" s="109"/>
      <c r="C56" s="109"/>
      <c r="D56" s="109"/>
      <c r="E56" s="109"/>
      <c r="F56" s="109"/>
      <c r="G56" s="109"/>
      <c r="H56" s="109"/>
      <c r="I56" s="109"/>
      <c r="J56" s="109"/>
      <c r="K56" s="109"/>
      <c r="L56" s="109"/>
      <c r="M56" s="109"/>
      <c r="N56" s="109"/>
      <c r="O56" s="109"/>
      <c r="P56" s="109"/>
      <c r="Q56" s="109"/>
      <c r="R56" s="109"/>
      <c r="S56" s="109"/>
      <c r="T56" s="109"/>
      <c r="U56" s="109"/>
    </row>
    <row r="57" spans="1:21">
      <c r="A57" s="109"/>
      <c r="B57" s="109"/>
      <c r="C57" s="109"/>
      <c r="D57" s="109"/>
      <c r="E57" s="109"/>
      <c r="F57" s="109"/>
      <c r="G57" s="109"/>
      <c r="H57" s="109"/>
      <c r="I57" s="109"/>
      <c r="J57" s="109"/>
      <c r="K57" s="109"/>
      <c r="L57" s="109"/>
      <c r="M57" s="109"/>
      <c r="N57" s="109"/>
      <c r="O57" s="109"/>
      <c r="P57" s="109"/>
      <c r="Q57" s="109"/>
      <c r="R57" s="109"/>
      <c r="S57" s="109"/>
      <c r="T57" s="109"/>
      <c r="U57" s="109"/>
    </row>
    <row r="58" spans="1:21">
      <c r="A58" s="109"/>
      <c r="B58" s="109"/>
      <c r="C58" s="109"/>
      <c r="D58" s="109"/>
      <c r="E58" s="109"/>
      <c r="F58" s="109"/>
      <c r="G58" s="109"/>
      <c r="H58" s="109"/>
      <c r="I58" s="109"/>
      <c r="J58" s="109"/>
      <c r="K58" s="109"/>
      <c r="L58" s="109"/>
      <c r="M58" s="109"/>
      <c r="N58" s="109"/>
      <c r="O58" s="109"/>
      <c r="P58" s="109"/>
      <c r="Q58" s="109"/>
      <c r="R58" s="109"/>
      <c r="S58" s="109"/>
      <c r="T58" s="109"/>
      <c r="U58" s="109"/>
    </row>
    <row r="59" spans="1:21">
      <c r="A59" s="109"/>
      <c r="B59" s="109"/>
      <c r="C59" s="109"/>
      <c r="D59" s="109"/>
      <c r="E59" s="109"/>
      <c r="F59" s="109"/>
      <c r="G59" s="109"/>
      <c r="H59" s="109"/>
      <c r="I59" s="109"/>
      <c r="J59" s="109"/>
      <c r="K59" s="109"/>
      <c r="L59" s="109"/>
      <c r="M59" s="109"/>
      <c r="N59" s="109"/>
      <c r="O59" s="109"/>
      <c r="P59" s="109"/>
      <c r="Q59" s="109"/>
      <c r="R59" s="109"/>
      <c r="S59" s="109"/>
      <c r="T59" s="109"/>
      <c r="U59" s="109"/>
    </row>
    <row r="60" spans="1:21">
      <c r="A60" s="109"/>
      <c r="B60" s="109"/>
      <c r="C60" s="109"/>
      <c r="D60" s="109"/>
      <c r="E60" s="109"/>
      <c r="F60" s="109"/>
      <c r="G60" s="109"/>
      <c r="H60" s="109"/>
      <c r="I60" s="109"/>
      <c r="J60" s="109"/>
      <c r="K60" s="109"/>
      <c r="L60" s="109"/>
      <c r="M60" s="109"/>
      <c r="N60" s="109"/>
      <c r="O60" s="109"/>
      <c r="P60" s="109"/>
      <c r="Q60" s="109"/>
      <c r="R60" s="109"/>
      <c r="S60" s="109"/>
      <c r="T60" s="109"/>
      <c r="U60" s="109"/>
    </row>
    <row r="61" spans="1:21">
      <c r="A61" s="109"/>
      <c r="B61" s="109"/>
      <c r="C61" s="109"/>
      <c r="D61" s="109"/>
      <c r="E61" s="109"/>
      <c r="F61" s="109"/>
      <c r="G61" s="109"/>
      <c r="H61" s="109"/>
      <c r="I61" s="109"/>
      <c r="J61" s="109"/>
      <c r="K61" s="109"/>
      <c r="L61" s="109"/>
      <c r="M61" s="109"/>
      <c r="N61" s="109"/>
      <c r="O61" s="109"/>
      <c r="P61" s="109"/>
      <c r="Q61" s="109"/>
      <c r="R61" s="109"/>
      <c r="S61" s="109"/>
      <c r="T61" s="109"/>
      <c r="U61" s="109"/>
    </row>
    <row r="62" spans="1:21">
      <c r="A62" s="109"/>
      <c r="B62" s="109"/>
      <c r="C62" s="109"/>
      <c r="D62" s="109"/>
      <c r="E62" s="109"/>
      <c r="F62" s="109"/>
      <c r="G62" s="109"/>
      <c r="H62" s="109"/>
      <c r="I62" s="109"/>
      <c r="J62" s="109"/>
      <c r="K62" s="109"/>
      <c r="L62" s="109"/>
      <c r="M62" s="109"/>
      <c r="N62" s="109"/>
      <c r="O62" s="109"/>
      <c r="P62" s="109"/>
      <c r="Q62" s="109"/>
      <c r="R62" s="109"/>
      <c r="S62" s="109"/>
      <c r="T62" s="109"/>
      <c r="U62" s="109"/>
    </row>
    <row r="63" spans="1:21">
      <c r="A63" s="109"/>
      <c r="B63" s="109"/>
      <c r="C63" s="109"/>
      <c r="D63" s="109"/>
      <c r="E63" s="109"/>
      <c r="F63" s="109"/>
      <c r="G63" s="109"/>
      <c r="H63" s="109"/>
      <c r="I63" s="109"/>
      <c r="J63" s="109"/>
      <c r="K63" s="109"/>
      <c r="L63" s="109"/>
      <c r="M63" s="109"/>
      <c r="N63" s="109"/>
      <c r="O63" s="109"/>
      <c r="P63" s="109"/>
      <c r="Q63" s="109"/>
      <c r="R63" s="109"/>
      <c r="S63" s="109"/>
      <c r="T63" s="109"/>
      <c r="U63" s="109"/>
    </row>
    <row r="64" spans="1:21">
      <c r="A64" s="109"/>
      <c r="B64" s="109"/>
      <c r="C64" s="109"/>
      <c r="D64" s="109"/>
      <c r="E64" s="109"/>
      <c r="F64" s="109"/>
      <c r="G64" s="109"/>
      <c r="H64" s="109"/>
      <c r="I64" s="109"/>
      <c r="J64" s="109"/>
      <c r="K64" s="109"/>
      <c r="L64" s="109"/>
      <c r="M64" s="109"/>
      <c r="N64" s="109"/>
      <c r="O64" s="109"/>
      <c r="P64" s="109"/>
      <c r="Q64" s="109"/>
      <c r="R64" s="109"/>
      <c r="S64" s="109"/>
      <c r="T64" s="109"/>
      <c r="U64" s="109"/>
    </row>
    <row r="65" spans="1:21">
      <c r="A65" s="109"/>
      <c r="B65" s="109"/>
      <c r="C65" s="109"/>
      <c r="D65" s="109"/>
      <c r="E65" s="109"/>
      <c r="F65" s="109"/>
      <c r="G65" s="109"/>
      <c r="H65" s="109"/>
      <c r="I65" s="109"/>
      <c r="J65" s="109"/>
      <c r="K65" s="109"/>
      <c r="L65" s="109"/>
      <c r="M65" s="109"/>
      <c r="N65" s="109"/>
      <c r="O65" s="109"/>
      <c r="P65" s="109"/>
      <c r="Q65" s="109"/>
      <c r="R65" s="109"/>
      <c r="S65" s="109"/>
      <c r="T65" s="109"/>
      <c r="U65" s="109"/>
    </row>
    <row r="66" spans="1:21">
      <c r="A66" s="109"/>
      <c r="B66" s="109"/>
      <c r="C66" s="109"/>
      <c r="D66" s="109"/>
      <c r="E66" s="109"/>
      <c r="F66" s="109"/>
      <c r="G66" s="109"/>
      <c r="H66" s="109"/>
      <c r="I66" s="109"/>
      <c r="J66" s="109"/>
      <c r="K66" s="109"/>
      <c r="L66" s="109"/>
      <c r="M66" s="109"/>
      <c r="N66" s="109"/>
      <c r="O66" s="109"/>
      <c r="P66" s="109"/>
      <c r="Q66" s="109"/>
      <c r="R66" s="109"/>
      <c r="S66" s="109"/>
      <c r="T66" s="109"/>
      <c r="U66" s="109"/>
    </row>
    <row r="67" spans="1:21">
      <c r="A67" s="109"/>
      <c r="B67" s="109"/>
      <c r="C67" s="109"/>
      <c r="D67" s="109"/>
      <c r="E67" s="109"/>
      <c r="F67" s="109"/>
      <c r="G67" s="109"/>
      <c r="H67" s="109"/>
      <c r="I67" s="109"/>
      <c r="J67" s="109"/>
      <c r="K67" s="109"/>
      <c r="L67" s="109"/>
      <c r="M67" s="109"/>
      <c r="N67" s="109"/>
      <c r="O67" s="109"/>
      <c r="P67" s="109"/>
      <c r="Q67" s="109"/>
      <c r="R67" s="109"/>
      <c r="S67" s="109"/>
      <c r="T67" s="109"/>
      <c r="U67" s="109"/>
    </row>
    <row r="68" spans="1:21">
      <c r="A68" s="109"/>
      <c r="B68" s="109"/>
      <c r="C68" s="109"/>
      <c r="D68" s="109"/>
      <c r="E68" s="109"/>
      <c r="F68" s="109"/>
      <c r="G68" s="109"/>
      <c r="H68" s="109"/>
      <c r="I68" s="109"/>
      <c r="J68" s="109"/>
      <c r="K68" s="109"/>
      <c r="L68" s="109"/>
      <c r="M68" s="109"/>
      <c r="N68" s="109"/>
      <c r="O68" s="109"/>
      <c r="P68" s="109"/>
      <c r="Q68" s="109"/>
      <c r="R68" s="109"/>
      <c r="S68" s="109"/>
      <c r="T68" s="109"/>
      <c r="U68" s="109"/>
    </row>
    <row r="69" spans="1:21">
      <c r="A69" s="205"/>
      <c r="B69" s="205"/>
      <c r="C69" s="205"/>
      <c r="D69" s="205"/>
      <c r="E69" s="205"/>
      <c r="F69" s="109"/>
      <c r="G69" s="109"/>
      <c r="H69" s="109"/>
      <c r="I69" s="109"/>
      <c r="J69" s="109"/>
      <c r="K69" s="109"/>
      <c r="L69" s="109"/>
      <c r="M69" s="109"/>
      <c r="N69" s="109"/>
      <c r="O69" s="109"/>
      <c r="P69" s="109"/>
      <c r="Q69" s="109"/>
      <c r="R69" s="109"/>
      <c r="S69" s="109"/>
      <c r="T69" s="109"/>
      <c r="U69" s="109"/>
    </row>
    <row r="70" spans="1:21">
      <c r="A70" s="109"/>
      <c r="B70" s="109"/>
      <c r="C70" s="109"/>
      <c r="D70" s="109"/>
      <c r="E70" s="109"/>
      <c r="F70" s="109"/>
      <c r="G70" s="109"/>
      <c r="H70" s="109"/>
      <c r="I70" s="109"/>
      <c r="J70" s="109"/>
      <c r="K70" s="109"/>
      <c r="L70" s="109"/>
      <c r="M70" s="109"/>
      <c r="N70" s="109"/>
      <c r="O70" s="109"/>
      <c r="P70" s="109"/>
      <c r="Q70" s="109"/>
      <c r="R70" s="109"/>
      <c r="S70" s="109"/>
      <c r="T70" s="109"/>
      <c r="U70" s="109"/>
    </row>
    <row r="71" spans="1:21">
      <c r="A71" s="109"/>
      <c r="B71" s="109"/>
      <c r="C71" s="109"/>
      <c r="D71" s="109"/>
      <c r="E71" s="109"/>
      <c r="F71" s="109"/>
      <c r="G71" s="109"/>
      <c r="H71" s="109"/>
      <c r="I71" s="109"/>
      <c r="J71" s="109"/>
      <c r="K71" s="109"/>
      <c r="L71" s="109"/>
      <c r="M71" s="109"/>
      <c r="N71" s="109"/>
      <c r="O71" s="109"/>
      <c r="P71" s="109"/>
      <c r="Q71" s="109"/>
      <c r="R71" s="109"/>
      <c r="S71" s="109"/>
      <c r="T71" s="109"/>
      <c r="U71" s="109"/>
    </row>
    <row r="72" spans="1:21">
      <c r="A72" s="109"/>
      <c r="B72" s="109"/>
      <c r="C72" s="109"/>
      <c r="D72" s="109"/>
      <c r="E72" s="109"/>
      <c r="F72" s="109"/>
      <c r="G72" s="109"/>
      <c r="H72" s="109"/>
      <c r="I72" s="109"/>
      <c r="J72" s="109"/>
      <c r="K72" s="109"/>
      <c r="L72" s="109"/>
      <c r="M72" s="109"/>
      <c r="N72" s="109"/>
      <c r="O72" s="109"/>
      <c r="P72" s="109"/>
      <c r="Q72" s="109"/>
      <c r="R72" s="109"/>
      <c r="S72" s="109"/>
      <c r="T72" s="109"/>
      <c r="U72" s="109"/>
    </row>
    <row r="73" spans="1:21">
      <c r="A73" s="109"/>
      <c r="B73" s="109"/>
      <c r="C73" s="109"/>
      <c r="D73" s="109"/>
      <c r="E73" s="109"/>
      <c r="F73" s="109"/>
      <c r="G73" s="109"/>
      <c r="H73" s="109"/>
      <c r="I73" s="109"/>
      <c r="J73" s="109"/>
      <c r="K73" s="109"/>
      <c r="L73" s="109"/>
      <c r="M73" s="109"/>
      <c r="N73" s="109"/>
      <c r="O73" s="109"/>
      <c r="P73" s="109"/>
      <c r="Q73" s="109"/>
      <c r="R73" s="109"/>
      <c r="S73" s="109"/>
      <c r="T73" s="109"/>
      <c r="U73" s="109"/>
    </row>
    <row r="74" spans="1:21">
      <c r="A74" s="109"/>
      <c r="B74" s="109"/>
      <c r="C74" s="109"/>
      <c r="D74" s="109"/>
      <c r="E74" s="109"/>
      <c r="F74" s="109"/>
      <c r="G74" s="109"/>
      <c r="H74" s="109"/>
      <c r="I74" s="109"/>
      <c r="J74" s="109"/>
      <c r="K74" s="109"/>
      <c r="L74" s="109"/>
      <c r="M74" s="109"/>
      <c r="N74" s="109"/>
      <c r="O74" s="109"/>
      <c r="P74" s="109"/>
      <c r="Q74" s="109"/>
      <c r="R74" s="109"/>
      <c r="S74" s="109"/>
      <c r="T74" s="109"/>
      <c r="U74" s="109"/>
    </row>
    <row r="75" spans="1:21">
      <c r="A75" s="109"/>
      <c r="B75" s="109"/>
      <c r="C75" s="109"/>
      <c r="D75" s="109"/>
      <c r="E75" s="109"/>
      <c r="F75" s="109"/>
      <c r="G75" s="109"/>
      <c r="H75" s="109"/>
      <c r="I75" s="109"/>
      <c r="J75" s="109"/>
      <c r="K75" s="109"/>
      <c r="L75" s="109"/>
      <c r="M75" s="109"/>
      <c r="N75" s="109"/>
      <c r="O75" s="109"/>
      <c r="P75" s="109"/>
      <c r="Q75" s="109"/>
      <c r="R75" s="109"/>
      <c r="S75" s="109"/>
      <c r="T75" s="109"/>
      <c r="U75" s="109"/>
    </row>
    <row r="76" spans="1:21">
      <c r="A76" s="109"/>
      <c r="B76" s="109"/>
      <c r="C76" s="109"/>
      <c r="D76" s="109"/>
      <c r="E76" s="109"/>
      <c r="F76" s="109"/>
      <c r="G76" s="109"/>
      <c r="H76" s="109"/>
      <c r="I76" s="109"/>
      <c r="J76" s="109"/>
      <c r="K76" s="109"/>
      <c r="L76" s="109"/>
      <c r="M76" s="109"/>
      <c r="N76" s="109"/>
      <c r="O76" s="109"/>
      <c r="P76" s="109"/>
      <c r="Q76" s="109"/>
      <c r="R76" s="109"/>
      <c r="S76" s="109"/>
      <c r="T76" s="109"/>
      <c r="U76" s="109"/>
    </row>
    <row r="77" spans="1:21">
      <c r="A77" s="109"/>
      <c r="B77" s="109"/>
      <c r="C77" s="109"/>
      <c r="D77" s="109"/>
      <c r="E77" s="109"/>
      <c r="F77" s="109"/>
      <c r="G77" s="109"/>
      <c r="H77" s="109"/>
      <c r="I77" s="109"/>
      <c r="J77" s="109"/>
      <c r="K77" s="109"/>
      <c r="L77" s="109"/>
      <c r="M77" s="109"/>
      <c r="N77" s="109"/>
      <c r="O77" s="109"/>
      <c r="P77" s="109"/>
      <c r="Q77" s="109"/>
      <c r="R77" s="109"/>
      <c r="S77" s="109"/>
      <c r="T77" s="109"/>
      <c r="U77" s="109"/>
    </row>
    <row r="78" spans="1:21">
      <c r="A78" s="109"/>
      <c r="B78" s="109"/>
      <c r="C78" s="109"/>
      <c r="D78" s="109"/>
      <c r="E78" s="109"/>
      <c r="F78" s="109"/>
      <c r="G78" s="109"/>
      <c r="H78" s="109"/>
      <c r="I78" s="109"/>
      <c r="J78" s="109"/>
      <c r="K78" s="109"/>
      <c r="L78" s="109"/>
      <c r="M78" s="109"/>
      <c r="N78" s="109"/>
      <c r="O78" s="109"/>
      <c r="P78" s="109"/>
      <c r="Q78" s="109"/>
      <c r="R78" s="109"/>
      <c r="S78" s="109"/>
      <c r="T78" s="109"/>
      <c r="U78" s="109"/>
    </row>
    <row r="79" spans="1:21">
      <c r="A79" s="109"/>
      <c r="B79" s="109"/>
      <c r="C79" s="109"/>
      <c r="D79" s="109"/>
      <c r="E79" s="109"/>
      <c r="F79" s="109"/>
      <c r="G79" s="109"/>
      <c r="H79" s="109"/>
      <c r="I79" s="109"/>
      <c r="J79" s="109"/>
      <c r="K79" s="109"/>
      <c r="L79" s="109"/>
      <c r="M79" s="109"/>
      <c r="N79" s="109"/>
      <c r="O79" s="109"/>
      <c r="P79" s="109"/>
      <c r="Q79" s="109"/>
      <c r="R79" s="109"/>
      <c r="S79" s="109"/>
      <c r="T79" s="109"/>
      <c r="U79" s="109"/>
    </row>
    <row r="80" spans="1:21">
      <c r="A80" s="109"/>
      <c r="B80" s="109"/>
      <c r="C80" s="109"/>
      <c r="D80" s="109"/>
      <c r="E80" s="109"/>
      <c r="F80" s="109"/>
      <c r="G80" s="109"/>
      <c r="H80" s="109"/>
      <c r="I80" s="109"/>
      <c r="J80" s="109"/>
      <c r="K80" s="109"/>
      <c r="L80" s="109"/>
      <c r="M80" s="109"/>
      <c r="N80" s="109"/>
      <c r="O80" s="109"/>
      <c r="P80" s="109"/>
      <c r="Q80" s="109"/>
      <c r="R80" s="109"/>
      <c r="S80" s="109"/>
      <c r="T80" s="109"/>
      <c r="U80" s="109"/>
    </row>
    <row r="81" spans="1:21">
      <c r="A81" s="109"/>
      <c r="B81" s="109"/>
      <c r="C81" s="109"/>
      <c r="D81" s="109"/>
      <c r="E81" s="109"/>
      <c r="F81" s="109"/>
      <c r="G81" s="109"/>
      <c r="H81" s="109"/>
      <c r="I81" s="109"/>
      <c r="J81" s="109"/>
      <c r="K81" s="109"/>
      <c r="L81" s="109"/>
      <c r="M81" s="109"/>
      <c r="N81" s="109"/>
      <c r="O81" s="109"/>
      <c r="P81" s="109"/>
      <c r="Q81" s="109"/>
      <c r="R81" s="109"/>
      <c r="S81" s="109"/>
      <c r="T81" s="109"/>
      <c r="U81" s="109"/>
    </row>
    <row r="82" spans="1:21">
      <c r="A82" s="109"/>
      <c r="B82" s="109"/>
      <c r="C82" s="109"/>
      <c r="D82" s="109"/>
      <c r="E82" s="109"/>
      <c r="F82" s="109"/>
      <c r="G82" s="109"/>
      <c r="H82" s="109"/>
      <c r="I82" s="109"/>
      <c r="J82" s="109"/>
      <c r="K82" s="109"/>
      <c r="L82" s="109"/>
      <c r="M82" s="109"/>
      <c r="N82" s="109"/>
      <c r="O82" s="109"/>
      <c r="P82" s="109"/>
      <c r="Q82" s="109"/>
      <c r="R82" s="109"/>
      <c r="S82" s="109"/>
      <c r="T82" s="109"/>
      <c r="U82" s="109"/>
    </row>
    <row r="83" spans="1:21">
      <c r="A83" s="109"/>
      <c r="B83" s="109"/>
      <c r="C83" s="109"/>
      <c r="D83" s="109"/>
      <c r="E83" s="109"/>
      <c r="F83" s="109"/>
      <c r="G83" s="109"/>
      <c r="H83" s="109"/>
      <c r="I83" s="109"/>
      <c r="J83" s="109"/>
      <c r="K83" s="109"/>
      <c r="L83" s="109"/>
      <c r="M83" s="109"/>
      <c r="N83" s="109"/>
      <c r="O83" s="109"/>
      <c r="P83" s="109"/>
      <c r="Q83" s="109"/>
      <c r="R83" s="109"/>
      <c r="S83" s="109"/>
      <c r="T83" s="109"/>
      <c r="U83" s="109"/>
    </row>
    <row r="84" spans="1:21">
      <c r="A84" s="109"/>
      <c r="B84" s="109"/>
      <c r="C84" s="109"/>
      <c r="D84" s="109"/>
      <c r="E84" s="109"/>
      <c r="F84" s="109"/>
      <c r="G84" s="109"/>
      <c r="H84" s="109"/>
      <c r="I84" s="109"/>
      <c r="J84" s="109"/>
      <c r="K84" s="109"/>
      <c r="L84" s="109"/>
      <c r="M84" s="109"/>
      <c r="N84" s="109"/>
      <c r="O84" s="109"/>
      <c r="P84" s="109"/>
      <c r="Q84" s="109"/>
      <c r="R84" s="109"/>
      <c r="S84" s="109"/>
      <c r="T84" s="109"/>
      <c r="U84" s="109"/>
    </row>
    <row r="85" spans="1:21">
      <c r="A85" s="109"/>
      <c r="B85" s="109"/>
      <c r="C85" s="109"/>
      <c r="D85" s="109"/>
      <c r="E85" s="109"/>
      <c r="F85" s="109"/>
      <c r="G85" s="109"/>
      <c r="H85" s="109"/>
      <c r="I85" s="109"/>
      <c r="J85" s="109"/>
      <c r="K85" s="109"/>
      <c r="L85" s="109"/>
      <c r="M85" s="109"/>
      <c r="N85" s="109"/>
      <c r="O85" s="109"/>
      <c r="P85" s="109"/>
      <c r="Q85" s="109"/>
      <c r="R85" s="109"/>
      <c r="S85" s="109"/>
      <c r="T85" s="109"/>
      <c r="U85" s="109"/>
    </row>
    <row r="86" spans="1:21">
      <c r="A86" s="109"/>
      <c r="B86" s="109"/>
      <c r="C86" s="109"/>
      <c r="D86" s="109"/>
      <c r="E86" s="109"/>
      <c r="F86" s="109"/>
      <c r="G86" s="109"/>
      <c r="H86" s="109"/>
      <c r="I86" s="109"/>
      <c r="J86" s="109"/>
      <c r="K86" s="109"/>
      <c r="L86" s="109"/>
      <c r="M86" s="109"/>
      <c r="N86" s="109"/>
      <c r="O86" s="109"/>
      <c r="P86" s="109"/>
      <c r="Q86" s="109"/>
      <c r="R86" s="109"/>
      <c r="S86" s="109"/>
      <c r="T86" s="109"/>
      <c r="U86" s="109"/>
    </row>
    <row r="87" spans="1:21">
      <c r="A87" s="109"/>
      <c r="B87" s="109"/>
      <c r="C87" s="109"/>
      <c r="D87" s="109"/>
      <c r="E87" s="109"/>
      <c r="F87" s="109"/>
      <c r="G87" s="109"/>
      <c r="H87" s="109"/>
      <c r="I87" s="109"/>
      <c r="J87" s="109"/>
      <c r="K87" s="109"/>
      <c r="L87" s="109"/>
      <c r="M87" s="109"/>
      <c r="N87" s="109"/>
      <c r="O87" s="109"/>
      <c r="P87" s="109"/>
      <c r="Q87" s="109"/>
      <c r="R87" s="109"/>
      <c r="S87" s="109"/>
      <c r="T87" s="109"/>
      <c r="U87" s="109"/>
    </row>
    <row r="88" spans="1:21">
      <c r="A88" s="109"/>
      <c r="B88" s="109"/>
      <c r="C88" s="109"/>
      <c r="D88" s="109"/>
      <c r="E88" s="109"/>
      <c r="F88" s="109"/>
      <c r="G88" s="109"/>
      <c r="H88" s="109"/>
      <c r="I88" s="109"/>
      <c r="J88" s="109"/>
      <c r="K88" s="109"/>
      <c r="L88" s="109"/>
      <c r="M88" s="109"/>
      <c r="N88" s="109"/>
      <c r="O88" s="109"/>
      <c r="P88" s="109"/>
      <c r="Q88" s="109"/>
      <c r="R88" s="109"/>
      <c r="S88" s="109"/>
      <c r="T88" s="109"/>
      <c r="U88" s="109"/>
    </row>
    <row r="89" spans="1:21">
      <c r="A89" s="109"/>
      <c r="B89" s="109"/>
      <c r="C89" s="109"/>
      <c r="D89" s="109"/>
      <c r="E89" s="109"/>
      <c r="F89" s="109"/>
      <c r="G89" s="109"/>
      <c r="H89" s="109"/>
      <c r="I89" s="109"/>
      <c r="J89" s="109"/>
      <c r="K89" s="109"/>
      <c r="L89" s="109"/>
      <c r="M89" s="109"/>
      <c r="N89" s="109"/>
      <c r="O89" s="109"/>
      <c r="P89" s="109"/>
      <c r="Q89" s="109"/>
      <c r="R89" s="109"/>
      <c r="S89" s="109"/>
      <c r="T89" s="109"/>
      <c r="U89" s="109"/>
    </row>
    <row r="90" spans="1:21">
      <c r="A90" s="109"/>
      <c r="B90" s="109"/>
      <c r="C90" s="109"/>
      <c r="D90" s="109"/>
      <c r="E90" s="109"/>
      <c r="F90" s="109"/>
      <c r="G90" s="109"/>
      <c r="H90" s="109"/>
      <c r="I90" s="109"/>
      <c r="J90" s="109"/>
      <c r="K90" s="109"/>
      <c r="L90" s="109"/>
      <c r="M90" s="109"/>
      <c r="N90" s="109"/>
      <c r="O90" s="109"/>
      <c r="P90" s="109"/>
      <c r="Q90" s="109"/>
      <c r="R90" s="109"/>
      <c r="S90" s="109"/>
      <c r="T90" s="109"/>
      <c r="U90" s="109"/>
    </row>
    <row r="91" spans="1:21">
      <c r="A91" s="109"/>
      <c r="B91" s="109"/>
      <c r="C91" s="109"/>
      <c r="D91" s="109"/>
      <c r="E91" s="109"/>
      <c r="F91" s="109"/>
      <c r="G91" s="109"/>
      <c r="H91" s="109"/>
      <c r="I91" s="109"/>
      <c r="J91" s="109"/>
      <c r="K91" s="109"/>
      <c r="L91" s="109"/>
      <c r="M91" s="109"/>
      <c r="N91" s="109"/>
      <c r="O91" s="109"/>
      <c r="P91" s="109"/>
      <c r="Q91" s="109"/>
      <c r="R91" s="109"/>
      <c r="S91" s="109"/>
      <c r="T91" s="109"/>
      <c r="U91" s="109"/>
    </row>
    <row r="92" spans="1:21">
      <c r="A92" s="109"/>
      <c r="B92" s="109"/>
      <c r="C92" s="109"/>
      <c r="D92" s="109"/>
      <c r="E92" s="109"/>
      <c r="F92" s="109"/>
      <c r="G92" s="109"/>
      <c r="H92" s="109"/>
      <c r="I92" s="109"/>
      <c r="J92" s="109"/>
      <c r="K92" s="109"/>
      <c r="L92" s="109"/>
      <c r="M92" s="109"/>
      <c r="N92" s="109"/>
      <c r="O92" s="109"/>
      <c r="P92" s="109"/>
      <c r="Q92" s="109"/>
      <c r="R92" s="109"/>
      <c r="S92" s="109"/>
      <c r="T92" s="109"/>
      <c r="U92" s="109"/>
    </row>
    <row r="93" spans="1:21">
      <c r="A93" s="109"/>
      <c r="B93" s="109"/>
      <c r="C93" s="109"/>
      <c r="D93" s="109"/>
      <c r="E93" s="109"/>
      <c r="F93" s="109"/>
      <c r="G93" s="109"/>
      <c r="H93" s="109"/>
      <c r="I93" s="109"/>
      <c r="J93" s="109"/>
      <c r="K93" s="109"/>
      <c r="L93" s="109"/>
      <c r="M93" s="109"/>
      <c r="N93" s="109"/>
      <c r="O93" s="109"/>
      <c r="P93" s="109"/>
      <c r="Q93" s="109"/>
      <c r="R93" s="109"/>
      <c r="S93" s="109"/>
      <c r="T93" s="109"/>
      <c r="U93" s="109"/>
    </row>
    <row r="94" spans="1:21">
      <c r="A94" s="109"/>
      <c r="B94" s="109"/>
      <c r="C94" s="109"/>
      <c r="D94" s="109"/>
      <c r="E94" s="109"/>
      <c r="F94" s="109"/>
      <c r="G94" s="109"/>
      <c r="H94" s="109"/>
      <c r="I94" s="109"/>
      <c r="J94" s="109"/>
      <c r="K94" s="109"/>
      <c r="L94" s="109"/>
      <c r="M94" s="109"/>
      <c r="N94" s="109"/>
      <c r="O94" s="109"/>
      <c r="P94" s="109"/>
      <c r="Q94" s="109"/>
      <c r="R94" s="109"/>
      <c r="S94" s="109"/>
      <c r="T94" s="109"/>
      <c r="U94" s="109"/>
    </row>
    <row r="95" spans="1:21">
      <c r="A95" s="109"/>
      <c r="B95" s="109"/>
      <c r="C95" s="109"/>
      <c r="D95" s="109"/>
      <c r="E95" s="109"/>
      <c r="F95" s="109"/>
      <c r="G95" s="109"/>
      <c r="H95" s="109"/>
      <c r="I95" s="109"/>
      <c r="J95" s="109"/>
      <c r="K95" s="109"/>
      <c r="L95" s="109"/>
      <c r="M95" s="109"/>
      <c r="N95" s="109"/>
      <c r="O95" s="109"/>
      <c r="P95" s="109"/>
      <c r="Q95" s="109"/>
      <c r="R95" s="109"/>
      <c r="S95" s="109"/>
      <c r="T95" s="109"/>
      <c r="U95" s="109"/>
    </row>
    <row r="96" spans="1:21">
      <c r="A96" s="109"/>
      <c r="B96" s="109"/>
      <c r="C96" s="109"/>
      <c r="D96" s="109"/>
      <c r="E96" s="109"/>
      <c r="F96" s="109"/>
      <c r="G96" s="109"/>
      <c r="H96" s="109"/>
      <c r="I96" s="109"/>
      <c r="J96" s="109"/>
      <c r="K96" s="109"/>
      <c r="L96" s="109"/>
      <c r="M96" s="109"/>
      <c r="N96" s="109"/>
      <c r="O96" s="109"/>
      <c r="P96" s="109"/>
      <c r="Q96" s="109"/>
      <c r="R96" s="109"/>
      <c r="S96" s="109"/>
      <c r="T96" s="109"/>
      <c r="U96" s="109"/>
    </row>
    <row r="97" spans="1:21">
      <c r="A97" s="109"/>
      <c r="B97" s="109"/>
      <c r="C97" s="109"/>
      <c r="D97" s="109"/>
      <c r="E97" s="109"/>
      <c r="F97" s="109"/>
      <c r="G97" s="109"/>
      <c r="H97" s="109"/>
      <c r="I97" s="109"/>
      <c r="J97" s="109"/>
      <c r="K97" s="109"/>
      <c r="L97" s="109"/>
      <c r="M97" s="109"/>
      <c r="N97" s="109"/>
      <c r="O97" s="109"/>
      <c r="P97" s="109"/>
      <c r="Q97" s="109"/>
      <c r="R97" s="109"/>
      <c r="S97" s="109"/>
      <c r="T97" s="109"/>
      <c r="U97" s="109"/>
    </row>
    <row r="98" spans="1:21">
      <c r="A98" s="109"/>
      <c r="B98" s="109"/>
      <c r="C98" s="109"/>
      <c r="D98" s="109"/>
      <c r="E98" s="109"/>
      <c r="F98" s="109"/>
      <c r="G98" s="109"/>
      <c r="H98" s="109"/>
      <c r="I98" s="109"/>
      <c r="J98" s="109"/>
      <c r="K98" s="109"/>
      <c r="L98" s="109"/>
      <c r="M98" s="109"/>
      <c r="N98" s="109"/>
      <c r="O98" s="109"/>
      <c r="P98" s="109"/>
      <c r="Q98" s="109"/>
      <c r="R98" s="109"/>
      <c r="S98" s="109"/>
      <c r="T98" s="109"/>
      <c r="U98" s="109"/>
    </row>
    <row r="99" spans="1:21">
      <c r="A99" s="109"/>
      <c r="B99" s="109"/>
      <c r="C99" s="109"/>
      <c r="D99" s="109"/>
      <c r="E99" s="109"/>
      <c r="F99" s="109"/>
      <c r="G99" s="109"/>
      <c r="H99" s="109"/>
      <c r="I99" s="109"/>
      <c r="J99" s="109"/>
      <c r="K99" s="109"/>
      <c r="L99" s="109"/>
      <c r="M99" s="109"/>
      <c r="N99" s="109"/>
      <c r="O99" s="109"/>
      <c r="P99" s="109"/>
      <c r="Q99" s="109"/>
      <c r="R99" s="109"/>
      <c r="S99" s="109"/>
      <c r="T99" s="109"/>
      <c r="U99" s="109"/>
    </row>
    <row r="100" spans="1:21">
      <c r="A100" s="109"/>
      <c r="B100" s="109"/>
      <c r="C100" s="109"/>
      <c r="D100" s="109"/>
      <c r="E100" s="109"/>
      <c r="F100" s="109"/>
      <c r="G100" s="109"/>
      <c r="H100" s="109"/>
      <c r="I100" s="109"/>
      <c r="J100" s="109"/>
      <c r="K100" s="109"/>
      <c r="L100" s="109"/>
      <c r="M100" s="109"/>
      <c r="N100" s="109"/>
      <c r="O100" s="109"/>
      <c r="P100" s="109"/>
      <c r="Q100" s="109"/>
      <c r="R100" s="109"/>
      <c r="S100" s="109"/>
      <c r="T100" s="109"/>
      <c r="U100" s="109"/>
    </row>
    <row r="101" spans="1:21">
      <c r="A101" s="109"/>
      <c r="B101" s="109"/>
      <c r="C101" s="109"/>
      <c r="D101" s="109"/>
      <c r="E101" s="109"/>
      <c r="F101" s="109"/>
      <c r="G101" s="109"/>
      <c r="H101" s="109"/>
      <c r="I101" s="109"/>
      <c r="J101" s="109"/>
      <c r="K101" s="109"/>
      <c r="L101" s="109"/>
      <c r="M101" s="109"/>
      <c r="N101" s="109"/>
      <c r="O101" s="109"/>
      <c r="P101" s="109"/>
      <c r="Q101" s="109"/>
      <c r="R101" s="109"/>
      <c r="S101" s="109"/>
      <c r="T101" s="109"/>
      <c r="U101" s="109"/>
    </row>
    <row r="102" spans="1:21">
      <c r="A102" s="109"/>
      <c r="B102" s="109"/>
      <c r="C102" s="109"/>
      <c r="D102" s="109"/>
      <c r="E102" s="109"/>
      <c r="F102" s="109"/>
      <c r="G102" s="109"/>
      <c r="H102" s="109"/>
      <c r="I102" s="109"/>
      <c r="J102" s="109"/>
      <c r="K102" s="109"/>
      <c r="L102" s="109"/>
      <c r="M102" s="109"/>
      <c r="N102" s="109"/>
      <c r="O102" s="109"/>
      <c r="P102" s="109"/>
      <c r="Q102" s="109"/>
      <c r="R102" s="109"/>
      <c r="S102" s="109"/>
      <c r="T102" s="109"/>
      <c r="U102" s="109"/>
    </row>
    <row r="103" spans="1:21">
      <c r="A103" s="109"/>
      <c r="B103" s="109"/>
      <c r="C103" s="109"/>
      <c r="D103" s="109"/>
      <c r="E103" s="109"/>
      <c r="F103" s="109"/>
      <c r="G103" s="109"/>
      <c r="H103" s="109"/>
      <c r="I103" s="109"/>
      <c r="J103" s="109"/>
      <c r="K103" s="109"/>
      <c r="L103" s="109"/>
      <c r="M103" s="109"/>
      <c r="N103" s="109"/>
      <c r="O103" s="109"/>
      <c r="P103" s="109"/>
      <c r="Q103" s="109"/>
      <c r="R103" s="109"/>
      <c r="S103" s="109"/>
      <c r="T103" s="109"/>
      <c r="U103" s="109"/>
    </row>
    <row r="104" spans="1:21">
      <c r="A104" s="109"/>
      <c r="B104" s="109"/>
      <c r="C104" s="109"/>
      <c r="D104" s="109"/>
      <c r="E104" s="109"/>
      <c r="F104" s="109"/>
      <c r="G104" s="109"/>
      <c r="H104" s="109"/>
      <c r="I104" s="109"/>
      <c r="J104" s="109"/>
      <c r="K104" s="109"/>
      <c r="L104" s="109"/>
      <c r="M104" s="109"/>
      <c r="N104" s="109"/>
      <c r="O104" s="109"/>
      <c r="P104" s="109"/>
      <c r="Q104" s="109"/>
      <c r="R104" s="109"/>
      <c r="S104" s="109"/>
      <c r="T104" s="109"/>
      <c r="U104" s="109"/>
    </row>
    <row r="105" spans="1:21">
      <c r="A105" s="109"/>
      <c r="B105" s="109"/>
      <c r="C105" s="109"/>
      <c r="D105" s="109"/>
      <c r="E105" s="109"/>
      <c r="F105" s="109"/>
      <c r="G105" s="109"/>
      <c r="H105" s="109"/>
      <c r="I105" s="109"/>
      <c r="J105" s="109"/>
      <c r="K105" s="109"/>
      <c r="L105" s="109"/>
      <c r="M105" s="109"/>
      <c r="N105" s="109"/>
      <c r="O105" s="109"/>
      <c r="P105" s="109"/>
      <c r="Q105" s="109"/>
      <c r="R105" s="109"/>
      <c r="S105" s="109"/>
      <c r="T105" s="109"/>
      <c r="U105" s="109"/>
    </row>
    <row r="106" spans="1:21">
      <c r="A106" s="109"/>
      <c r="B106" s="109"/>
      <c r="C106" s="109"/>
      <c r="D106" s="109"/>
      <c r="E106" s="109"/>
      <c r="F106" s="109"/>
      <c r="G106" s="109"/>
      <c r="H106" s="109"/>
      <c r="I106" s="109"/>
      <c r="J106" s="109"/>
      <c r="K106" s="109"/>
      <c r="L106" s="109"/>
      <c r="M106" s="109"/>
      <c r="N106" s="109"/>
      <c r="O106" s="109"/>
      <c r="P106" s="109"/>
      <c r="Q106" s="109"/>
      <c r="R106" s="109"/>
      <c r="S106" s="109"/>
      <c r="T106" s="109"/>
      <c r="U106" s="109"/>
    </row>
    <row r="107" spans="1:21">
      <c r="A107" s="109"/>
      <c r="B107" s="109"/>
      <c r="C107" s="109"/>
      <c r="D107" s="109"/>
      <c r="E107" s="109"/>
      <c r="F107" s="109"/>
      <c r="G107" s="109"/>
      <c r="H107" s="109"/>
      <c r="I107" s="109"/>
      <c r="J107" s="109"/>
      <c r="K107" s="109"/>
      <c r="L107" s="109"/>
      <c r="M107" s="109"/>
      <c r="N107" s="109"/>
      <c r="O107" s="109"/>
      <c r="P107" s="109"/>
      <c r="Q107" s="109"/>
      <c r="R107" s="109"/>
      <c r="S107" s="109"/>
      <c r="T107" s="109"/>
      <c r="U107" s="109"/>
    </row>
    <row r="108" spans="1:21">
      <c r="A108" s="109"/>
      <c r="B108" s="109"/>
      <c r="C108" s="109"/>
      <c r="D108" s="109"/>
      <c r="E108" s="109"/>
      <c r="F108" s="109"/>
      <c r="G108" s="109"/>
      <c r="H108" s="109"/>
      <c r="I108" s="109"/>
      <c r="J108" s="109"/>
      <c r="K108" s="109"/>
      <c r="L108" s="109"/>
      <c r="M108" s="109"/>
      <c r="N108" s="109"/>
      <c r="O108" s="109"/>
      <c r="P108" s="109"/>
      <c r="Q108" s="109"/>
      <c r="R108" s="109"/>
      <c r="S108" s="109"/>
      <c r="T108" s="109"/>
      <c r="U108" s="109"/>
    </row>
    <row r="109" spans="1:21">
      <c r="A109" s="109"/>
      <c r="B109" s="109"/>
      <c r="C109" s="109"/>
      <c r="D109" s="109"/>
      <c r="E109" s="109"/>
      <c r="F109" s="109"/>
      <c r="G109" s="109"/>
      <c r="H109" s="109"/>
      <c r="I109" s="109"/>
      <c r="J109" s="109"/>
      <c r="K109" s="109"/>
      <c r="L109" s="109"/>
      <c r="M109" s="109"/>
      <c r="N109" s="109"/>
      <c r="O109" s="109"/>
      <c r="P109" s="109"/>
      <c r="Q109" s="109"/>
      <c r="R109" s="109"/>
      <c r="S109" s="109"/>
      <c r="T109" s="109"/>
      <c r="U109" s="109"/>
    </row>
    <row r="110" spans="1:21">
      <c r="A110" s="109"/>
      <c r="B110" s="109"/>
      <c r="C110" s="109"/>
      <c r="D110" s="109"/>
      <c r="E110" s="109"/>
      <c r="F110" s="109"/>
      <c r="G110" s="109"/>
      <c r="H110" s="109"/>
      <c r="I110" s="109"/>
      <c r="J110" s="109"/>
      <c r="K110" s="109"/>
      <c r="L110" s="109"/>
      <c r="M110" s="109"/>
      <c r="N110" s="109"/>
      <c r="O110" s="109"/>
      <c r="P110" s="109"/>
      <c r="Q110" s="109"/>
      <c r="R110" s="109"/>
      <c r="S110" s="109"/>
      <c r="T110" s="109"/>
      <c r="U110" s="109"/>
    </row>
    <row r="111" spans="1:21">
      <c r="A111" s="109"/>
      <c r="B111" s="109"/>
      <c r="C111" s="109"/>
      <c r="D111" s="109"/>
      <c r="E111" s="109"/>
      <c r="F111" s="109"/>
      <c r="G111" s="109"/>
      <c r="H111" s="109"/>
      <c r="I111" s="109"/>
      <c r="J111" s="109"/>
      <c r="K111" s="109"/>
      <c r="L111" s="109"/>
      <c r="M111" s="109"/>
      <c r="N111" s="109"/>
      <c r="O111" s="109"/>
      <c r="P111" s="109"/>
      <c r="Q111" s="109"/>
      <c r="R111" s="109"/>
      <c r="S111" s="109"/>
      <c r="T111" s="109"/>
      <c r="U111" s="109"/>
    </row>
    <row r="112" spans="1:21">
      <c r="A112" s="109"/>
      <c r="B112" s="109"/>
      <c r="C112" s="109"/>
      <c r="D112" s="109"/>
      <c r="E112" s="109"/>
      <c r="F112" s="109"/>
      <c r="G112" s="109"/>
      <c r="H112" s="109"/>
      <c r="I112" s="109"/>
      <c r="J112" s="109"/>
      <c r="K112" s="109"/>
      <c r="L112" s="109"/>
      <c r="M112" s="109"/>
      <c r="N112" s="109"/>
      <c r="O112" s="109"/>
      <c r="P112" s="109"/>
      <c r="Q112" s="109"/>
      <c r="R112" s="109"/>
      <c r="S112" s="109"/>
      <c r="T112" s="109"/>
      <c r="U112" s="109"/>
    </row>
    <row r="113" spans="1:21">
      <c r="A113" s="109"/>
      <c r="B113" s="109"/>
      <c r="C113" s="109"/>
      <c r="D113" s="109"/>
      <c r="E113" s="109"/>
      <c r="F113" s="109"/>
      <c r="G113" s="109"/>
      <c r="H113" s="109"/>
      <c r="I113" s="109"/>
      <c r="J113" s="109"/>
      <c r="K113" s="109"/>
      <c r="L113" s="109"/>
      <c r="M113" s="109"/>
      <c r="N113" s="109"/>
      <c r="O113" s="109"/>
      <c r="P113" s="109"/>
      <c r="Q113" s="109"/>
      <c r="R113" s="109"/>
      <c r="S113" s="109"/>
      <c r="T113" s="109"/>
      <c r="U113" s="109"/>
    </row>
    <row r="114" spans="1:21">
      <c r="A114" s="109"/>
      <c r="B114" s="109"/>
      <c r="C114" s="109"/>
      <c r="D114" s="109"/>
      <c r="E114" s="109"/>
      <c r="F114" s="109"/>
      <c r="G114" s="109"/>
      <c r="H114" s="109"/>
      <c r="I114" s="109"/>
      <c r="J114" s="109"/>
      <c r="K114" s="109"/>
      <c r="L114" s="109"/>
      <c r="M114" s="109"/>
      <c r="N114" s="109"/>
      <c r="O114" s="109"/>
      <c r="P114" s="109"/>
      <c r="Q114" s="109"/>
      <c r="R114" s="109"/>
      <c r="S114" s="109"/>
      <c r="T114" s="109"/>
      <c r="U114" s="109"/>
    </row>
    <row r="115" spans="1:21">
      <c r="A115" s="109"/>
      <c r="B115" s="109"/>
      <c r="C115" s="109"/>
      <c r="D115" s="109"/>
      <c r="E115" s="109"/>
      <c r="F115" s="109"/>
      <c r="G115" s="109"/>
      <c r="H115" s="109"/>
      <c r="I115" s="109"/>
      <c r="J115" s="109"/>
      <c r="K115" s="109"/>
      <c r="L115" s="109"/>
      <c r="M115" s="109"/>
      <c r="N115" s="109"/>
      <c r="O115" s="109"/>
      <c r="P115" s="109"/>
      <c r="Q115" s="109"/>
      <c r="R115" s="109"/>
      <c r="S115" s="109"/>
      <c r="T115" s="109"/>
      <c r="U115" s="109"/>
    </row>
    <row r="116" spans="1:21">
      <c r="A116" s="109"/>
      <c r="B116" s="109"/>
      <c r="C116" s="109"/>
      <c r="D116" s="109"/>
      <c r="E116" s="109"/>
      <c r="F116" s="109"/>
      <c r="G116" s="109"/>
      <c r="H116" s="109"/>
      <c r="I116" s="109"/>
      <c r="J116" s="109"/>
      <c r="K116" s="109"/>
      <c r="L116" s="109"/>
      <c r="M116" s="109"/>
      <c r="N116" s="109"/>
      <c r="O116" s="109"/>
      <c r="P116" s="109"/>
      <c r="Q116" s="109"/>
      <c r="R116" s="109"/>
      <c r="S116" s="109"/>
      <c r="T116" s="109"/>
      <c r="U116" s="109"/>
    </row>
    <row r="117" spans="1:21">
      <c r="A117" s="109"/>
      <c r="B117" s="109"/>
      <c r="C117" s="109"/>
      <c r="D117" s="109"/>
      <c r="E117" s="109"/>
      <c r="F117" s="109"/>
      <c r="G117" s="109"/>
      <c r="H117" s="109"/>
      <c r="I117" s="109"/>
      <c r="J117" s="109"/>
      <c r="K117" s="109"/>
      <c r="L117" s="109"/>
      <c r="M117" s="109"/>
      <c r="N117" s="109"/>
      <c r="O117" s="109"/>
      <c r="P117" s="109"/>
      <c r="Q117" s="109"/>
      <c r="R117" s="109"/>
      <c r="S117" s="109"/>
      <c r="T117" s="109"/>
      <c r="U117" s="109"/>
    </row>
    <row r="118" spans="1:21">
      <c r="A118" s="109"/>
      <c r="B118" s="109"/>
      <c r="C118" s="109"/>
      <c r="D118" s="109"/>
      <c r="E118" s="109"/>
      <c r="F118" s="109"/>
      <c r="G118" s="109"/>
      <c r="H118" s="109"/>
      <c r="I118" s="109"/>
      <c r="J118" s="109"/>
      <c r="K118" s="109"/>
      <c r="L118" s="109"/>
      <c r="M118" s="109"/>
      <c r="N118" s="109"/>
      <c r="O118" s="109"/>
      <c r="P118" s="109"/>
      <c r="Q118" s="109"/>
      <c r="R118" s="109"/>
      <c r="S118" s="109"/>
      <c r="T118" s="109"/>
      <c r="U118" s="109"/>
    </row>
    <row r="119" spans="1:21">
      <c r="A119" s="109"/>
      <c r="B119" s="109"/>
      <c r="C119" s="109"/>
      <c r="D119" s="109"/>
      <c r="E119" s="109"/>
      <c r="F119" s="109"/>
      <c r="G119" s="109"/>
      <c r="H119" s="109"/>
      <c r="I119" s="109"/>
      <c r="J119" s="109"/>
      <c r="K119" s="109"/>
      <c r="L119" s="109"/>
      <c r="M119" s="109"/>
      <c r="N119" s="109"/>
      <c r="O119" s="109"/>
      <c r="P119" s="109"/>
      <c r="Q119" s="109"/>
      <c r="R119" s="109"/>
      <c r="S119" s="109"/>
      <c r="T119" s="109"/>
      <c r="U119" s="109"/>
    </row>
    <row r="120" spans="1:21">
      <c r="A120" s="109"/>
      <c r="B120" s="109"/>
      <c r="C120" s="109"/>
      <c r="D120" s="109"/>
      <c r="E120" s="109"/>
      <c r="F120" s="109"/>
      <c r="G120" s="109"/>
      <c r="H120" s="109"/>
      <c r="I120" s="109"/>
      <c r="J120" s="109"/>
      <c r="K120" s="109"/>
      <c r="L120" s="109"/>
      <c r="M120" s="109"/>
      <c r="N120" s="109"/>
      <c r="O120" s="109"/>
      <c r="P120" s="109"/>
      <c r="Q120" s="109"/>
      <c r="R120" s="109"/>
      <c r="S120" s="109"/>
      <c r="T120" s="109"/>
      <c r="U120" s="109"/>
    </row>
    <row r="121" spans="1:21">
      <c r="A121" s="109"/>
      <c r="B121" s="109"/>
      <c r="C121" s="109"/>
      <c r="D121" s="109"/>
      <c r="E121" s="109"/>
      <c r="F121" s="109"/>
      <c r="G121" s="109"/>
      <c r="H121" s="109"/>
      <c r="I121" s="109"/>
      <c r="J121" s="109"/>
      <c r="K121" s="109"/>
      <c r="L121" s="109"/>
      <c r="M121" s="109"/>
      <c r="N121" s="109"/>
      <c r="O121" s="109"/>
      <c r="P121" s="109"/>
      <c r="Q121" s="109"/>
      <c r="R121" s="109"/>
      <c r="S121" s="109"/>
      <c r="T121" s="109"/>
      <c r="U121" s="109"/>
    </row>
    <row r="122" spans="1:21">
      <c r="A122" s="109"/>
      <c r="B122" s="109"/>
      <c r="C122" s="109"/>
      <c r="D122" s="109"/>
      <c r="E122" s="109"/>
      <c r="F122" s="109"/>
      <c r="G122" s="109"/>
      <c r="H122" s="109"/>
      <c r="I122" s="109"/>
      <c r="J122" s="109"/>
      <c r="K122" s="109"/>
      <c r="L122" s="109"/>
      <c r="M122" s="109"/>
      <c r="N122" s="109"/>
      <c r="O122" s="109"/>
      <c r="P122" s="109"/>
      <c r="Q122" s="109"/>
      <c r="R122" s="109"/>
      <c r="S122" s="109"/>
      <c r="T122" s="109"/>
      <c r="U122" s="109"/>
    </row>
    <row r="123" spans="1:21">
      <c r="A123" s="109"/>
      <c r="B123" s="109"/>
      <c r="C123" s="109"/>
      <c r="D123" s="109"/>
      <c r="E123" s="109"/>
      <c r="F123" s="109"/>
      <c r="G123" s="109"/>
      <c r="H123" s="109"/>
      <c r="I123" s="109"/>
      <c r="J123" s="109"/>
      <c r="K123" s="109"/>
      <c r="L123" s="109"/>
      <c r="M123" s="109"/>
      <c r="N123" s="109"/>
      <c r="O123" s="109"/>
      <c r="P123" s="109"/>
      <c r="Q123" s="109"/>
      <c r="R123" s="109"/>
      <c r="S123" s="109"/>
      <c r="T123" s="109"/>
      <c r="U123" s="109"/>
    </row>
    <row r="124" spans="1:21">
      <c r="A124" s="109"/>
      <c r="B124" s="109"/>
      <c r="C124" s="109"/>
      <c r="D124" s="109"/>
      <c r="E124" s="109"/>
      <c r="F124" s="109"/>
      <c r="G124" s="109"/>
      <c r="H124" s="109"/>
      <c r="I124" s="109"/>
      <c r="J124" s="109"/>
      <c r="K124" s="109"/>
      <c r="L124" s="109"/>
      <c r="M124" s="109"/>
      <c r="N124" s="109"/>
      <c r="O124" s="109"/>
      <c r="P124" s="109"/>
      <c r="Q124" s="109"/>
      <c r="R124" s="109"/>
      <c r="S124" s="109"/>
      <c r="T124" s="109"/>
      <c r="U124" s="109"/>
    </row>
    <row r="125" spans="1:21">
      <c r="A125" s="109"/>
      <c r="B125" s="109"/>
      <c r="C125" s="109"/>
      <c r="D125" s="109"/>
      <c r="E125" s="109"/>
      <c r="F125" s="109"/>
      <c r="G125" s="109"/>
      <c r="H125" s="109"/>
      <c r="I125" s="109"/>
      <c r="J125" s="109"/>
      <c r="K125" s="109"/>
      <c r="L125" s="109"/>
      <c r="M125" s="109"/>
      <c r="N125" s="109"/>
      <c r="O125" s="109"/>
      <c r="P125" s="109"/>
      <c r="Q125" s="109"/>
      <c r="R125" s="109"/>
      <c r="S125" s="109"/>
      <c r="T125" s="109"/>
      <c r="U125" s="109"/>
    </row>
    <row r="126" spans="1:21">
      <c r="A126" s="109"/>
      <c r="B126" s="109"/>
      <c r="C126" s="109"/>
      <c r="D126" s="109"/>
      <c r="E126" s="109"/>
      <c r="F126" s="109"/>
      <c r="G126" s="109"/>
      <c r="H126" s="109"/>
      <c r="I126" s="109"/>
      <c r="J126" s="109"/>
      <c r="K126" s="109"/>
      <c r="L126" s="109"/>
      <c r="M126" s="109"/>
      <c r="N126" s="109"/>
      <c r="O126" s="109"/>
      <c r="P126" s="109"/>
      <c r="Q126" s="109"/>
      <c r="R126" s="109"/>
      <c r="S126" s="109"/>
      <c r="T126" s="109"/>
      <c r="U126" s="109"/>
    </row>
    <row r="127" spans="1:21">
      <c r="A127" s="109"/>
      <c r="B127" s="109"/>
      <c r="C127" s="109"/>
      <c r="D127" s="109"/>
      <c r="E127" s="109"/>
      <c r="F127" s="109"/>
      <c r="G127" s="109"/>
      <c r="H127" s="109"/>
      <c r="I127" s="109"/>
      <c r="J127" s="109"/>
      <c r="K127" s="109"/>
      <c r="L127" s="109"/>
      <c r="M127" s="109"/>
      <c r="N127" s="109"/>
      <c r="O127" s="109"/>
      <c r="P127" s="109"/>
      <c r="Q127" s="109"/>
      <c r="R127" s="109"/>
      <c r="S127" s="109"/>
      <c r="T127" s="109"/>
      <c r="U127" s="109"/>
    </row>
    <row r="128" spans="1:21">
      <c r="A128" s="109"/>
      <c r="B128" s="109"/>
      <c r="C128" s="109"/>
      <c r="D128" s="109"/>
      <c r="E128" s="109"/>
      <c r="F128" s="109"/>
      <c r="G128" s="109"/>
      <c r="H128" s="109"/>
      <c r="I128" s="109"/>
      <c r="J128" s="109"/>
      <c r="K128" s="109"/>
      <c r="L128" s="109"/>
      <c r="M128" s="109"/>
      <c r="N128" s="109"/>
      <c r="O128" s="109"/>
      <c r="P128" s="109"/>
      <c r="Q128" s="109"/>
      <c r="R128" s="109"/>
      <c r="S128" s="109"/>
      <c r="T128" s="109"/>
      <c r="U128" s="109"/>
    </row>
    <row r="129" spans="1:21">
      <c r="A129" s="109"/>
      <c r="B129" s="109"/>
      <c r="C129" s="109"/>
      <c r="D129" s="109"/>
      <c r="E129" s="109"/>
      <c r="F129" s="109"/>
      <c r="G129" s="109"/>
      <c r="H129" s="109"/>
      <c r="I129" s="109"/>
      <c r="J129" s="109"/>
      <c r="K129" s="109"/>
      <c r="L129" s="109"/>
      <c r="M129" s="109"/>
      <c r="N129" s="109"/>
      <c r="O129" s="109"/>
      <c r="P129" s="109"/>
      <c r="Q129" s="109"/>
      <c r="R129" s="109"/>
      <c r="S129" s="109"/>
      <c r="T129" s="109"/>
      <c r="U129" s="109"/>
    </row>
    <row r="130" spans="1:21">
      <c r="A130" s="109"/>
      <c r="B130" s="109"/>
      <c r="C130" s="109"/>
      <c r="D130" s="109"/>
      <c r="E130" s="109"/>
      <c r="F130" s="109"/>
      <c r="G130" s="109"/>
      <c r="H130" s="109"/>
      <c r="I130" s="109"/>
      <c r="J130" s="109"/>
      <c r="K130" s="109"/>
      <c r="L130" s="109"/>
      <c r="M130" s="109"/>
      <c r="N130" s="109"/>
      <c r="O130" s="109"/>
      <c r="P130" s="109"/>
      <c r="Q130" s="109"/>
      <c r="R130" s="109"/>
      <c r="S130" s="109"/>
      <c r="T130" s="109"/>
      <c r="U130" s="109"/>
    </row>
    <row r="131" spans="1:21">
      <c r="A131" s="109"/>
      <c r="B131" s="109"/>
      <c r="C131" s="109"/>
      <c r="D131" s="109"/>
      <c r="E131" s="109"/>
      <c r="F131" s="109"/>
      <c r="G131" s="109"/>
      <c r="H131" s="109"/>
      <c r="I131" s="109"/>
      <c r="J131" s="109"/>
      <c r="K131" s="109"/>
      <c r="L131" s="109"/>
      <c r="M131" s="109"/>
      <c r="N131" s="109"/>
      <c r="O131" s="109"/>
      <c r="P131" s="109"/>
      <c r="Q131" s="109"/>
      <c r="R131" s="109"/>
      <c r="S131" s="109"/>
      <c r="T131" s="109"/>
      <c r="U131" s="109"/>
    </row>
    <row r="132" spans="1:21">
      <c r="A132" s="109"/>
      <c r="B132" s="109"/>
      <c r="C132" s="109"/>
      <c r="D132" s="109"/>
      <c r="E132" s="109"/>
      <c r="F132" s="109"/>
      <c r="G132" s="109"/>
      <c r="H132" s="109"/>
      <c r="I132" s="109"/>
      <c r="J132" s="109"/>
      <c r="K132" s="109"/>
      <c r="L132" s="109"/>
      <c r="M132" s="109"/>
      <c r="N132" s="109"/>
      <c r="O132" s="109"/>
      <c r="P132" s="109"/>
      <c r="Q132" s="109"/>
      <c r="R132" s="109"/>
      <c r="S132" s="109"/>
      <c r="T132" s="109"/>
      <c r="U132" s="109"/>
    </row>
    <row r="133" spans="1:21">
      <c r="A133" s="109"/>
      <c r="B133" s="109"/>
      <c r="C133" s="109"/>
      <c r="D133" s="109"/>
      <c r="E133" s="109"/>
      <c r="F133" s="109"/>
      <c r="G133" s="109"/>
      <c r="H133" s="109"/>
      <c r="I133" s="109"/>
      <c r="J133" s="109"/>
      <c r="K133" s="109"/>
      <c r="L133" s="109"/>
      <c r="M133" s="109"/>
      <c r="N133" s="109"/>
      <c r="O133" s="109"/>
      <c r="P133" s="109"/>
      <c r="Q133" s="109"/>
      <c r="R133" s="109"/>
      <c r="S133" s="109"/>
      <c r="T133" s="109"/>
      <c r="U133" s="109"/>
    </row>
    <row r="134" spans="1:21">
      <c r="A134" s="109"/>
      <c r="B134" s="109"/>
      <c r="C134" s="109"/>
      <c r="D134" s="109"/>
      <c r="E134" s="109"/>
      <c r="F134" s="109"/>
      <c r="G134" s="109"/>
      <c r="H134" s="109"/>
      <c r="I134" s="109"/>
      <c r="J134" s="109"/>
      <c r="K134" s="109"/>
      <c r="L134" s="109"/>
      <c r="M134" s="109"/>
      <c r="N134" s="109"/>
      <c r="O134" s="109"/>
      <c r="P134" s="109"/>
      <c r="Q134" s="109"/>
      <c r="R134" s="109"/>
      <c r="S134" s="109"/>
      <c r="T134" s="109"/>
      <c r="U134" s="109"/>
    </row>
    <row r="135" spans="1:21">
      <c r="A135" s="109"/>
      <c r="B135" s="109"/>
      <c r="C135" s="109"/>
      <c r="D135" s="109"/>
      <c r="E135" s="109"/>
      <c r="F135" s="109"/>
      <c r="G135" s="109"/>
      <c r="H135" s="109"/>
      <c r="I135" s="109"/>
      <c r="J135" s="109"/>
      <c r="K135" s="109"/>
      <c r="L135" s="109"/>
      <c r="M135" s="109"/>
      <c r="N135" s="109"/>
      <c r="O135" s="109"/>
      <c r="P135" s="109"/>
      <c r="Q135" s="109"/>
      <c r="R135" s="109"/>
      <c r="S135" s="109"/>
      <c r="T135" s="109"/>
      <c r="U135" s="109"/>
    </row>
    <row r="136" spans="1:21">
      <c r="A136" s="109"/>
      <c r="B136" s="109"/>
      <c r="C136" s="109"/>
      <c r="D136" s="109"/>
      <c r="E136" s="109"/>
      <c r="F136" s="109"/>
      <c r="G136" s="109"/>
      <c r="H136" s="109"/>
      <c r="I136" s="109"/>
      <c r="J136" s="109"/>
      <c r="K136" s="109"/>
      <c r="L136" s="109"/>
      <c r="M136" s="109"/>
      <c r="N136" s="109"/>
      <c r="O136" s="109"/>
      <c r="P136" s="109"/>
      <c r="Q136" s="109"/>
      <c r="R136" s="109"/>
      <c r="S136" s="109"/>
      <c r="T136" s="109"/>
      <c r="U136" s="109"/>
    </row>
    <row r="137" spans="1:21">
      <c r="A137" s="109"/>
      <c r="B137" s="109"/>
      <c r="C137" s="109"/>
      <c r="D137" s="109"/>
      <c r="E137" s="109"/>
      <c r="F137" s="109"/>
      <c r="G137" s="109"/>
      <c r="H137" s="109"/>
      <c r="I137" s="109"/>
      <c r="J137" s="109"/>
      <c r="K137" s="109"/>
      <c r="L137" s="109"/>
      <c r="M137" s="109"/>
      <c r="N137" s="109"/>
      <c r="O137" s="109"/>
      <c r="P137" s="109"/>
      <c r="Q137" s="109"/>
      <c r="R137" s="109"/>
      <c r="S137" s="109"/>
      <c r="T137" s="109"/>
      <c r="U137" s="109"/>
    </row>
    <row r="138" spans="1:21">
      <c r="A138" s="109"/>
      <c r="B138" s="109"/>
      <c r="C138" s="109"/>
      <c r="D138" s="109"/>
      <c r="E138" s="109"/>
      <c r="F138" s="109"/>
      <c r="G138" s="109"/>
      <c r="H138" s="109"/>
      <c r="I138" s="109"/>
      <c r="J138" s="109"/>
      <c r="K138" s="109"/>
      <c r="L138" s="109"/>
      <c r="M138" s="109"/>
      <c r="N138" s="109"/>
      <c r="O138" s="109"/>
      <c r="P138" s="109"/>
      <c r="Q138" s="109"/>
      <c r="R138" s="109"/>
      <c r="S138" s="109"/>
      <c r="T138" s="109"/>
      <c r="U138" s="109"/>
    </row>
    <row r="139" spans="1:21">
      <c r="A139" s="109"/>
      <c r="B139" s="109"/>
      <c r="C139" s="109"/>
      <c r="D139" s="109"/>
      <c r="E139" s="109"/>
      <c r="F139" s="109"/>
      <c r="G139" s="109"/>
      <c r="H139" s="109"/>
      <c r="I139" s="109"/>
      <c r="J139" s="109"/>
      <c r="K139" s="109"/>
      <c r="L139" s="109"/>
      <c r="M139" s="109"/>
      <c r="N139" s="109"/>
      <c r="O139" s="109"/>
      <c r="P139" s="109"/>
      <c r="Q139" s="109"/>
      <c r="R139" s="109"/>
      <c r="S139" s="109"/>
      <c r="T139" s="109"/>
      <c r="U139" s="109"/>
    </row>
    <row r="140" spans="1:21">
      <c r="A140" s="109"/>
      <c r="B140" s="109"/>
      <c r="C140" s="109"/>
      <c r="D140" s="109"/>
      <c r="E140" s="109"/>
      <c r="F140" s="109"/>
      <c r="G140" s="109"/>
      <c r="H140" s="109"/>
      <c r="I140" s="109"/>
      <c r="J140" s="109"/>
      <c r="K140" s="109"/>
      <c r="L140" s="109"/>
      <c r="M140" s="109"/>
      <c r="N140" s="109"/>
      <c r="O140" s="109"/>
      <c r="P140" s="109"/>
      <c r="Q140" s="109"/>
      <c r="R140" s="109"/>
      <c r="S140" s="109"/>
      <c r="T140" s="109"/>
      <c r="U140" s="109"/>
    </row>
    <row r="141" spans="1:21">
      <c r="A141" s="109"/>
      <c r="B141" s="109"/>
      <c r="C141" s="109"/>
      <c r="D141" s="109"/>
      <c r="E141" s="109"/>
      <c r="F141" s="109"/>
      <c r="G141" s="109"/>
      <c r="H141" s="109"/>
      <c r="I141" s="109"/>
      <c r="J141" s="109"/>
      <c r="K141" s="109"/>
      <c r="L141" s="109"/>
      <c r="M141" s="109"/>
      <c r="N141" s="109"/>
      <c r="O141" s="109"/>
      <c r="P141" s="109"/>
      <c r="Q141" s="109"/>
      <c r="R141" s="109"/>
      <c r="S141" s="109"/>
      <c r="T141" s="109"/>
      <c r="U141" s="109"/>
    </row>
    <row r="142" spans="1:21">
      <c r="A142" s="109"/>
      <c r="B142" s="109"/>
      <c r="C142" s="109"/>
      <c r="D142" s="109"/>
      <c r="E142" s="109"/>
      <c r="F142" s="109"/>
      <c r="G142" s="109"/>
      <c r="H142" s="109"/>
      <c r="I142" s="109"/>
      <c r="J142" s="109"/>
      <c r="K142" s="109"/>
      <c r="L142" s="109"/>
      <c r="M142" s="109"/>
      <c r="N142" s="109"/>
      <c r="O142" s="109"/>
      <c r="P142" s="109"/>
      <c r="Q142" s="109"/>
      <c r="R142" s="109"/>
      <c r="S142" s="109"/>
      <c r="T142" s="109"/>
      <c r="U142" s="109"/>
    </row>
    <row r="143" spans="1:21">
      <c r="A143" s="109"/>
      <c r="B143" s="109"/>
      <c r="C143" s="109"/>
      <c r="D143" s="109"/>
      <c r="E143" s="109"/>
      <c r="F143" s="109"/>
      <c r="G143" s="109"/>
      <c r="H143" s="109"/>
      <c r="I143" s="109"/>
      <c r="J143" s="109"/>
      <c r="K143" s="109"/>
      <c r="L143" s="109"/>
      <c r="M143" s="109"/>
      <c r="N143" s="109"/>
      <c r="O143" s="109"/>
      <c r="P143" s="109"/>
      <c r="Q143" s="109"/>
      <c r="R143" s="109"/>
      <c r="S143" s="109"/>
      <c r="T143" s="109"/>
      <c r="U143" s="109"/>
    </row>
    <row r="144" spans="1:21">
      <c r="A144" s="109"/>
      <c r="B144" s="109"/>
      <c r="C144" s="109"/>
      <c r="D144" s="109"/>
      <c r="E144" s="109"/>
      <c r="F144" s="109"/>
      <c r="G144" s="109"/>
      <c r="H144" s="109"/>
      <c r="I144" s="109"/>
      <c r="J144" s="109"/>
      <c r="K144" s="109"/>
      <c r="L144" s="109"/>
      <c r="M144" s="109"/>
      <c r="N144" s="109"/>
      <c r="O144" s="109"/>
      <c r="P144" s="109"/>
      <c r="Q144" s="109"/>
      <c r="R144" s="109"/>
      <c r="S144" s="109"/>
      <c r="T144" s="109"/>
      <c r="U144" s="109"/>
    </row>
    <row r="145" spans="1:21">
      <c r="A145" s="109"/>
      <c r="B145" s="109"/>
      <c r="C145" s="109"/>
      <c r="D145" s="109"/>
      <c r="E145" s="109"/>
      <c r="F145" s="109"/>
      <c r="G145" s="109"/>
      <c r="H145" s="109"/>
      <c r="I145" s="109"/>
      <c r="J145" s="109"/>
      <c r="K145" s="109"/>
      <c r="L145" s="109"/>
      <c r="M145" s="109"/>
      <c r="N145" s="109"/>
      <c r="O145" s="109"/>
      <c r="P145" s="109"/>
      <c r="Q145" s="109"/>
      <c r="R145" s="109"/>
      <c r="S145" s="109"/>
      <c r="T145" s="109"/>
      <c r="U145" s="109"/>
    </row>
    <row r="146" spans="1:21">
      <c r="A146" s="109"/>
      <c r="B146" s="109"/>
      <c r="C146" s="109"/>
      <c r="D146" s="109"/>
      <c r="E146" s="109"/>
      <c r="F146" s="109"/>
      <c r="G146" s="109"/>
      <c r="H146" s="109"/>
      <c r="I146" s="109"/>
      <c r="J146" s="109"/>
      <c r="K146" s="109"/>
      <c r="L146" s="109"/>
      <c r="M146" s="109"/>
      <c r="N146" s="109"/>
      <c r="O146" s="109"/>
      <c r="P146" s="109"/>
      <c r="Q146" s="109"/>
      <c r="R146" s="109"/>
      <c r="S146" s="109"/>
      <c r="T146" s="109"/>
      <c r="U146" s="109"/>
    </row>
    <row r="147" spans="1:21">
      <c r="A147" s="109"/>
      <c r="B147" s="109"/>
      <c r="C147" s="109"/>
      <c r="D147" s="109"/>
      <c r="E147" s="109"/>
      <c r="F147" s="109"/>
      <c r="G147" s="109"/>
      <c r="H147" s="109"/>
      <c r="I147" s="109"/>
      <c r="J147" s="109"/>
      <c r="K147" s="109"/>
      <c r="L147" s="109"/>
      <c r="M147" s="109"/>
      <c r="N147" s="109"/>
      <c r="O147" s="109"/>
      <c r="P147" s="109"/>
      <c r="Q147" s="109"/>
      <c r="R147" s="109"/>
      <c r="S147" s="109"/>
      <c r="T147" s="109"/>
      <c r="U147" s="109"/>
    </row>
    <row r="148" spans="1:21">
      <c r="A148" s="109"/>
      <c r="B148" s="109"/>
      <c r="C148" s="109"/>
      <c r="D148" s="109"/>
      <c r="E148" s="109"/>
      <c r="F148" s="109"/>
      <c r="G148" s="109"/>
      <c r="H148" s="109"/>
      <c r="I148" s="109"/>
      <c r="J148" s="109"/>
      <c r="K148" s="109"/>
      <c r="L148" s="109"/>
      <c r="M148" s="109"/>
      <c r="N148" s="109"/>
      <c r="O148" s="109"/>
      <c r="P148" s="109"/>
      <c r="Q148" s="109"/>
      <c r="R148" s="109"/>
      <c r="S148" s="109"/>
      <c r="T148" s="109"/>
      <c r="U148" s="109"/>
    </row>
    <row r="149" spans="1:21">
      <c r="A149" s="109"/>
      <c r="B149" s="109"/>
      <c r="C149" s="109"/>
      <c r="D149" s="109"/>
      <c r="E149" s="109"/>
      <c r="F149" s="109"/>
      <c r="G149" s="109"/>
      <c r="H149" s="109"/>
      <c r="I149" s="109"/>
      <c r="J149" s="109"/>
      <c r="K149" s="109"/>
      <c r="L149" s="109"/>
      <c r="M149" s="109"/>
      <c r="N149" s="109"/>
      <c r="O149" s="109"/>
      <c r="P149" s="109"/>
      <c r="Q149" s="109"/>
      <c r="R149" s="109"/>
      <c r="S149" s="109"/>
      <c r="T149" s="109"/>
      <c r="U149" s="109"/>
    </row>
    <row r="150" spans="1:21">
      <c r="A150" s="109"/>
      <c r="B150" s="109"/>
      <c r="C150" s="109"/>
      <c r="D150" s="109"/>
      <c r="E150" s="109"/>
      <c r="F150" s="109"/>
      <c r="G150" s="109"/>
      <c r="H150" s="109"/>
      <c r="I150" s="109"/>
      <c r="J150" s="109"/>
      <c r="K150" s="109"/>
      <c r="L150" s="109"/>
      <c r="M150" s="109"/>
      <c r="N150" s="109"/>
      <c r="O150" s="109"/>
      <c r="P150" s="109"/>
      <c r="Q150" s="109"/>
      <c r="R150" s="109"/>
      <c r="S150" s="109"/>
      <c r="T150" s="109"/>
      <c r="U150" s="109"/>
    </row>
    <row r="151" spans="1:21">
      <c r="A151" s="109"/>
      <c r="B151" s="109"/>
      <c r="C151" s="109"/>
      <c r="D151" s="109"/>
      <c r="E151" s="109"/>
      <c r="F151" s="109"/>
      <c r="G151" s="109"/>
      <c r="H151" s="109"/>
      <c r="I151" s="109"/>
      <c r="J151" s="109"/>
      <c r="K151" s="109"/>
      <c r="L151" s="109"/>
      <c r="M151" s="109"/>
      <c r="N151" s="109"/>
      <c r="O151" s="109"/>
      <c r="P151" s="109"/>
      <c r="Q151" s="109"/>
      <c r="R151" s="109"/>
      <c r="S151" s="109"/>
      <c r="T151" s="109"/>
      <c r="U151" s="109"/>
    </row>
    <row r="152" spans="1:21">
      <c r="A152" s="109"/>
      <c r="B152" s="109"/>
      <c r="C152" s="109"/>
      <c r="D152" s="109"/>
      <c r="E152" s="109"/>
      <c r="F152" s="109"/>
      <c r="G152" s="109"/>
      <c r="H152" s="109"/>
      <c r="I152" s="109"/>
      <c r="J152" s="109"/>
      <c r="K152" s="109"/>
      <c r="L152" s="109"/>
      <c r="M152" s="109"/>
      <c r="N152" s="109"/>
      <c r="O152" s="109"/>
      <c r="P152" s="109"/>
      <c r="Q152" s="109"/>
      <c r="R152" s="109"/>
      <c r="S152" s="109"/>
      <c r="T152" s="109"/>
      <c r="U152" s="109"/>
    </row>
    <row r="153" spans="1:21">
      <c r="A153" s="109"/>
      <c r="B153" s="109"/>
      <c r="C153" s="109"/>
      <c r="D153" s="109"/>
      <c r="E153" s="109"/>
      <c r="F153" s="109"/>
      <c r="G153" s="109"/>
      <c r="H153" s="109"/>
      <c r="I153" s="109"/>
      <c r="J153" s="109"/>
      <c r="K153" s="109"/>
      <c r="L153" s="109"/>
      <c r="M153" s="109"/>
      <c r="N153" s="109"/>
      <c r="O153" s="109"/>
      <c r="P153" s="109"/>
      <c r="Q153" s="109"/>
      <c r="R153" s="109"/>
      <c r="S153" s="109"/>
      <c r="T153" s="109"/>
      <c r="U153" s="109"/>
    </row>
    <row r="154" spans="1:21">
      <c r="A154" s="109"/>
      <c r="B154" s="109"/>
      <c r="C154" s="109"/>
      <c r="D154" s="109"/>
      <c r="E154" s="109"/>
      <c r="F154" s="109"/>
      <c r="G154" s="109"/>
      <c r="H154" s="109"/>
      <c r="I154" s="109"/>
      <c r="J154" s="109"/>
      <c r="K154" s="109"/>
      <c r="L154" s="109"/>
      <c r="M154" s="109"/>
      <c r="N154" s="109"/>
      <c r="O154" s="109"/>
      <c r="P154" s="109"/>
      <c r="Q154" s="109"/>
      <c r="R154" s="109"/>
      <c r="S154" s="109"/>
      <c r="T154" s="109"/>
      <c r="U154" s="109"/>
    </row>
    <row r="155" spans="1:21">
      <c r="A155" s="109"/>
      <c r="B155" s="109"/>
      <c r="C155" s="109"/>
      <c r="D155" s="109"/>
      <c r="E155" s="109"/>
      <c r="F155" s="109"/>
      <c r="G155" s="109"/>
      <c r="H155" s="109"/>
      <c r="I155" s="109"/>
      <c r="J155" s="109"/>
      <c r="K155" s="109"/>
      <c r="L155" s="109"/>
      <c r="M155" s="109"/>
      <c r="N155" s="109"/>
      <c r="O155" s="109"/>
      <c r="P155" s="109"/>
      <c r="Q155" s="109"/>
      <c r="R155" s="109"/>
      <c r="S155" s="109"/>
      <c r="T155" s="109"/>
      <c r="U155" s="109"/>
    </row>
    <row r="156" spans="1:21">
      <c r="A156" s="109"/>
      <c r="B156" s="109"/>
      <c r="C156" s="109"/>
      <c r="D156" s="109"/>
      <c r="E156" s="109"/>
      <c r="F156" s="109"/>
      <c r="G156" s="109"/>
      <c r="H156" s="109"/>
      <c r="I156" s="109"/>
      <c r="J156" s="109"/>
      <c r="K156" s="109"/>
      <c r="L156" s="109"/>
      <c r="M156" s="109"/>
      <c r="N156" s="109"/>
      <c r="O156" s="109"/>
      <c r="P156" s="109"/>
      <c r="Q156" s="109"/>
      <c r="R156" s="109"/>
      <c r="S156" s="109"/>
      <c r="T156" s="109"/>
      <c r="U156" s="109"/>
    </row>
    <row r="157" spans="1:21">
      <c r="A157" s="109"/>
      <c r="B157" s="109"/>
      <c r="C157" s="109"/>
      <c r="D157" s="109"/>
      <c r="E157" s="109"/>
      <c r="F157" s="109"/>
      <c r="G157" s="109"/>
      <c r="H157" s="109"/>
      <c r="I157" s="109"/>
      <c r="J157" s="109"/>
      <c r="K157" s="109"/>
      <c r="L157" s="109"/>
      <c r="M157" s="109"/>
      <c r="N157" s="109"/>
      <c r="O157" s="109"/>
      <c r="P157" s="109"/>
      <c r="Q157" s="109"/>
      <c r="R157" s="109"/>
      <c r="S157" s="109"/>
      <c r="T157" s="109"/>
      <c r="U157" s="109"/>
    </row>
    <row r="158" spans="1:21">
      <c r="A158" s="109"/>
      <c r="B158" s="109"/>
      <c r="C158" s="109"/>
      <c r="D158" s="109"/>
      <c r="E158" s="109"/>
      <c r="F158" s="109"/>
      <c r="G158" s="109"/>
      <c r="H158" s="109"/>
      <c r="I158" s="109"/>
      <c r="J158" s="109"/>
      <c r="K158" s="109"/>
      <c r="L158" s="109"/>
      <c r="M158" s="109"/>
      <c r="N158" s="109"/>
      <c r="O158" s="109"/>
      <c r="P158" s="109"/>
      <c r="Q158" s="109"/>
      <c r="R158" s="109"/>
      <c r="S158" s="109"/>
      <c r="T158" s="109"/>
      <c r="U158" s="109"/>
    </row>
    <row r="159" spans="1:21">
      <c r="A159" s="109"/>
      <c r="B159" s="109"/>
      <c r="C159" s="109"/>
      <c r="D159" s="109"/>
      <c r="E159" s="109"/>
      <c r="F159" s="109"/>
      <c r="G159" s="109"/>
      <c r="H159" s="109"/>
      <c r="I159" s="109"/>
      <c r="J159" s="109"/>
      <c r="K159" s="109"/>
      <c r="L159" s="109"/>
      <c r="M159" s="109"/>
      <c r="N159" s="109"/>
      <c r="O159" s="109"/>
      <c r="P159" s="109"/>
      <c r="Q159" s="109"/>
      <c r="R159" s="109"/>
      <c r="S159" s="109"/>
      <c r="T159" s="109"/>
      <c r="U159" s="109"/>
    </row>
    <row r="160" spans="1:21">
      <c r="A160" s="109"/>
      <c r="B160" s="109"/>
      <c r="C160" s="109"/>
      <c r="D160" s="109"/>
      <c r="E160" s="109"/>
      <c r="F160" s="109"/>
      <c r="G160" s="109"/>
      <c r="H160" s="109"/>
      <c r="I160" s="109"/>
      <c r="J160" s="109"/>
      <c r="K160" s="109"/>
      <c r="L160" s="109"/>
      <c r="M160" s="109"/>
      <c r="N160" s="109"/>
      <c r="O160" s="109"/>
      <c r="P160" s="109"/>
      <c r="Q160" s="109"/>
      <c r="R160" s="109"/>
      <c r="S160" s="109"/>
      <c r="T160" s="109"/>
      <c r="U160" s="109"/>
    </row>
    <row r="161" spans="1:21">
      <c r="A161" s="109"/>
      <c r="B161" s="109"/>
      <c r="C161" s="109"/>
      <c r="D161" s="109"/>
      <c r="E161" s="109"/>
      <c r="F161" s="109"/>
      <c r="G161" s="109"/>
      <c r="H161" s="109"/>
      <c r="I161" s="109"/>
      <c r="J161" s="109"/>
      <c r="K161" s="109"/>
      <c r="L161" s="109"/>
      <c r="M161" s="109"/>
      <c r="N161" s="109"/>
      <c r="O161" s="109"/>
      <c r="P161" s="109"/>
      <c r="Q161" s="109"/>
      <c r="R161" s="109"/>
      <c r="S161" s="109"/>
      <c r="T161" s="109"/>
      <c r="U161" s="109"/>
    </row>
    <row r="162" spans="1:21">
      <c r="A162" s="109"/>
      <c r="B162" s="109"/>
      <c r="C162" s="109"/>
      <c r="D162" s="109"/>
      <c r="E162" s="109"/>
      <c r="F162" s="109"/>
      <c r="G162" s="109"/>
      <c r="H162" s="109"/>
      <c r="I162" s="109"/>
      <c r="J162" s="109"/>
      <c r="K162" s="109"/>
      <c r="L162" s="109"/>
      <c r="M162" s="109"/>
      <c r="N162" s="109"/>
      <c r="O162" s="109"/>
      <c r="P162" s="109"/>
      <c r="Q162" s="109"/>
      <c r="R162" s="109"/>
      <c r="S162" s="109"/>
      <c r="T162" s="109"/>
      <c r="U162" s="109"/>
    </row>
    <row r="163" spans="1:21">
      <c r="A163" s="109"/>
      <c r="B163" s="109"/>
      <c r="C163" s="109"/>
      <c r="D163" s="109"/>
      <c r="E163" s="109"/>
      <c r="F163" s="109"/>
      <c r="G163" s="109"/>
      <c r="H163" s="109"/>
      <c r="I163" s="109"/>
      <c r="J163" s="109"/>
      <c r="K163" s="109"/>
      <c r="L163" s="109"/>
      <c r="M163" s="109"/>
      <c r="N163" s="109"/>
      <c r="O163" s="109"/>
      <c r="P163" s="109"/>
      <c r="Q163" s="109"/>
      <c r="R163" s="109"/>
      <c r="S163" s="109"/>
      <c r="T163" s="109"/>
      <c r="U163" s="109"/>
    </row>
    <row r="164" spans="1:21">
      <c r="A164" s="109"/>
      <c r="B164" s="109"/>
      <c r="C164" s="109"/>
      <c r="D164" s="109"/>
      <c r="E164" s="109"/>
      <c r="F164" s="109"/>
      <c r="G164" s="109"/>
      <c r="H164" s="109"/>
      <c r="I164" s="109"/>
      <c r="J164" s="109"/>
      <c r="K164" s="109"/>
      <c r="L164" s="109"/>
      <c r="M164" s="109"/>
      <c r="N164" s="109"/>
      <c r="O164" s="109"/>
      <c r="P164" s="109"/>
      <c r="Q164" s="109"/>
      <c r="R164" s="109"/>
      <c r="S164" s="109"/>
      <c r="T164" s="109"/>
      <c r="U164" s="109"/>
    </row>
    <row r="165" spans="1:21">
      <c r="A165" s="109"/>
      <c r="B165" s="109"/>
      <c r="C165" s="109"/>
      <c r="D165" s="109"/>
      <c r="E165" s="109"/>
      <c r="F165" s="109"/>
      <c r="G165" s="109"/>
      <c r="H165" s="109"/>
      <c r="I165" s="109"/>
      <c r="J165" s="109"/>
      <c r="K165" s="109"/>
      <c r="L165" s="109"/>
      <c r="M165" s="109"/>
      <c r="N165" s="109"/>
      <c r="O165" s="109"/>
      <c r="P165" s="109"/>
      <c r="Q165" s="109"/>
      <c r="R165" s="109"/>
      <c r="S165" s="109"/>
      <c r="T165" s="109"/>
      <c r="U165" s="109"/>
    </row>
    <row r="166" spans="1:21">
      <c r="A166" s="109"/>
      <c r="B166" s="109"/>
      <c r="C166" s="109"/>
      <c r="D166" s="109"/>
      <c r="E166" s="109"/>
      <c r="F166" s="109"/>
      <c r="G166" s="109"/>
      <c r="H166" s="109"/>
      <c r="I166" s="109"/>
      <c r="J166" s="109"/>
      <c r="K166" s="109"/>
      <c r="L166" s="109"/>
      <c r="M166" s="109"/>
      <c r="N166" s="109"/>
      <c r="O166" s="109"/>
      <c r="P166" s="109"/>
      <c r="Q166" s="109"/>
      <c r="R166" s="109"/>
      <c r="S166" s="109"/>
      <c r="T166" s="109"/>
      <c r="U166" s="109"/>
    </row>
    <row r="167" spans="1:21">
      <c r="A167" s="109"/>
      <c r="B167" s="109"/>
      <c r="C167" s="109"/>
      <c r="D167" s="109"/>
      <c r="E167" s="109"/>
      <c r="F167" s="109"/>
      <c r="G167" s="109"/>
      <c r="H167" s="109"/>
      <c r="I167" s="109"/>
      <c r="J167" s="109"/>
      <c r="K167" s="109"/>
      <c r="L167" s="109"/>
      <c r="M167" s="109"/>
      <c r="N167" s="109"/>
      <c r="O167" s="109"/>
      <c r="P167" s="109"/>
      <c r="Q167" s="109"/>
      <c r="R167" s="109"/>
      <c r="S167" s="109"/>
      <c r="T167" s="109"/>
      <c r="U167" s="109"/>
    </row>
    <row r="168" spans="1:21">
      <c r="A168" s="109"/>
      <c r="B168" s="109"/>
      <c r="C168" s="109"/>
      <c r="D168" s="109"/>
      <c r="E168" s="109"/>
      <c r="F168" s="109"/>
      <c r="G168" s="109"/>
      <c r="H168" s="109"/>
      <c r="I168" s="109"/>
      <c r="J168" s="109"/>
      <c r="K168" s="109"/>
      <c r="L168" s="109"/>
      <c r="M168" s="109"/>
      <c r="N168" s="109"/>
      <c r="O168" s="109"/>
      <c r="P168" s="109"/>
      <c r="Q168" s="109"/>
      <c r="R168" s="109"/>
      <c r="S168" s="109"/>
      <c r="T168" s="109"/>
      <c r="U168" s="109"/>
    </row>
    <row r="169" spans="1:21">
      <c r="A169" s="109"/>
      <c r="B169" s="109"/>
      <c r="C169" s="109"/>
      <c r="D169" s="109"/>
      <c r="E169" s="109"/>
      <c r="F169" s="109"/>
      <c r="G169" s="109"/>
      <c r="H169" s="109"/>
      <c r="I169" s="109"/>
      <c r="J169" s="109"/>
      <c r="K169" s="109"/>
      <c r="L169" s="109"/>
      <c r="M169" s="109"/>
      <c r="N169" s="109"/>
      <c r="O169" s="109"/>
      <c r="P169" s="109"/>
      <c r="Q169" s="109"/>
      <c r="R169" s="109"/>
      <c r="S169" s="109"/>
      <c r="T169" s="109"/>
      <c r="U169" s="109"/>
    </row>
    <row r="170" spans="1:21">
      <c r="A170" s="109"/>
      <c r="B170" s="109"/>
      <c r="C170" s="109"/>
      <c r="D170" s="109"/>
      <c r="E170" s="109"/>
      <c r="F170" s="109"/>
      <c r="G170" s="109"/>
      <c r="H170" s="109"/>
      <c r="I170" s="109"/>
      <c r="J170" s="109"/>
      <c r="K170" s="109"/>
      <c r="L170" s="109"/>
      <c r="M170" s="109"/>
      <c r="N170" s="109"/>
      <c r="O170" s="109"/>
      <c r="P170" s="109"/>
      <c r="Q170" s="109"/>
      <c r="R170" s="109"/>
      <c r="S170" s="109"/>
      <c r="T170" s="109"/>
      <c r="U170" s="109"/>
    </row>
    <row r="171" spans="1:21">
      <c r="A171" s="109"/>
      <c r="B171" s="109"/>
      <c r="C171" s="109"/>
      <c r="D171" s="109"/>
      <c r="E171" s="109"/>
      <c r="F171" s="109"/>
      <c r="G171" s="109"/>
      <c r="H171" s="109"/>
      <c r="I171" s="109"/>
      <c r="J171" s="109"/>
      <c r="K171" s="109"/>
      <c r="L171" s="109"/>
      <c r="M171" s="109"/>
      <c r="N171" s="109"/>
      <c r="O171" s="109"/>
      <c r="P171" s="109"/>
      <c r="Q171" s="109"/>
      <c r="R171" s="109"/>
      <c r="S171" s="109"/>
      <c r="T171" s="109"/>
      <c r="U171" s="109"/>
    </row>
    <row r="172" spans="1:21">
      <c r="A172" s="109"/>
      <c r="B172" s="109"/>
      <c r="C172" s="109"/>
      <c r="D172" s="109"/>
      <c r="E172" s="109"/>
      <c r="F172" s="109"/>
      <c r="G172" s="109"/>
      <c r="H172" s="109"/>
      <c r="I172" s="109"/>
      <c r="J172" s="109"/>
      <c r="K172" s="109"/>
      <c r="L172" s="109"/>
      <c r="M172" s="109"/>
      <c r="N172" s="109"/>
      <c r="O172" s="109"/>
      <c r="P172" s="109"/>
      <c r="Q172" s="109"/>
      <c r="R172" s="109"/>
      <c r="S172" s="109"/>
      <c r="T172" s="109"/>
      <c r="U172" s="109"/>
    </row>
    <row r="173" spans="1:21">
      <c r="A173" s="109"/>
      <c r="B173" s="109"/>
      <c r="C173" s="109"/>
      <c r="D173" s="109"/>
      <c r="E173" s="109"/>
      <c r="F173" s="109"/>
      <c r="G173" s="109"/>
      <c r="H173" s="109"/>
      <c r="I173" s="109"/>
      <c r="J173" s="109"/>
      <c r="K173" s="109"/>
      <c r="L173" s="109"/>
      <c r="M173" s="109"/>
      <c r="N173" s="109"/>
      <c r="O173" s="109"/>
      <c r="P173" s="109"/>
      <c r="Q173" s="109"/>
      <c r="R173" s="109"/>
      <c r="S173" s="109"/>
      <c r="T173" s="109"/>
      <c r="U173" s="109"/>
    </row>
    <row r="174" spans="1:21">
      <c r="A174" s="109"/>
      <c r="B174" s="109"/>
      <c r="C174" s="109"/>
      <c r="D174" s="109"/>
      <c r="E174" s="109"/>
      <c r="F174" s="109"/>
      <c r="G174" s="109"/>
      <c r="H174" s="109"/>
      <c r="I174" s="109"/>
      <c r="J174" s="109"/>
      <c r="K174" s="109"/>
      <c r="L174" s="109"/>
      <c r="M174" s="109"/>
      <c r="N174" s="109"/>
      <c r="O174" s="109"/>
      <c r="P174" s="109"/>
      <c r="Q174" s="109"/>
      <c r="R174" s="109"/>
      <c r="S174" s="109"/>
      <c r="T174" s="109"/>
      <c r="U174" s="109"/>
    </row>
    <row r="175" spans="1:21">
      <c r="A175" s="109"/>
      <c r="B175" s="109"/>
      <c r="C175" s="109"/>
      <c r="D175" s="109"/>
      <c r="E175" s="109"/>
      <c r="F175" s="109"/>
      <c r="G175" s="109"/>
      <c r="H175" s="109"/>
      <c r="I175" s="109"/>
      <c r="J175" s="109"/>
      <c r="K175" s="109"/>
      <c r="L175" s="109"/>
      <c r="M175" s="109"/>
      <c r="N175" s="109"/>
      <c r="O175" s="109"/>
      <c r="P175" s="109"/>
      <c r="Q175" s="109"/>
      <c r="R175" s="109"/>
      <c r="S175" s="109"/>
      <c r="T175" s="109"/>
      <c r="U175" s="109"/>
    </row>
    <row r="176" spans="1:21">
      <c r="A176" s="109"/>
      <c r="B176" s="109"/>
      <c r="C176" s="109"/>
      <c r="D176" s="109"/>
      <c r="E176" s="109"/>
      <c r="F176" s="109"/>
      <c r="G176" s="109"/>
      <c r="H176" s="109"/>
      <c r="I176" s="109"/>
      <c r="J176" s="109"/>
      <c r="K176" s="109"/>
      <c r="L176" s="109"/>
      <c r="M176" s="109"/>
      <c r="N176" s="109"/>
      <c r="O176" s="109"/>
      <c r="P176" s="109"/>
      <c r="Q176" s="109"/>
      <c r="R176" s="109"/>
      <c r="S176" s="109"/>
      <c r="T176" s="109"/>
      <c r="U176" s="109"/>
    </row>
    <row r="177" spans="1:21">
      <c r="A177" s="109"/>
      <c r="B177" s="109"/>
      <c r="C177" s="109"/>
      <c r="D177" s="109"/>
      <c r="E177" s="109"/>
      <c r="F177" s="109"/>
      <c r="G177" s="109"/>
      <c r="H177" s="109"/>
      <c r="I177" s="109"/>
      <c r="J177" s="109"/>
      <c r="K177" s="109"/>
      <c r="L177" s="109"/>
      <c r="M177" s="109"/>
      <c r="N177" s="109"/>
      <c r="O177" s="109"/>
      <c r="P177" s="109"/>
      <c r="Q177" s="109"/>
      <c r="R177" s="109"/>
      <c r="S177" s="109"/>
      <c r="T177" s="109"/>
      <c r="U177" s="109"/>
    </row>
    <row r="178" spans="1:21">
      <c r="A178" s="109"/>
      <c r="B178" s="109"/>
      <c r="C178" s="109"/>
      <c r="D178" s="109"/>
      <c r="E178" s="109"/>
      <c r="F178" s="109"/>
      <c r="G178" s="109"/>
      <c r="H178" s="109"/>
      <c r="I178" s="109"/>
      <c r="J178" s="109"/>
      <c r="K178" s="109"/>
      <c r="L178" s="109"/>
      <c r="M178" s="109"/>
      <c r="N178" s="109"/>
      <c r="O178" s="109"/>
      <c r="P178" s="109"/>
      <c r="Q178" s="109"/>
      <c r="R178" s="109"/>
      <c r="S178" s="109"/>
      <c r="T178" s="109"/>
      <c r="U178" s="109"/>
    </row>
    <row r="179" spans="1:21">
      <c r="A179" s="109"/>
      <c r="B179" s="109"/>
      <c r="C179" s="109"/>
      <c r="D179" s="109"/>
      <c r="E179" s="109"/>
      <c r="F179" s="109"/>
      <c r="G179" s="109"/>
      <c r="H179" s="109"/>
      <c r="I179" s="109"/>
      <c r="J179" s="109"/>
      <c r="K179" s="109"/>
      <c r="L179" s="109"/>
      <c r="M179" s="109"/>
      <c r="N179" s="109"/>
      <c r="O179" s="109"/>
      <c r="P179" s="109"/>
      <c r="Q179" s="109"/>
      <c r="R179" s="109"/>
      <c r="S179" s="109"/>
      <c r="T179" s="109"/>
      <c r="U179" s="109"/>
    </row>
    <row r="180" spans="1:21">
      <c r="A180" s="109"/>
      <c r="B180" s="109"/>
      <c r="C180" s="109"/>
      <c r="D180" s="109"/>
      <c r="E180" s="109"/>
      <c r="F180" s="109"/>
      <c r="G180" s="109"/>
      <c r="H180" s="109"/>
      <c r="I180" s="109"/>
      <c r="J180" s="109"/>
      <c r="K180" s="109"/>
      <c r="L180" s="109"/>
      <c r="M180" s="109"/>
      <c r="N180" s="109"/>
      <c r="O180" s="109"/>
      <c r="P180" s="109"/>
      <c r="Q180" s="109"/>
      <c r="R180" s="109"/>
      <c r="S180" s="109"/>
      <c r="T180" s="109"/>
      <c r="U180" s="109"/>
    </row>
    <row r="181" spans="1:21">
      <c r="A181" s="109"/>
      <c r="B181" s="109"/>
      <c r="C181" s="109"/>
      <c r="D181" s="109"/>
      <c r="E181" s="109"/>
      <c r="F181" s="109"/>
      <c r="G181" s="109"/>
      <c r="H181" s="109"/>
      <c r="I181" s="109"/>
      <c r="J181" s="109"/>
      <c r="K181" s="109"/>
      <c r="L181" s="109"/>
      <c r="M181" s="109"/>
      <c r="N181" s="109"/>
      <c r="O181" s="109"/>
      <c r="P181" s="109"/>
      <c r="Q181" s="109"/>
      <c r="R181" s="109"/>
      <c r="S181" s="109"/>
      <c r="T181" s="109"/>
      <c r="U181" s="109"/>
    </row>
    <row r="182" spans="1:21">
      <c r="A182" s="109"/>
      <c r="B182" s="109"/>
      <c r="C182" s="109"/>
      <c r="D182" s="109"/>
      <c r="E182" s="109"/>
      <c r="F182" s="109"/>
      <c r="G182" s="109"/>
      <c r="H182" s="109"/>
      <c r="I182" s="109"/>
      <c r="J182" s="109"/>
      <c r="K182" s="109"/>
      <c r="L182" s="109"/>
      <c r="M182" s="109"/>
      <c r="N182" s="109"/>
      <c r="O182" s="109"/>
      <c r="P182" s="109"/>
      <c r="Q182" s="109"/>
      <c r="R182" s="109"/>
      <c r="S182" s="109"/>
      <c r="T182" s="109"/>
      <c r="U182" s="109"/>
    </row>
    <row r="183" spans="1:21">
      <c r="A183" s="205"/>
      <c r="B183" s="109"/>
      <c r="C183" s="109"/>
      <c r="D183" s="109"/>
      <c r="E183" s="109"/>
      <c r="F183" s="109"/>
      <c r="G183" s="109"/>
      <c r="H183" s="109"/>
      <c r="I183" s="109"/>
      <c r="J183" s="109"/>
      <c r="K183" s="109"/>
      <c r="L183" s="109"/>
      <c r="M183" s="109"/>
      <c r="N183" s="109"/>
      <c r="O183" s="109"/>
      <c r="P183" s="109"/>
      <c r="Q183" s="109"/>
      <c r="R183" s="109"/>
      <c r="S183" s="109"/>
      <c r="T183" s="109"/>
      <c r="U183" s="109"/>
    </row>
    <row r="184" spans="1:21">
      <c r="A184" s="109"/>
      <c r="B184" s="109"/>
      <c r="C184" s="109"/>
      <c r="D184" s="109"/>
      <c r="E184" s="109"/>
      <c r="F184" s="109"/>
      <c r="G184" s="109"/>
      <c r="H184" s="109"/>
      <c r="I184" s="109"/>
      <c r="J184" s="109"/>
      <c r="K184" s="109"/>
      <c r="L184" s="109"/>
      <c r="M184" s="109"/>
      <c r="N184" s="109"/>
      <c r="O184" s="109"/>
      <c r="P184" s="109"/>
      <c r="Q184" s="109"/>
      <c r="R184" s="109"/>
      <c r="S184" s="109"/>
      <c r="T184" s="109"/>
      <c r="U184" s="109"/>
    </row>
    <row r="185" spans="1:21">
      <c r="A185" s="109"/>
      <c r="B185" s="109"/>
      <c r="C185" s="109"/>
      <c r="D185" s="109"/>
      <c r="E185" s="109"/>
      <c r="F185" s="109"/>
      <c r="G185" s="109"/>
      <c r="H185" s="109"/>
      <c r="I185" s="109"/>
      <c r="J185" s="109"/>
      <c r="K185" s="109"/>
      <c r="L185" s="109"/>
      <c r="M185" s="109"/>
      <c r="N185" s="109"/>
      <c r="O185" s="109"/>
      <c r="P185" s="109"/>
      <c r="Q185" s="109"/>
      <c r="R185" s="109"/>
      <c r="S185" s="109"/>
      <c r="T185" s="109"/>
      <c r="U185" s="109"/>
    </row>
    <row r="186" spans="1:21">
      <c r="A186" s="109"/>
      <c r="B186" s="109"/>
      <c r="C186" s="109"/>
      <c r="D186" s="109"/>
      <c r="E186" s="109"/>
      <c r="F186" s="109"/>
      <c r="G186" s="109"/>
      <c r="H186" s="109"/>
      <c r="I186" s="109"/>
      <c r="J186" s="109"/>
      <c r="K186" s="109"/>
      <c r="L186" s="109"/>
      <c r="M186" s="109"/>
      <c r="N186" s="109"/>
      <c r="O186" s="109"/>
      <c r="P186" s="109"/>
      <c r="Q186" s="109"/>
      <c r="R186" s="109"/>
      <c r="S186" s="109"/>
      <c r="T186" s="109"/>
      <c r="U186" s="109"/>
    </row>
    <row r="187" spans="1:21">
      <c r="A187" s="109"/>
      <c r="B187" s="109"/>
      <c r="C187" s="109"/>
      <c r="D187" s="109"/>
      <c r="E187" s="109"/>
      <c r="F187" s="109"/>
      <c r="G187" s="109"/>
      <c r="H187" s="109"/>
      <c r="I187" s="109"/>
      <c r="J187" s="109"/>
      <c r="K187" s="109"/>
      <c r="L187" s="109"/>
      <c r="M187" s="109"/>
      <c r="N187" s="109"/>
      <c r="O187" s="109"/>
      <c r="P187" s="109"/>
      <c r="Q187" s="109"/>
      <c r="R187" s="109"/>
      <c r="S187" s="109"/>
      <c r="T187" s="109"/>
      <c r="U187" s="109"/>
    </row>
    <row r="188" spans="1:21">
      <c r="A188" s="109"/>
      <c r="B188" s="109"/>
      <c r="C188" s="109"/>
      <c r="D188" s="109"/>
      <c r="E188" s="109"/>
      <c r="F188" s="109"/>
      <c r="G188" s="109"/>
      <c r="H188" s="109"/>
      <c r="I188" s="109"/>
      <c r="J188" s="109"/>
      <c r="K188" s="109"/>
      <c r="L188" s="109"/>
      <c r="M188" s="109"/>
      <c r="N188" s="109"/>
      <c r="O188" s="109"/>
      <c r="P188" s="109"/>
      <c r="Q188" s="109"/>
      <c r="R188" s="109"/>
      <c r="S188" s="109"/>
      <c r="T188" s="109"/>
      <c r="U188" s="109"/>
    </row>
    <row r="189" spans="1:21">
      <c r="A189" s="109"/>
      <c r="B189" s="109"/>
      <c r="C189" s="109"/>
      <c r="D189" s="109"/>
      <c r="E189" s="109"/>
      <c r="F189" s="109"/>
      <c r="G189" s="109"/>
      <c r="H189" s="109"/>
      <c r="I189" s="109"/>
      <c r="J189" s="109"/>
      <c r="K189" s="109"/>
      <c r="L189" s="109"/>
      <c r="M189" s="109"/>
      <c r="N189" s="109"/>
      <c r="O189" s="109"/>
      <c r="P189" s="109"/>
      <c r="Q189" s="109"/>
      <c r="R189" s="109"/>
      <c r="S189" s="109"/>
      <c r="T189" s="109"/>
      <c r="U189" s="109"/>
    </row>
    <row r="190" spans="1:21">
      <c r="A190" s="109"/>
      <c r="B190" s="109"/>
      <c r="C190" s="109"/>
      <c r="D190" s="109"/>
      <c r="E190" s="109"/>
      <c r="F190" s="109"/>
      <c r="G190" s="109"/>
      <c r="H190" s="109"/>
      <c r="I190" s="109"/>
      <c r="J190" s="109"/>
      <c r="K190" s="109"/>
      <c r="L190" s="109"/>
      <c r="M190" s="109"/>
      <c r="N190" s="109"/>
      <c r="O190" s="109"/>
      <c r="P190" s="109"/>
      <c r="Q190" s="109"/>
      <c r="R190" s="109"/>
      <c r="S190" s="109"/>
      <c r="T190" s="109"/>
      <c r="U190" s="109"/>
    </row>
    <row r="191" spans="1:21">
      <c r="A191" s="109"/>
      <c r="B191" s="109"/>
      <c r="C191" s="109"/>
      <c r="D191" s="109"/>
      <c r="E191" s="109"/>
      <c r="F191" s="109"/>
      <c r="G191" s="109"/>
      <c r="H191" s="109"/>
      <c r="I191" s="109"/>
      <c r="J191" s="109"/>
      <c r="K191" s="109"/>
      <c r="L191" s="109"/>
      <c r="M191" s="109"/>
      <c r="N191" s="109"/>
      <c r="O191" s="109"/>
      <c r="P191" s="109"/>
      <c r="Q191" s="109"/>
      <c r="R191" s="109"/>
      <c r="S191" s="109"/>
      <c r="T191" s="109"/>
      <c r="U191" s="109"/>
    </row>
    <row r="192" spans="1:21">
      <c r="A192" s="109"/>
      <c r="B192" s="109"/>
      <c r="C192" s="109"/>
      <c r="D192" s="109"/>
      <c r="E192" s="109"/>
      <c r="F192" s="109"/>
      <c r="G192" s="109"/>
      <c r="H192" s="109"/>
      <c r="I192" s="109"/>
      <c r="J192" s="109"/>
      <c r="K192" s="109"/>
      <c r="L192" s="109"/>
      <c r="M192" s="109"/>
      <c r="N192" s="109"/>
      <c r="O192" s="109"/>
      <c r="P192" s="109"/>
      <c r="Q192" s="109"/>
      <c r="R192" s="109"/>
      <c r="S192" s="109"/>
      <c r="T192" s="109"/>
      <c r="U192" s="109"/>
    </row>
    <row r="193" spans="1:21">
      <c r="A193" s="109"/>
      <c r="B193" s="109"/>
      <c r="C193" s="109"/>
      <c r="D193" s="109"/>
      <c r="E193" s="109"/>
      <c r="F193" s="109"/>
      <c r="G193" s="109"/>
      <c r="H193" s="109"/>
      <c r="I193" s="109"/>
      <c r="J193" s="109"/>
      <c r="K193" s="109"/>
      <c r="L193" s="109"/>
      <c r="M193" s="109"/>
      <c r="N193" s="109"/>
      <c r="O193" s="109"/>
      <c r="P193" s="109"/>
      <c r="Q193" s="109"/>
      <c r="R193" s="109"/>
      <c r="S193" s="109"/>
      <c r="T193" s="109"/>
      <c r="U193" s="109"/>
    </row>
    <row r="194" spans="1:21">
      <c r="A194" s="109"/>
      <c r="B194" s="109"/>
      <c r="C194" s="109"/>
      <c r="D194" s="109"/>
      <c r="E194" s="109"/>
      <c r="F194" s="109"/>
      <c r="G194" s="109"/>
      <c r="H194" s="109"/>
      <c r="I194" s="109"/>
      <c r="J194" s="109"/>
      <c r="K194" s="109"/>
      <c r="L194" s="109"/>
      <c r="M194" s="109"/>
      <c r="N194" s="109"/>
      <c r="O194" s="109"/>
      <c r="P194" s="109"/>
      <c r="Q194" s="109"/>
      <c r="R194" s="109"/>
      <c r="S194" s="109"/>
      <c r="T194" s="109"/>
      <c r="U194" s="109"/>
    </row>
    <row r="195" spans="1:21">
      <c r="A195" s="109"/>
      <c r="B195" s="109"/>
      <c r="C195" s="109"/>
      <c r="D195" s="109"/>
      <c r="E195" s="109"/>
      <c r="F195" s="109"/>
      <c r="G195" s="109"/>
      <c r="H195" s="109"/>
      <c r="I195" s="109"/>
      <c r="J195" s="109"/>
      <c r="K195" s="109"/>
      <c r="L195" s="109"/>
      <c r="M195" s="109"/>
      <c r="N195" s="109"/>
      <c r="O195" s="109"/>
      <c r="P195" s="109"/>
      <c r="Q195" s="109"/>
      <c r="R195" s="109"/>
      <c r="S195" s="109"/>
      <c r="T195" s="109"/>
      <c r="U195" s="109"/>
    </row>
    <row r="196" spans="1:21">
      <c r="A196" s="109"/>
      <c r="B196" s="109"/>
      <c r="C196" s="109"/>
      <c r="D196" s="109"/>
      <c r="E196" s="109"/>
      <c r="F196" s="109"/>
      <c r="G196" s="109"/>
      <c r="H196" s="109"/>
      <c r="I196" s="109"/>
      <c r="J196" s="109"/>
      <c r="K196" s="109"/>
      <c r="L196" s="109"/>
      <c r="M196" s="109"/>
      <c r="N196" s="109"/>
      <c r="O196" s="109"/>
      <c r="P196" s="109"/>
      <c r="Q196" s="109"/>
      <c r="R196" s="109"/>
      <c r="S196" s="109"/>
      <c r="T196" s="109"/>
      <c r="U196" s="109"/>
    </row>
    <row r="197" spans="1:21">
      <c r="A197" s="109"/>
      <c r="B197" s="109"/>
      <c r="C197" s="109"/>
      <c r="D197" s="109"/>
      <c r="E197" s="109"/>
      <c r="F197" s="109"/>
      <c r="G197" s="109"/>
      <c r="H197" s="109"/>
      <c r="I197" s="109"/>
      <c r="J197" s="109"/>
      <c r="K197" s="109"/>
      <c r="L197" s="109"/>
      <c r="M197" s="109"/>
      <c r="N197" s="109"/>
      <c r="O197" s="109"/>
      <c r="P197" s="109"/>
      <c r="Q197" s="109"/>
      <c r="R197" s="109"/>
      <c r="S197" s="109"/>
      <c r="T197" s="109"/>
      <c r="U197" s="109"/>
    </row>
    <row r="198" spans="1:21">
      <c r="A198" s="109"/>
      <c r="B198" s="109"/>
      <c r="C198" s="109"/>
      <c r="D198" s="109"/>
      <c r="E198" s="109"/>
      <c r="F198" s="109"/>
      <c r="G198" s="109"/>
      <c r="H198" s="109"/>
      <c r="I198" s="109"/>
      <c r="J198" s="109"/>
      <c r="K198" s="109"/>
      <c r="L198" s="109"/>
      <c r="M198" s="109"/>
      <c r="N198" s="109"/>
      <c r="O198" s="109"/>
      <c r="P198" s="109"/>
      <c r="Q198" s="109"/>
      <c r="R198" s="109"/>
      <c r="S198" s="109"/>
      <c r="T198" s="109"/>
      <c r="U198" s="109"/>
    </row>
    <row r="199" spans="1:21">
      <c r="A199" s="109"/>
      <c r="B199" s="109"/>
      <c r="C199" s="109"/>
      <c r="D199" s="109"/>
      <c r="E199" s="109"/>
      <c r="F199" s="109"/>
      <c r="G199" s="109"/>
      <c r="H199" s="109"/>
      <c r="I199" s="109"/>
      <c r="J199" s="109"/>
      <c r="K199" s="109"/>
      <c r="L199" s="109"/>
      <c r="M199" s="109"/>
      <c r="N199" s="109"/>
      <c r="O199" s="109"/>
      <c r="P199" s="109"/>
      <c r="Q199" s="109"/>
      <c r="R199" s="109"/>
      <c r="S199" s="109"/>
      <c r="T199" s="109"/>
      <c r="U199" s="109"/>
    </row>
    <row r="200" spans="1:21">
      <c r="A200" s="109"/>
      <c r="B200" s="109"/>
      <c r="C200" s="109"/>
      <c r="D200" s="109"/>
      <c r="E200" s="109"/>
      <c r="F200" s="109"/>
      <c r="G200" s="109"/>
      <c r="H200" s="109"/>
      <c r="I200" s="109"/>
      <c r="J200" s="109"/>
      <c r="K200" s="109"/>
      <c r="L200" s="109"/>
      <c r="M200" s="109"/>
      <c r="N200" s="109"/>
      <c r="O200" s="109"/>
      <c r="P200" s="109"/>
      <c r="Q200" s="109"/>
      <c r="R200" s="109"/>
      <c r="S200" s="109"/>
      <c r="T200" s="109"/>
      <c r="U200" s="109"/>
    </row>
    <row r="201" spans="1:21">
      <c r="A201" s="109"/>
      <c r="B201" s="109"/>
      <c r="C201" s="109"/>
      <c r="D201" s="109"/>
      <c r="E201" s="109"/>
      <c r="F201" s="109"/>
      <c r="G201" s="109"/>
      <c r="H201" s="109"/>
      <c r="I201" s="109"/>
      <c r="J201" s="109"/>
      <c r="K201" s="109"/>
      <c r="L201" s="109"/>
      <c r="M201" s="109"/>
      <c r="N201" s="109"/>
      <c r="O201" s="109"/>
      <c r="P201" s="109"/>
      <c r="Q201" s="109"/>
      <c r="R201" s="109"/>
      <c r="S201" s="109"/>
      <c r="T201" s="109"/>
      <c r="U201" s="109"/>
    </row>
    <row r="202" spans="1:21">
      <c r="A202" s="109"/>
      <c r="B202" s="109"/>
      <c r="C202" s="109"/>
      <c r="D202" s="109"/>
      <c r="E202" s="109"/>
      <c r="F202" s="109"/>
      <c r="G202" s="109"/>
      <c r="H202" s="109"/>
      <c r="I202" s="109"/>
      <c r="J202" s="109"/>
      <c r="K202" s="109"/>
      <c r="L202" s="109"/>
      <c r="M202" s="109"/>
      <c r="N202" s="109"/>
      <c r="O202" s="109"/>
      <c r="P202" s="109"/>
      <c r="Q202" s="109"/>
      <c r="R202" s="109"/>
      <c r="S202" s="109"/>
      <c r="T202" s="109"/>
      <c r="U202" s="109"/>
    </row>
    <row r="203" spans="1:21">
      <c r="A203" s="109"/>
      <c r="B203" s="109"/>
      <c r="C203" s="109"/>
      <c r="D203" s="109"/>
      <c r="E203" s="109"/>
      <c r="F203" s="109"/>
      <c r="G203" s="109"/>
      <c r="H203" s="109"/>
      <c r="I203" s="109"/>
      <c r="J203" s="109"/>
      <c r="K203" s="109"/>
      <c r="L203" s="109"/>
      <c r="M203" s="109"/>
      <c r="N203" s="109"/>
      <c r="O203" s="109"/>
      <c r="P203" s="109"/>
      <c r="Q203" s="109"/>
      <c r="R203" s="109"/>
      <c r="S203" s="109"/>
      <c r="T203" s="109"/>
      <c r="U203" s="109"/>
    </row>
    <row r="204" spans="1:21">
      <c r="A204" s="109"/>
      <c r="B204" s="109"/>
      <c r="C204" s="109"/>
      <c r="D204" s="109"/>
      <c r="E204" s="109"/>
      <c r="F204" s="109"/>
      <c r="G204" s="109"/>
      <c r="H204" s="109"/>
      <c r="I204" s="109"/>
      <c r="J204" s="109"/>
      <c r="K204" s="109"/>
      <c r="L204" s="109"/>
      <c r="M204" s="109"/>
      <c r="N204" s="109"/>
      <c r="O204" s="109"/>
      <c r="P204" s="109"/>
      <c r="Q204" s="109"/>
      <c r="R204" s="109"/>
      <c r="S204" s="109"/>
      <c r="T204" s="109"/>
      <c r="U204" s="109"/>
    </row>
    <row r="205" spans="1:21">
      <c r="A205" s="109"/>
      <c r="B205" s="109"/>
      <c r="C205" s="109"/>
      <c r="D205" s="109"/>
      <c r="E205" s="109"/>
      <c r="F205" s="109"/>
      <c r="G205" s="109"/>
      <c r="H205" s="109"/>
      <c r="I205" s="109"/>
      <c r="J205" s="109"/>
      <c r="K205" s="109"/>
      <c r="L205" s="109"/>
      <c r="M205" s="109"/>
      <c r="N205" s="109"/>
      <c r="O205" s="109"/>
      <c r="P205" s="109"/>
      <c r="Q205" s="109"/>
      <c r="R205" s="109"/>
      <c r="S205" s="109"/>
      <c r="T205" s="109"/>
      <c r="U205" s="109"/>
    </row>
    <row r="206" spans="1:21">
      <c r="A206" s="109"/>
      <c r="B206" s="109"/>
      <c r="C206" s="109"/>
      <c r="D206" s="109"/>
      <c r="E206" s="109"/>
      <c r="F206" s="109"/>
      <c r="G206" s="109"/>
      <c r="H206" s="109"/>
      <c r="I206" s="109"/>
      <c r="J206" s="109"/>
      <c r="K206" s="109"/>
      <c r="L206" s="109"/>
      <c r="M206" s="109"/>
      <c r="N206" s="109"/>
      <c r="O206" s="109"/>
      <c r="P206" s="109"/>
      <c r="Q206" s="109"/>
      <c r="R206" s="109"/>
      <c r="S206" s="109"/>
      <c r="T206" s="109"/>
      <c r="U206" s="109"/>
    </row>
    <row r="207" spans="1:21">
      <c r="A207" s="109"/>
      <c r="B207" s="109"/>
      <c r="C207" s="109"/>
      <c r="D207" s="109"/>
      <c r="E207" s="109"/>
      <c r="F207" s="109"/>
      <c r="G207" s="109"/>
      <c r="H207" s="109"/>
      <c r="I207" s="109"/>
      <c r="J207" s="109"/>
      <c r="K207" s="109"/>
      <c r="L207" s="109"/>
      <c r="M207" s="109"/>
      <c r="N207" s="109"/>
      <c r="O207" s="109"/>
      <c r="P207" s="109"/>
      <c r="Q207" s="109"/>
      <c r="R207" s="109"/>
      <c r="S207" s="109"/>
      <c r="T207" s="109"/>
      <c r="U207" s="109"/>
    </row>
    <row r="208" spans="1:21">
      <c r="A208" s="109"/>
      <c r="B208" s="109"/>
      <c r="C208" s="109"/>
      <c r="D208" s="109"/>
      <c r="E208" s="109"/>
      <c r="F208" s="109"/>
      <c r="G208" s="109"/>
      <c r="H208" s="109"/>
      <c r="I208" s="109"/>
      <c r="J208" s="109"/>
      <c r="K208" s="109"/>
      <c r="L208" s="109"/>
      <c r="M208" s="109"/>
      <c r="N208" s="109"/>
      <c r="O208" s="109"/>
      <c r="P208" s="109"/>
      <c r="Q208" s="109"/>
      <c r="R208" s="109"/>
      <c r="S208" s="109"/>
      <c r="T208" s="109"/>
      <c r="U208" s="109"/>
    </row>
    <row r="209" spans="1:21">
      <c r="A209" s="109"/>
      <c r="B209" s="109"/>
      <c r="C209" s="109"/>
      <c r="D209" s="109"/>
      <c r="E209" s="109"/>
      <c r="F209" s="109"/>
      <c r="G209" s="109"/>
      <c r="H209" s="109"/>
      <c r="I209" s="109"/>
      <c r="J209" s="109"/>
      <c r="K209" s="109"/>
      <c r="L209" s="109"/>
      <c r="M209" s="109"/>
      <c r="N209" s="109"/>
      <c r="O209" s="109"/>
      <c r="P209" s="109"/>
      <c r="Q209" s="109"/>
      <c r="R209" s="109"/>
      <c r="S209" s="109"/>
      <c r="T209" s="109"/>
      <c r="U209" s="109"/>
    </row>
    <row r="210" spans="1:21">
      <c r="A210" s="109"/>
      <c r="B210" s="109"/>
      <c r="C210" s="109"/>
      <c r="D210" s="109"/>
      <c r="E210" s="109"/>
      <c r="F210" s="109"/>
      <c r="G210" s="109"/>
      <c r="H210" s="109"/>
      <c r="I210" s="109"/>
      <c r="J210" s="109"/>
      <c r="K210" s="109"/>
      <c r="L210" s="109"/>
      <c r="M210" s="109"/>
      <c r="N210" s="109"/>
      <c r="O210" s="109"/>
      <c r="P210" s="109"/>
      <c r="Q210" s="109"/>
      <c r="R210" s="109"/>
      <c r="S210" s="109"/>
      <c r="T210" s="109"/>
      <c r="U210" s="109"/>
    </row>
    <row r="211" spans="1:21">
      <c r="A211" s="109"/>
      <c r="B211" s="109"/>
      <c r="C211" s="109"/>
      <c r="D211" s="109"/>
      <c r="E211" s="109"/>
      <c r="F211" s="109"/>
      <c r="G211" s="109"/>
      <c r="H211" s="109"/>
      <c r="I211" s="109"/>
      <c r="J211" s="109"/>
      <c r="K211" s="109"/>
      <c r="L211" s="109"/>
      <c r="M211" s="109"/>
      <c r="N211" s="109"/>
      <c r="O211" s="109"/>
      <c r="P211" s="109"/>
      <c r="Q211" s="109"/>
      <c r="R211" s="109"/>
      <c r="S211" s="109"/>
      <c r="T211" s="109"/>
      <c r="U211" s="109"/>
    </row>
    <row r="212" spans="1:21">
      <c r="A212" s="109"/>
      <c r="B212" s="109"/>
      <c r="C212" s="109"/>
      <c r="D212" s="109"/>
      <c r="E212" s="109"/>
      <c r="F212" s="109"/>
      <c r="G212" s="109"/>
      <c r="H212" s="109"/>
      <c r="I212" s="109"/>
      <c r="J212" s="109"/>
      <c r="K212" s="109"/>
      <c r="L212" s="109"/>
      <c r="M212" s="109"/>
      <c r="N212" s="109"/>
      <c r="O212" s="109"/>
      <c r="P212" s="109"/>
      <c r="Q212" s="109"/>
      <c r="R212" s="109"/>
      <c r="S212" s="109"/>
      <c r="T212" s="109"/>
      <c r="U212" s="109"/>
    </row>
    <row r="213" spans="1:21">
      <c r="A213" s="109"/>
      <c r="B213" s="109"/>
      <c r="C213" s="109"/>
      <c r="D213" s="109"/>
      <c r="E213" s="109"/>
      <c r="F213" s="109"/>
      <c r="G213" s="109"/>
      <c r="H213" s="109"/>
      <c r="I213" s="109"/>
      <c r="J213" s="109"/>
      <c r="K213" s="109"/>
      <c r="L213" s="109"/>
      <c r="M213" s="109"/>
      <c r="N213" s="109"/>
      <c r="O213" s="109"/>
      <c r="P213" s="109"/>
      <c r="Q213" s="109"/>
      <c r="R213" s="109"/>
      <c r="S213" s="109"/>
      <c r="T213" s="109"/>
      <c r="U213" s="109"/>
    </row>
    <row r="214" spans="1:21">
      <c r="A214" s="109"/>
      <c r="B214" s="109"/>
      <c r="C214" s="109"/>
      <c r="D214" s="109"/>
      <c r="E214" s="109"/>
      <c r="F214" s="109"/>
      <c r="G214" s="109"/>
      <c r="H214" s="109"/>
      <c r="I214" s="109"/>
      <c r="J214" s="109"/>
      <c r="K214" s="109"/>
      <c r="L214" s="109"/>
      <c r="M214" s="109"/>
      <c r="N214" s="109"/>
      <c r="O214" s="109"/>
      <c r="P214" s="109"/>
      <c r="Q214" s="109"/>
      <c r="R214" s="109"/>
      <c r="S214" s="109"/>
      <c r="T214" s="109"/>
      <c r="U214" s="109"/>
    </row>
    <row r="215" spans="1:21">
      <c r="A215" s="109"/>
      <c r="B215" s="109"/>
      <c r="C215" s="109"/>
      <c r="D215" s="109"/>
      <c r="E215" s="109"/>
      <c r="F215" s="109"/>
      <c r="G215" s="109"/>
      <c r="H215" s="109"/>
      <c r="I215" s="109"/>
      <c r="J215" s="109"/>
      <c r="K215" s="109"/>
      <c r="L215" s="109"/>
      <c r="M215" s="109"/>
      <c r="N215" s="109"/>
      <c r="O215" s="109"/>
      <c r="P215" s="109"/>
      <c r="Q215" s="109"/>
      <c r="R215" s="109"/>
      <c r="S215" s="109"/>
      <c r="T215" s="109"/>
      <c r="U215" s="109"/>
    </row>
    <row r="216" spans="1:21">
      <c r="A216" s="109"/>
      <c r="B216" s="109"/>
      <c r="C216" s="109"/>
      <c r="D216" s="109"/>
      <c r="E216" s="109"/>
      <c r="F216" s="109"/>
      <c r="G216" s="109"/>
      <c r="H216" s="109"/>
      <c r="I216" s="109"/>
      <c r="J216" s="109"/>
      <c r="K216" s="109"/>
      <c r="L216" s="109"/>
      <c r="M216" s="109"/>
      <c r="N216" s="109"/>
      <c r="O216" s="109"/>
      <c r="P216" s="109"/>
      <c r="Q216" s="109"/>
      <c r="R216" s="109"/>
      <c r="S216" s="109"/>
      <c r="T216" s="109"/>
      <c r="U216" s="109"/>
    </row>
    <row r="217" spans="1:21">
      <c r="A217" s="109"/>
      <c r="B217" s="109"/>
      <c r="C217" s="109"/>
      <c r="D217" s="109"/>
      <c r="E217" s="109"/>
      <c r="F217" s="109"/>
      <c r="G217" s="109"/>
      <c r="H217" s="109"/>
      <c r="I217" s="109"/>
      <c r="J217" s="109"/>
      <c r="K217" s="109"/>
      <c r="L217" s="109"/>
      <c r="M217" s="109"/>
      <c r="N217" s="109"/>
      <c r="O217" s="109"/>
      <c r="P217" s="109"/>
      <c r="Q217" s="109"/>
      <c r="R217" s="109"/>
      <c r="S217" s="109"/>
      <c r="T217" s="109"/>
      <c r="U217" s="109"/>
    </row>
    <row r="218" spans="1:21">
      <c r="A218" s="109"/>
      <c r="B218" s="109"/>
      <c r="C218" s="109"/>
      <c r="D218" s="109"/>
      <c r="E218" s="109"/>
      <c r="F218" s="109"/>
      <c r="G218" s="109"/>
      <c r="H218" s="109"/>
      <c r="I218" s="109"/>
      <c r="J218" s="109"/>
      <c r="K218" s="109"/>
      <c r="L218" s="109"/>
      <c r="M218" s="109"/>
      <c r="N218" s="109"/>
      <c r="O218" s="109"/>
      <c r="P218" s="109"/>
      <c r="Q218" s="109"/>
      <c r="R218" s="109"/>
      <c r="S218" s="109"/>
      <c r="T218" s="109"/>
      <c r="U218" s="109"/>
    </row>
    <row r="219" spans="1:21">
      <c r="A219" s="109"/>
      <c r="B219" s="109"/>
      <c r="C219" s="109"/>
      <c r="D219" s="109"/>
      <c r="E219" s="109"/>
      <c r="F219" s="109"/>
      <c r="G219" s="109"/>
      <c r="H219" s="109"/>
      <c r="I219" s="109"/>
      <c r="J219" s="109"/>
      <c r="K219" s="109"/>
      <c r="L219" s="109"/>
      <c r="M219" s="109"/>
      <c r="N219" s="109"/>
      <c r="O219" s="109"/>
      <c r="P219" s="109"/>
      <c r="Q219" s="109"/>
      <c r="R219" s="109"/>
      <c r="S219" s="109"/>
      <c r="T219" s="109"/>
      <c r="U219" s="109"/>
    </row>
    <row r="220" spans="1:21">
      <c r="A220" s="109"/>
      <c r="B220" s="109"/>
      <c r="C220" s="109"/>
      <c r="D220" s="109"/>
      <c r="E220" s="109"/>
      <c r="F220" s="109"/>
      <c r="G220" s="109"/>
      <c r="H220" s="109"/>
      <c r="I220" s="109"/>
      <c r="J220" s="109"/>
      <c r="K220" s="109"/>
      <c r="L220" s="109"/>
      <c r="M220" s="109"/>
      <c r="N220" s="109"/>
      <c r="O220" s="109"/>
      <c r="P220" s="109"/>
      <c r="Q220" s="109"/>
      <c r="R220" s="109"/>
      <c r="S220" s="109"/>
      <c r="T220" s="109"/>
      <c r="U220" s="109"/>
    </row>
    <row r="221" spans="1:21">
      <c r="A221" s="109"/>
      <c r="B221" s="109"/>
      <c r="C221" s="109"/>
      <c r="D221" s="109"/>
      <c r="E221" s="109"/>
      <c r="F221" s="109"/>
      <c r="G221" s="109"/>
      <c r="H221" s="109"/>
      <c r="I221" s="109"/>
      <c r="J221" s="109"/>
      <c r="K221" s="109"/>
      <c r="L221" s="109"/>
      <c r="M221" s="109"/>
      <c r="N221" s="109"/>
      <c r="O221" s="109"/>
      <c r="P221" s="109"/>
      <c r="Q221" s="109"/>
      <c r="R221" s="109"/>
      <c r="S221" s="109"/>
      <c r="T221" s="109"/>
      <c r="U221" s="109"/>
    </row>
    <row r="222" spans="1:21">
      <c r="A222" s="109"/>
      <c r="B222" s="109"/>
      <c r="C222" s="109"/>
      <c r="D222" s="109"/>
      <c r="E222" s="109"/>
      <c r="F222" s="109"/>
      <c r="G222" s="109"/>
      <c r="H222" s="109"/>
      <c r="I222" s="109"/>
      <c r="J222" s="109"/>
      <c r="K222" s="109"/>
      <c r="L222" s="109"/>
      <c r="M222" s="109"/>
      <c r="N222" s="109"/>
      <c r="O222" s="109"/>
      <c r="P222" s="109"/>
      <c r="Q222" s="109"/>
      <c r="R222" s="109"/>
      <c r="S222" s="109"/>
      <c r="T222" s="109"/>
      <c r="U222" s="109"/>
    </row>
    <row r="223" spans="1:21">
      <c r="A223" s="109"/>
      <c r="B223" s="109"/>
      <c r="C223" s="109"/>
      <c r="D223" s="109"/>
      <c r="E223" s="109"/>
      <c r="F223" s="109"/>
      <c r="G223" s="109"/>
      <c r="H223" s="109"/>
      <c r="I223" s="109"/>
      <c r="J223" s="109"/>
      <c r="K223" s="109"/>
      <c r="L223" s="109"/>
      <c r="M223" s="109"/>
      <c r="N223" s="109"/>
      <c r="O223" s="109"/>
      <c r="P223" s="109"/>
      <c r="Q223" s="109"/>
      <c r="R223" s="109"/>
      <c r="S223" s="109"/>
      <c r="T223" s="109"/>
      <c r="U223" s="109"/>
    </row>
    <row r="224" spans="1:21">
      <c r="A224" s="109"/>
      <c r="B224" s="109"/>
      <c r="C224" s="109"/>
      <c r="D224" s="109"/>
      <c r="E224" s="109"/>
      <c r="F224" s="109"/>
      <c r="G224" s="109"/>
      <c r="H224" s="109"/>
      <c r="I224" s="109"/>
      <c r="J224" s="109"/>
      <c r="K224" s="109"/>
      <c r="L224" s="109"/>
      <c r="M224" s="109"/>
      <c r="N224" s="109"/>
      <c r="O224" s="109"/>
      <c r="P224" s="109"/>
      <c r="Q224" s="109"/>
      <c r="R224" s="109"/>
      <c r="S224" s="109"/>
      <c r="T224" s="109"/>
      <c r="U224" s="109"/>
    </row>
    <row r="225" spans="1:21">
      <c r="A225" s="109"/>
      <c r="B225" s="109"/>
      <c r="C225" s="109"/>
      <c r="D225" s="109"/>
      <c r="E225" s="109"/>
      <c r="F225" s="109"/>
      <c r="G225" s="109"/>
      <c r="H225" s="109"/>
      <c r="I225" s="109"/>
      <c r="J225" s="109"/>
      <c r="K225" s="109"/>
      <c r="L225" s="109"/>
      <c r="M225" s="109"/>
      <c r="N225" s="109"/>
      <c r="O225" s="109"/>
      <c r="P225" s="109"/>
      <c r="Q225" s="109"/>
      <c r="R225" s="109"/>
      <c r="S225" s="109"/>
      <c r="T225" s="109"/>
      <c r="U225" s="109"/>
    </row>
    <row r="226" spans="1:21">
      <c r="A226" s="109"/>
      <c r="B226" s="109"/>
      <c r="C226" s="109"/>
      <c r="D226" s="109"/>
      <c r="E226" s="109"/>
      <c r="F226" s="109"/>
      <c r="G226" s="109"/>
      <c r="H226" s="109"/>
      <c r="I226" s="109"/>
      <c r="J226" s="109"/>
      <c r="K226" s="109"/>
      <c r="L226" s="109"/>
      <c r="M226" s="109"/>
      <c r="N226" s="109"/>
      <c r="O226" s="109"/>
      <c r="P226" s="109"/>
      <c r="Q226" s="109"/>
      <c r="R226" s="109"/>
      <c r="S226" s="109"/>
      <c r="T226" s="109"/>
      <c r="U226" s="109"/>
    </row>
    <row r="227" spans="1:21">
      <c r="A227" s="109"/>
      <c r="B227" s="109"/>
      <c r="C227" s="109"/>
      <c r="D227" s="109"/>
      <c r="E227" s="109"/>
      <c r="F227" s="109"/>
      <c r="G227" s="109"/>
      <c r="H227" s="109"/>
      <c r="I227" s="109"/>
      <c r="J227" s="109"/>
      <c r="K227" s="109"/>
      <c r="L227" s="109"/>
      <c r="M227" s="109"/>
      <c r="N227" s="109"/>
      <c r="O227" s="109"/>
      <c r="P227" s="109"/>
      <c r="Q227" s="109"/>
      <c r="R227" s="109"/>
      <c r="S227" s="109"/>
      <c r="T227" s="109"/>
      <c r="U227" s="109"/>
    </row>
    <row r="228" spans="1:21">
      <c r="A228" s="109"/>
      <c r="B228" s="109"/>
      <c r="C228" s="109"/>
      <c r="D228" s="109"/>
      <c r="E228" s="109"/>
      <c r="F228" s="109"/>
      <c r="G228" s="109"/>
      <c r="H228" s="109"/>
      <c r="I228" s="109"/>
      <c r="J228" s="109"/>
      <c r="K228" s="109"/>
      <c r="L228" s="109"/>
      <c r="M228" s="109"/>
      <c r="N228" s="109"/>
      <c r="O228" s="109"/>
      <c r="P228" s="109"/>
      <c r="Q228" s="109"/>
      <c r="R228" s="109"/>
      <c r="S228" s="109"/>
      <c r="T228" s="109"/>
      <c r="U228" s="109"/>
    </row>
    <row r="229" spans="1:21">
      <c r="A229" s="109"/>
      <c r="B229" s="109"/>
      <c r="C229" s="109"/>
      <c r="D229" s="109"/>
      <c r="E229" s="109"/>
      <c r="F229" s="109"/>
      <c r="G229" s="109"/>
      <c r="H229" s="109"/>
      <c r="I229" s="109"/>
      <c r="J229" s="109"/>
      <c r="K229" s="109"/>
      <c r="L229" s="109"/>
      <c r="M229" s="109"/>
      <c r="N229" s="109"/>
      <c r="O229" s="109"/>
      <c r="P229" s="109"/>
      <c r="Q229" s="109"/>
      <c r="R229" s="109"/>
      <c r="S229" s="109"/>
      <c r="T229" s="109"/>
      <c r="U229" s="109"/>
    </row>
    <row r="230" spans="1:21">
      <c r="A230" s="109"/>
      <c r="B230" s="109"/>
      <c r="C230" s="109"/>
      <c r="D230" s="109"/>
      <c r="E230" s="109"/>
      <c r="F230" s="109"/>
      <c r="G230" s="109"/>
      <c r="H230" s="109"/>
      <c r="I230" s="109"/>
      <c r="J230" s="109"/>
      <c r="K230" s="109"/>
      <c r="L230" s="109"/>
      <c r="M230" s="109"/>
      <c r="N230" s="109"/>
      <c r="O230" s="109"/>
      <c r="P230" s="109"/>
      <c r="Q230" s="109"/>
      <c r="R230" s="109"/>
      <c r="S230" s="109"/>
      <c r="T230" s="109"/>
      <c r="U230" s="109"/>
    </row>
    <row r="231" spans="1:21">
      <c r="A231" s="109"/>
      <c r="B231" s="109"/>
      <c r="C231" s="109"/>
      <c r="D231" s="109"/>
      <c r="E231" s="109"/>
      <c r="F231" s="109"/>
      <c r="G231" s="109"/>
      <c r="H231" s="109"/>
      <c r="I231" s="109"/>
      <c r="J231" s="109"/>
      <c r="K231" s="109"/>
      <c r="L231" s="109"/>
      <c r="M231" s="109"/>
      <c r="N231" s="109"/>
      <c r="O231" s="109"/>
      <c r="P231" s="109"/>
      <c r="Q231" s="109"/>
      <c r="R231" s="109"/>
      <c r="S231" s="109"/>
      <c r="T231" s="109"/>
      <c r="U231" s="109"/>
    </row>
    <row r="232" spans="1:21">
      <c r="A232" s="109"/>
      <c r="B232" s="109"/>
      <c r="C232" s="109"/>
      <c r="D232" s="109"/>
      <c r="E232" s="109"/>
      <c r="F232" s="109"/>
      <c r="G232" s="109"/>
      <c r="H232" s="109"/>
      <c r="I232" s="109"/>
      <c r="J232" s="109"/>
      <c r="K232" s="109"/>
      <c r="L232" s="109"/>
      <c r="M232" s="109"/>
      <c r="N232" s="109"/>
      <c r="O232" s="109"/>
      <c r="P232" s="109"/>
      <c r="Q232" s="109"/>
      <c r="R232" s="109"/>
      <c r="S232" s="109"/>
      <c r="T232" s="109"/>
      <c r="U232" s="109"/>
    </row>
    <row r="233" spans="1:21">
      <c r="A233" s="109"/>
      <c r="B233" s="109"/>
      <c r="C233" s="109"/>
      <c r="D233" s="109"/>
      <c r="E233" s="109"/>
      <c r="F233" s="109"/>
      <c r="G233" s="109"/>
      <c r="H233" s="109"/>
      <c r="I233" s="109"/>
      <c r="J233" s="109"/>
      <c r="K233" s="109"/>
      <c r="L233" s="109"/>
      <c r="M233" s="109"/>
      <c r="N233" s="109"/>
      <c r="O233" s="109"/>
      <c r="P233" s="109"/>
      <c r="Q233" s="109"/>
      <c r="R233" s="109"/>
      <c r="S233" s="109"/>
      <c r="T233" s="109"/>
      <c r="U233" s="109"/>
    </row>
    <row r="234" spans="1:21">
      <c r="A234" s="109"/>
      <c r="B234" s="109"/>
      <c r="C234" s="109"/>
      <c r="D234" s="109"/>
      <c r="E234" s="109"/>
      <c r="F234" s="109"/>
      <c r="G234" s="109"/>
      <c r="H234" s="109"/>
      <c r="I234" s="109"/>
      <c r="J234" s="109"/>
      <c r="K234" s="109"/>
      <c r="L234" s="109"/>
      <c r="M234" s="109"/>
      <c r="N234" s="109"/>
      <c r="O234" s="109"/>
      <c r="P234" s="109"/>
      <c r="Q234" s="109"/>
      <c r="R234" s="109"/>
      <c r="S234" s="109"/>
      <c r="T234" s="109"/>
      <c r="U234" s="109"/>
    </row>
    <row r="235" spans="1:21">
      <c r="A235" s="109"/>
      <c r="B235" s="109"/>
      <c r="C235" s="109"/>
      <c r="D235" s="109"/>
      <c r="E235" s="109"/>
      <c r="F235" s="109"/>
      <c r="G235" s="109"/>
      <c r="H235" s="109"/>
      <c r="I235" s="109"/>
      <c r="J235" s="109"/>
      <c r="K235" s="109"/>
      <c r="L235" s="109"/>
      <c r="M235" s="109"/>
      <c r="N235" s="109"/>
      <c r="O235" s="109"/>
      <c r="P235" s="109"/>
      <c r="Q235" s="109"/>
      <c r="R235" s="109"/>
      <c r="S235" s="109"/>
      <c r="T235" s="109"/>
      <c r="U235" s="109"/>
    </row>
    <row r="236" spans="1:21">
      <c r="A236" s="109"/>
      <c r="B236" s="109"/>
      <c r="C236" s="109"/>
      <c r="D236" s="109"/>
      <c r="E236" s="109"/>
      <c r="F236" s="109"/>
      <c r="G236" s="109"/>
      <c r="H236" s="109"/>
      <c r="I236" s="109"/>
      <c r="J236" s="109"/>
      <c r="K236" s="109"/>
      <c r="L236" s="109"/>
      <c r="M236" s="109"/>
      <c r="N236" s="109"/>
      <c r="O236" s="109"/>
      <c r="P236" s="109"/>
      <c r="Q236" s="109"/>
      <c r="R236" s="109"/>
      <c r="S236" s="109"/>
      <c r="T236" s="109"/>
      <c r="U236" s="109"/>
    </row>
    <row r="237" spans="1:21">
      <c r="A237" s="109"/>
      <c r="B237" s="109"/>
      <c r="C237" s="109"/>
      <c r="D237" s="109"/>
      <c r="E237" s="109"/>
      <c r="F237" s="109"/>
      <c r="G237" s="109"/>
      <c r="H237" s="109"/>
      <c r="I237" s="109"/>
      <c r="J237" s="109"/>
      <c r="K237" s="109"/>
      <c r="L237" s="109"/>
      <c r="M237" s="109"/>
      <c r="N237" s="109"/>
      <c r="O237" s="109"/>
      <c r="P237" s="109"/>
      <c r="Q237" s="109"/>
      <c r="R237" s="109"/>
      <c r="S237" s="109"/>
      <c r="T237" s="109"/>
      <c r="U237" s="109"/>
    </row>
    <row r="238" spans="1:21">
      <c r="A238" s="109"/>
      <c r="B238" s="109"/>
      <c r="C238" s="109"/>
      <c r="D238" s="109"/>
      <c r="E238" s="109"/>
      <c r="F238" s="109"/>
      <c r="G238" s="109"/>
      <c r="H238" s="109"/>
      <c r="I238" s="109"/>
      <c r="J238" s="109"/>
      <c r="K238" s="109"/>
      <c r="L238" s="109"/>
      <c r="M238" s="109"/>
      <c r="N238" s="109"/>
      <c r="O238" s="109"/>
      <c r="P238" s="109"/>
      <c r="Q238" s="109"/>
      <c r="R238" s="109"/>
      <c r="S238" s="109"/>
      <c r="T238" s="109"/>
      <c r="U238" s="109"/>
    </row>
    <row r="239" spans="1:21">
      <c r="A239" s="109"/>
      <c r="B239" s="109"/>
      <c r="C239" s="109"/>
      <c r="D239" s="109"/>
      <c r="E239" s="109"/>
      <c r="F239" s="109"/>
      <c r="G239" s="109"/>
      <c r="H239" s="109"/>
      <c r="I239" s="109"/>
      <c r="J239" s="109"/>
      <c r="K239" s="109"/>
      <c r="L239" s="109"/>
      <c r="M239" s="109"/>
      <c r="N239" s="109"/>
      <c r="O239" s="109"/>
      <c r="P239" s="109"/>
      <c r="Q239" s="109"/>
      <c r="R239" s="109"/>
      <c r="S239" s="109"/>
      <c r="T239" s="109"/>
      <c r="U239" s="109"/>
    </row>
    <row r="240" spans="1:21">
      <c r="A240" s="205"/>
      <c r="B240" s="205"/>
      <c r="C240" s="205"/>
      <c r="D240" s="109"/>
      <c r="E240" s="109"/>
      <c r="F240" s="109"/>
      <c r="G240" s="109"/>
      <c r="H240" s="109"/>
      <c r="I240" s="109"/>
      <c r="J240" s="109"/>
      <c r="K240" s="109"/>
      <c r="L240" s="109"/>
      <c r="M240" s="109"/>
      <c r="N240" s="109"/>
      <c r="O240" s="109"/>
      <c r="P240" s="109"/>
      <c r="Q240" s="109"/>
      <c r="R240" s="109"/>
      <c r="S240" s="109"/>
      <c r="T240" s="109"/>
      <c r="U240" s="109"/>
    </row>
    <row r="241" spans="1:21">
      <c r="A241" s="109"/>
      <c r="B241" s="109"/>
      <c r="C241" s="109"/>
      <c r="D241" s="109"/>
      <c r="E241" s="109"/>
      <c r="F241" s="109"/>
      <c r="G241" s="109"/>
      <c r="H241" s="109"/>
      <c r="I241" s="109"/>
      <c r="J241" s="109"/>
      <c r="K241" s="109"/>
      <c r="L241" s="109"/>
      <c r="M241" s="109"/>
      <c r="N241" s="109"/>
      <c r="O241" s="109"/>
      <c r="P241" s="109"/>
      <c r="Q241" s="109"/>
      <c r="R241" s="109"/>
      <c r="S241" s="109"/>
      <c r="T241" s="109"/>
      <c r="U241" s="109"/>
    </row>
    <row r="242" spans="1:21">
      <c r="A242" s="109"/>
      <c r="B242" s="109"/>
      <c r="C242" s="109"/>
      <c r="D242" s="109"/>
      <c r="E242" s="109"/>
      <c r="F242" s="109"/>
      <c r="G242" s="109"/>
      <c r="H242" s="109"/>
      <c r="I242" s="109"/>
      <c r="J242" s="109"/>
      <c r="K242" s="109"/>
      <c r="L242" s="109"/>
      <c r="M242" s="109"/>
      <c r="N242" s="109"/>
      <c r="O242" s="109"/>
      <c r="P242" s="109"/>
      <c r="Q242" s="109"/>
      <c r="R242" s="109"/>
      <c r="S242" s="109"/>
      <c r="T242" s="109"/>
      <c r="U242" s="109"/>
    </row>
    <row r="243" spans="1:21">
      <c r="A243" s="109"/>
      <c r="B243" s="109"/>
      <c r="C243" s="109"/>
      <c r="D243" s="109"/>
      <c r="E243" s="109"/>
      <c r="F243" s="109"/>
      <c r="G243" s="109"/>
      <c r="H243" s="109"/>
      <c r="I243" s="109"/>
      <c r="J243" s="109"/>
      <c r="K243" s="109"/>
      <c r="L243" s="109"/>
      <c r="M243" s="109"/>
      <c r="N243" s="109"/>
      <c r="O243" s="109"/>
      <c r="P243" s="109"/>
      <c r="Q243" s="109"/>
      <c r="R243" s="109"/>
      <c r="S243" s="109"/>
      <c r="T243" s="109"/>
      <c r="U243" s="109"/>
    </row>
    <row r="244" spans="1:21">
      <c r="A244" s="109"/>
      <c r="B244" s="109"/>
      <c r="C244" s="109"/>
      <c r="D244" s="109"/>
      <c r="E244" s="109"/>
      <c r="F244" s="109"/>
      <c r="G244" s="109"/>
      <c r="H244" s="109"/>
      <c r="I244" s="109"/>
      <c r="J244" s="109"/>
      <c r="K244" s="109"/>
      <c r="L244" s="109"/>
      <c r="M244" s="109"/>
      <c r="N244" s="109"/>
      <c r="O244" s="109"/>
      <c r="P244" s="109"/>
      <c r="Q244" s="109"/>
      <c r="R244" s="109"/>
      <c r="S244" s="109"/>
      <c r="T244" s="109"/>
      <c r="U244" s="109"/>
    </row>
    <row r="245" spans="1:21">
      <c r="A245" s="109"/>
      <c r="B245" s="109"/>
      <c r="C245" s="109"/>
      <c r="D245" s="109"/>
      <c r="E245" s="109"/>
      <c r="F245" s="109"/>
      <c r="G245" s="109"/>
      <c r="H245" s="109"/>
      <c r="I245" s="109"/>
      <c r="J245" s="109"/>
      <c r="K245" s="109"/>
      <c r="L245" s="109"/>
      <c r="M245" s="109"/>
      <c r="N245" s="109"/>
      <c r="O245" s="109"/>
      <c r="P245" s="109"/>
      <c r="Q245" s="109"/>
      <c r="R245" s="109"/>
      <c r="S245" s="109"/>
      <c r="T245" s="109"/>
      <c r="U245" s="109"/>
    </row>
    <row r="246" spans="1:21">
      <c r="A246" s="109"/>
      <c r="B246" s="109"/>
      <c r="C246" s="109"/>
      <c r="D246" s="109"/>
      <c r="E246" s="109"/>
      <c r="F246" s="109"/>
      <c r="G246" s="109"/>
      <c r="H246" s="109"/>
      <c r="I246" s="109"/>
      <c r="J246" s="109"/>
      <c r="K246" s="109"/>
      <c r="L246" s="109"/>
      <c r="M246" s="109"/>
      <c r="N246" s="109"/>
      <c r="O246" s="109"/>
      <c r="P246" s="109"/>
      <c r="Q246" s="109"/>
      <c r="R246" s="109"/>
      <c r="S246" s="109"/>
      <c r="T246" s="109"/>
      <c r="U246" s="109"/>
    </row>
    <row r="247" spans="1:21">
      <c r="A247" s="109"/>
      <c r="B247" s="109"/>
      <c r="C247" s="109"/>
      <c r="D247" s="109"/>
      <c r="E247" s="109"/>
      <c r="F247" s="109"/>
      <c r="G247" s="109"/>
      <c r="H247" s="109"/>
      <c r="I247" s="109"/>
      <c r="J247" s="109"/>
      <c r="K247" s="109"/>
      <c r="L247" s="109"/>
      <c r="M247" s="109"/>
      <c r="N247" s="109"/>
      <c r="O247" s="109"/>
      <c r="P247" s="109"/>
      <c r="Q247" s="109"/>
      <c r="R247" s="109"/>
      <c r="S247" s="109"/>
      <c r="T247" s="109"/>
      <c r="U247" s="109"/>
    </row>
    <row r="248" spans="1:21">
      <c r="A248" s="109"/>
      <c r="B248" s="109"/>
      <c r="C248" s="109"/>
      <c r="D248" s="109"/>
      <c r="E248" s="109"/>
      <c r="F248" s="109"/>
      <c r="G248" s="109"/>
      <c r="H248" s="109"/>
      <c r="I248" s="109"/>
      <c r="J248" s="109"/>
      <c r="K248" s="109"/>
      <c r="L248" s="109"/>
      <c r="M248" s="109"/>
      <c r="N248" s="109"/>
      <c r="O248" s="109"/>
      <c r="P248" s="109"/>
      <c r="Q248" s="109"/>
      <c r="R248" s="109"/>
      <c r="S248" s="109"/>
      <c r="T248" s="109"/>
      <c r="U248" s="109"/>
    </row>
    <row r="249" spans="1:21">
      <c r="A249" s="109"/>
      <c r="B249" s="109"/>
      <c r="C249" s="109"/>
      <c r="D249" s="109"/>
      <c r="E249" s="109"/>
      <c r="F249" s="109"/>
      <c r="G249" s="109"/>
      <c r="H249" s="109"/>
      <c r="I249" s="109"/>
      <c r="J249" s="109"/>
      <c r="K249" s="109"/>
      <c r="L249" s="109"/>
      <c r="M249" s="109"/>
      <c r="N249" s="109"/>
      <c r="O249" s="109"/>
      <c r="P249" s="109"/>
      <c r="Q249" s="109"/>
      <c r="R249" s="109"/>
      <c r="S249" s="109"/>
      <c r="T249" s="109"/>
      <c r="U249" s="109"/>
    </row>
    <row r="250" spans="1:21">
      <c r="A250" s="109"/>
      <c r="B250" s="109"/>
      <c r="C250" s="109"/>
      <c r="D250" s="109"/>
      <c r="E250" s="109"/>
      <c r="F250" s="109"/>
      <c r="G250" s="109"/>
      <c r="H250" s="109"/>
      <c r="I250" s="109"/>
      <c r="J250" s="109"/>
      <c r="K250" s="109"/>
      <c r="L250" s="109"/>
      <c r="M250" s="109"/>
      <c r="N250" s="109"/>
      <c r="O250" s="109"/>
      <c r="P250" s="109"/>
      <c r="Q250" s="109"/>
      <c r="R250" s="109"/>
      <c r="S250" s="109"/>
      <c r="T250" s="109"/>
      <c r="U250" s="109"/>
    </row>
    <row r="251" spans="1:21">
      <c r="A251" s="109"/>
      <c r="B251" s="109"/>
      <c r="C251" s="109"/>
      <c r="D251" s="109"/>
      <c r="E251" s="109"/>
      <c r="F251" s="109"/>
      <c r="G251" s="109"/>
      <c r="H251" s="109"/>
      <c r="I251" s="109"/>
      <c r="J251" s="109"/>
      <c r="K251" s="109"/>
      <c r="L251" s="109"/>
      <c r="M251" s="109"/>
      <c r="N251" s="109"/>
      <c r="O251" s="109"/>
      <c r="P251" s="109"/>
      <c r="Q251" s="109"/>
      <c r="R251" s="109"/>
      <c r="S251" s="109"/>
      <c r="T251" s="109"/>
      <c r="U251" s="109"/>
    </row>
    <row r="252" spans="1:21">
      <c r="A252" s="109"/>
      <c r="B252" s="109"/>
      <c r="C252" s="109"/>
      <c r="D252" s="109"/>
      <c r="E252" s="109"/>
      <c r="F252" s="109"/>
      <c r="G252" s="109"/>
      <c r="H252" s="109"/>
      <c r="I252" s="109"/>
      <c r="J252" s="109"/>
      <c r="K252" s="109"/>
      <c r="L252" s="109"/>
      <c r="M252" s="109"/>
      <c r="N252" s="109"/>
      <c r="O252" s="109"/>
      <c r="P252" s="109"/>
      <c r="Q252" s="109"/>
      <c r="R252" s="109"/>
      <c r="S252" s="109"/>
      <c r="T252" s="109"/>
      <c r="U252" s="109"/>
    </row>
    <row r="253" spans="1:21">
      <c r="A253" s="109"/>
      <c r="B253" s="109"/>
      <c r="C253" s="109"/>
      <c r="D253" s="109"/>
      <c r="E253" s="109"/>
      <c r="F253" s="109"/>
      <c r="G253" s="109"/>
      <c r="H253" s="109"/>
      <c r="I253" s="109"/>
      <c r="J253" s="109"/>
      <c r="K253" s="109"/>
      <c r="L253" s="109"/>
      <c r="M253" s="109"/>
      <c r="N253" s="109"/>
      <c r="O253" s="109"/>
      <c r="P253" s="109"/>
      <c r="Q253" s="109"/>
      <c r="R253" s="109"/>
      <c r="S253" s="109"/>
      <c r="T253" s="109"/>
      <c r="U253" s="109"/>
    </row>
    <row r="254" spans="1:21">
      <c r="A254" s="109"/>
      <c r="B254" s="109"/>
      <c r="C254" s="109"/>
      <c r="D254" s="109"/>
      <c r="E254" s="109"/>
      <c r="F254" s="109"/>
      <c r="G254" s="109"/>
      <c r="H254" s="109"/>
      <c r="I254" s="109"/>
      <c r="J254" s="109"/>
      <c r="K254" s="109"/>
      <c r="L254" s="109"/>
      <c r="M254" s="109"/>
      <c r="N254" s="109"/>
      <c r="O254" s="109"/>
      <c r="P254" s="109"/>
      <c r="Q254" s="109"/>
      <c r="R254" s="109"/>
      <c r="S254" s="109"/>
      <c r="T254" s="109"/>
      <c r="U254" s="109"/>
    </row>
    <row r="255" spans="1:21">
      <c r="A255" s="109"/>
      <c r="B255" s="109"/>
      <c r="C255" s="109"/>
      <c r="D255" s="109"/>
      <c r="E255" s="109"/>
      <c r="F255" s="109"/>
      <c r="G255" s="109"/>
      <c r="H255" s="109"/>
      <c r="I255" s="109"/>
      <c r="J255" s="109"/>
      <c r="K255" s="109"/>
      <c r="L255" s="109"/>
      <c r="M255" s="109"/>
      <c r="N255" s="109"/>
      <c r="O255" s="109"/>
      <c r="P255" s="109"/>
      <c r="Q255" s="109"/>
      <c r="R255" s="109"/>
      <c r="S255" s="109"/>
      <c r="T255" s="109"/>
      <c r="U255" s="109"/>
    </row>
    <row r="256" spans="1:21">
      <c r="A256" s="109"/>
      <c r="B256" s="109"/>
      <c r="C256" s="109"/>
      <c r="D256" s="109"/>
      <c r="E256" s="109"/>
      <c r="F256" s="109"/>
      <c r="G256" s="109"/>
      <c r="H256" s="109"/>
      <c r="I256" s="109"/>
      <c r="J256" s="109"/>
      <c r="K256" s="109"/>
      <c r="L256" s="109"/>
      <c r="M256" s="109"/>
      <c r="N256" s="109"/>
      <c r="O256" s="109"/>
      <c r="P256" s="109"/>
      <c r="Q256" s="109"/>
      <c r="R256" s="109"/>
      <c r="S256" s="109"/>
      <c r="T256" s="109"/>
      <c r="U256" s="109"/>
    </row>
    <row r="257" spans="1:21">
      <c r="A257" s="109"/>
      <c r="B257" s="109"/>
      <c r="C257" s="109"/>
      <c r="D257" s="109"/>
      <c r="E257" s="109"/>
      <c r="F257" s="109"/>
      <c r="G257" s="109"/>
      <c r="H257" s="109"/>
      <c r="I257" s="109"/>
      <c r="J257" s="109"/>
      <c r="K257" s="109"/>
      <c r="L257" s="109"/>
      <c r="M257" s="109"/>
      <c r="N257" s="109"/>
      <c r="O257" s="109"/>
      <c r="P257" s="109"/>
      <c r="Q257" s="109"/>
      <c r="R257" s="109"/>
      <c r="S257" s="109"/>
      <c r="T257" s="109"/>
      <c r="U257" s="109"/>
    </row>
    <row r="258" spans="1:21">
      <c r="A258" s="109"/>
      <c r="B258" s="109"/>
      <c r="C258" s="109"/>
      <c r="D258" s="109"/>
      <c r="E258" s="109"/>
      <c r="F258" s="109"/>
      <c r="G258" s="109"/>
      <c r="H258" s="109"/>
      <c r="I258" s="109"/>
      <c r="J258" s="109"/>
      <c r="K258" s="109"/>
      <c r="L258" s="109"/>
      <c r="M258" s="109"/>
      <c r="N258" s="109"/>
      <c r="O258" s="109"/>
      <c r="P258" s="109"/>
      <c r="Q258" s="109"/>
      <c r="R258" s="109"/>
      <c r="S258" s="109"/>
      <c r="T258" s="109"/>
      <c r="U258" s="109"/>
    </row>
    <row r="259" spans="1:21">
      <c r="A259" s="109"/>
      <c r="B259" s="109"/>
      <c r="C259" s="109"/>
      <c r="D259" s="109"/>
      <c r="E259" s="109"/>
      <c r="F259" s="109"/>
      <c r="G259" s="109"/>
      <c r="H259" s="109"/>
      <c r="I259" s="109"/>
      <c r="J259" s="109"/>
      <c r="K259" s="109"/>
      <c r="L259" s="109"/>
      <c r="M259" s="109"/>
      <c r="N259" s="109"/>
      <c r="O259" s="109"/>
      <c r="P259" s="109"/>
      <c r="Q259" s="109"/>
      <c r="R259" s="109"/>
      <c r="S259" s="109"/>
      <c r="T259" s="109"/>
      <c r="U259" s="109"/>
    </row>
    <row r="260" spans="1:21">
      <c r="A260" s="109"/>
      <c r="B260" s="109"/>
      <c r="C260" s="109"/>
      <c r="D260" s="109"/>
      <c r="E260" s="109"/>
      <c r="F260" s="109"/>
      <c r="G260" s="109"/>
      <c r="H260" s="109"/>
      <c r="I260" s="109"/>
      <c r="J260" s="109"/>
      <c r="K260" s="109"/>
      <c r="L260" s="109"/>
      <c r="M260" s="109"/>
      <c r="N260" s="109"/>
      <c r="O260" s="109"/>
      <c r="P260" s="109"/>
      <c r="Q260" s="109"/>
      <c r="R260" s="109"/>
      <c r="S260" s="109"/>
      <c r="T260" s="109"/>
      <c r="U260" s="109"/>
    </row>
    <row r="261" spans="1:21">
      <c r="A261" s="109"/>
      <c r="B261" s="109"/>
      <c r="C261" s="109"/>
      <c r="D261" s="109"/>
      <c r="E261" s="109"/>
      <c r="F261" s="109"/>
      <c r="G261" s="109"/>
      <c r="H261" s="109"/>
      <c r="I261" s="109"/>
      <c r="J261" s="109"/>
      <c r="K261" s="109"/>
      <c r="L261" s="109"/>
      <c r="M261" s="109"/>
      <c r="N261" s="109"/>
      <c r="O261" s="109"/>
      <c r="P261" s="109"/>
      <c r="Q261" s="109"/>
      <c r="R261" s="109"/>
      <c r="S261" s="109"/>
      <c r="T261" s="109"/>
      <c r="U261" s="109"/>
    </row>
    <row r="262" spans="1:21">
      <c r="A262" s="109"/>
      <c r="B262" s="109"/>
      <c r="C262" s="109"/>
      <c r="D262" s="109"/>
      <c r="E262" s="109"/>
      <c r="F262" s="109"/>
      <c r="G262" s="109"/>
      <c r="H262" s="109"/>
      <c r="I262" s="109"/>
      <c r="J262" s="109"/>
      <c r="K262" s="109"/>
      <c r="L262" s="109"/>
      <c r="M262" s="109"/>
      <c r="N262" s="109"/>
      <c r="O262" s="109"/>
      <c r="P262" s="109"/>
      <c r="Q262" s="109"/>
      <c r="R262" s="109"/>
      <c r="S262" s="109"/>
      <c r="T262" s="109"/>
      <c r="U262" s="109"/>
    </row>
    <row r="263" spans="1:21">
      <c r="A263" s="109"/>
      <c r="B263" s="109"/>
      <c r="C263" s="109"/>
      <c r="D263" s="109"/>
      <c r="E263" s="109"/>
      <c r="F263" s="109"/>
      <c r="G263" s="109"/>
      <c r="H263" s="109"/>
      <c r="I263" s="109"/>
      <c r="J263" s="109"/>
      <c r="K263" s="109"/>
      <c r="L263" s="109"/>
      <c r="M263" s="109"/>
      <c r="N263" s="109"/>
      <c r="O263" s="109"/>
      <c r="P263" s="109"/>
      <c r="Q263" s="109"/>
      <c r="R263" s="109"/>
      <c r="S263" s="109"/>
      <c r="T263" s="109"/>
      <c r="U263" s="109"/>
    </row>
    <row r="264" spans="1:21">
      <c r="A264" s="109"/>
      <c r="B264" s="109"/>
      <c r="C264" s="109"/>
      <c r="D264" s="109"/>
      <c r="E264" s="109"/>
      <c r="F264" s="109"/>
      <c r="G264" s="109"/>
      <c r="H264" s="109"/>
      <c r="I264" s="109"/>
      <c r="J264" s="109"/>
      <c r="K264" s="109"/>
      <c r="L264" s="109"/>
      <c r="M264" s="109"/>
      <c r="N264" s="109"/>
      <c r="O264" s="109"/>
      <c r="P264" s="109"/>
      <c r="Q264" s="109"/>
      <c r="R264" s="109"/>
      <c r="S264" s="109"/>
      <c r="T264" s="109"/>
      <c r="U264" s="109"/>
    </row>
    <row r="265" spans="1:21">
      <c r="A265" s="109"/>
      <c r="B265" s="109"/>
      <c r="C265" s="109"/>
      <c r="D265" s="109"/>
      <c r="E265" s="109"/>
      <c r="F265" s="109"/>
      <c r="G265" s="109"/>
      <c r="H265" s="109"/>
      <c r="I265" s="109"/>
      <c r="J265" s="109"/>
      <c r="K265" s="109"/>
      <c r="L265" s="109"/>
      <c r="M265" s="109"/>
      <c r="N265" s="109"/>
      <c r="O265" s="109"/>
      <c r="P265" s="109"/>
      <c r="Q265" s="109"/>
      <c r="R265" s="109"/>
      <c r="S265" s="109"/>
      <c r="T265" s="109"/>
      <c r="U265" s="109"/>
    </row>
    <row r="266" spans="1:21">
      <c r="A266" s="109"/>
      <c r="B266" s="109"/>
      <c r="C266" s="109"/>
      <c r="D266" s="109"/>
      <c r="E266" s="109"/>
      <c r="F266" s="109"/>
      <c r="G266" s="109"/>
      <c r="H266" s="109"/>
      <c r="I266" s="109"/>
      <c r="J266" s="109"/>
      <c r="K266" s="109"/>
      <c r="L266" s="109"/>
      <c r="M266" s="109"/>
      <c r="N266" s="109"/>
      <c r="O266" s="109"/>
      <c r="P266" s="109"/>
      <c r="Q266" s="109"/>
      <c r="R266" s="109"/>
      <c r="S266" s="109"/>
      <c r="T266" s="109"/>
      <c r="U266" s="109"/>
    </row>
    <row r="267" spans="1:21">
      <c r="A267" s="109"/>
      <c r="B267" s="109"/>
      <c r="C267" s="109"/>
      <c r="D267" s="109"/>
      <c r="E267" s="109"/>
      <c r="F267" s="109"/>
      <c r="G267" s="109"/>
      <c r="H267" s="109"/>
      <c r="I267" s="109"/>
      <c r="J267" s="109"/>
      <c r="K267" s="109"/>
      <c r="L267" s="109"/>
      <c r="M267" s="109"/>
      <c r="N267" s="109"/>
      <c r="O267" s="109"/>
      <c r="P267" s="109"/>
      <c r="Q267" s="109"/>
      <c r="R267" s="109"/>
      <c r="S267" s="109"/>
      <c r="T267" s="109"/>
      <c r="U267" s="109"/>
    </row>
    <row r="268" spans="1:21">
      <c r="A268" s="109"/>
      <c r="B268" s="109"/>
      <c r="C268" s="109"/>
      <c r="D268" s="109"/>
      <c r="E268" s="109"/>
      <c r="F268" s="109"/>
      <c r="G268" s="109"/>
      <c r="H268" s="109"/>
      <c r="I268" s="109"/>
      <c r="J268" s="109"/>
      <c r="K268" s="109"/>
      <c r="L268" s="109"/>
      <c r="M268" s="109"/>
      <c r="N268" s="109"/>
      <c r="O268" s="109"/>
      <c r="P268" s="109"/>
      <c r="Q268" s="109"/>
      <c r="R268" s="109"/>
      <c r="S268" s="109"/>
      <c r="T268" s="109"/>
      <c r="U268" s="109"/>
    </row>
    <row r="269" spans="1:21">
      <c r="A269" s="109"/>
      <c r="B269" s="109"/>
      <c r="C269" s="109"/>
      <c r="D269" s="109"/>
      <c r="E269" s="109"/>
      <c r="F269" s="109"/>
      <c r="G269" s="109"/>
      <c r="H269" s="109"/>
      <c r="I269" s="109"/>
      <c r="J269" s="109"/>
      <c r="K269" s="109"/>
      <c r="L269" s="109"/>
      <c r="M269" s="109"/>
      <c r="N269" s="109"/>
      <c r="O269" s="109"/>
      <c r="P269" s="109"/>
      <c r="Q269" s="109"/>
      <c r="R269" s="109"/>
      <c r="S269" s="109"/>
      <c r="T269" s="109"/>
      <c r="U269" s="109"/>
    </row>
    <row r="270" spans="1:21">
      <c r="A270" s="109"/>
      <c r="B270" s="109"/>
      <c r="C270" s="109"/>
      <c r="D270" s="109"/>
      <c r="E270" s="109"/>
      <c r="F270" s="109"/>
      <c r="G270" s="109"/>
      <c r="H270" s="109"/>
      <c r="I270" s="109"/>
      <c r="J270" s="109"/>
      <c r="K270" s="109"/>
      <c r="L270" s="109"/>
      <c r="M270" s="109"/>
      <c r="N270" s="109"/>
      <c r="O270" s="109"/>
      <c r="P270" s="109"/>
      <c r="Q270" s="109"/>
      <c r="R270" s="109"/>
      <c r="S270" s="109"/>
      <c r="T270" s="109"/>
      <c r="U270" s="109"/>
    </row>
    <row r="271" spans="1:21">
      <c r="A271" s="109"/>
      <c r="B271" s="109"/>
      <c r="C271" s="109"/>
      <c r="D271" s="109"/>
      <c r="E271" s="109"/>
      <c r="F271" s="109"/>
      <c r="G271" s="109"/>
      <c r="H271" s="109"/>
      <c r="I271" s="109"/>
      <c r="J271" s="109"/>
      <c r="K271" s="109"/>
      <c r="L271" s="109"/>
      <c r="M271" s="109"/>
      <c r="N271" s="109"/>
      <c r="O271" s="109"/>
      <c r="P271" s="109"/>
      <c r="Q271" s="109"/>
      <c r="R271" s="109"/>
      <c r="S271" s="109"/>
      <c r="T271" s="109"/>
      <c r="U271" s="109"/>
    </row>
    <row r="272" spans="1:21">
      <c r="A272" s="109"/>
      <c r="B272" s="109"/>
      <c r="C272" s="109"/>
      <c r="D272" s="109"/>
      <c r="E272" s="109"/>
      <c r="F272" s="109"/>
      <c r="G272" s="109"/>
      <c r="H272" s="109"/>
      <c r="I272" s="109"/>
      <c r="J272" s="109"/>
      <c r="K272" s="109"/>
      <c r="L272" s="109"/>
      <c r="M272" s="109"/>
      <c r="N272" s="109"/>
      <c r="O272" s="109"/>
      <c r="P272" s="109"/>
      <c r="Q272" s="109"/>
      <c r="R272" s="109"/>
      <c r="S272" s="109"/>
      <c r="T272" s="109"/>
      <c r="U272" s="109"/>
    </row>
    <row r="273" spans="1:21">
      <c r="A273" s="109"/>
      <c r="B273" s="109"/>
      <c r="C273" s="109"/>
      <c r="D273" s="109"/>
      <c r="E273" s="109"/>
      <c r="F273" s="109"/>
      <c r="G273" s="109"/>
      <c r="H273" s="109"/>
      <c r="I273" s="109"/>
      <c r="J273" s="109"/>
      <c r="K273" s="109"/>
      <c r="L273" s="109"/>
      <c r="M273" s="109"/>
      <c r="N273" s="109"/>
      <c r="O273" s="109"/>
      <c r="P273" s="109"/>
      <c r="Q273" s="109"/>
      <c r="R273" s="109"/>
      <c r="S273" s="109"/>
      <c r="T273" s="109"/>
      <c r="U273" s="109"/>
    </row>
    <row r="274" spans="1:21">
      <c r="A274" s="109"/>
      <c r="B274" s="109"/>
      <c r="C274" s="109"/>
      <c r="D274" s="109"/>
      <c r="E274" s="109"/>
      <c r="F274" s="109"/>
      <c r="G274" s="109"/>
      <c r="H274" s="109"/>
      <c r="I274" s="109"/>
      <c r="J274" s="109"/>
      <c r="K274" s="109"/>
      <c r="L274" s="109"/>
      <c r="M274" s="109"/>
      <c r="N274" s="109"/>
      <c r="O274" s="109"/>
      <c r="P274" s="109"/>
      <c r="Q274" s="109"/>
      <c r="R274" s="109"/>
      <c r="S274" s="109"/>
      <c r="T274" s="109"/>
      <c r="U274" s="109"/>
    </row>
    <row r="275" spans="1:21">
      <c r="A275" s="109"/>
      <c r="B275" s="109"/>
      <c r="C275" s="109"/>
      <c r="D275" s="109"/>
      <c r="E275" s="109"/>
      <c r="F275" s="109"/>
      <c r="G275" s="109"/>
      <c r="H275" s="109"/>
      <c r="I275" s="109"/>
      <c r="J275" s="109"/>
      <c r="K275" s="109"/>
      <c r="L275" s="109"/>
      <c r="M275" s="109"/>
      <c r="N275" s="109"/>
      <c r="O275" s="109"/>
      <c r="P275" s="109"/>
      <c r="Q275" s="109"/>
      <c r="R275" s="109"/>
      <c r="S275" s="109"/>
      <c r="T275" s="109"/>
      <c r="U275" s="109"/>
    </row>
    <row r="276" spans="1:21">
      <c r="A276" s="109"/>
      <c r="B276" s="109"/>
      <c r="C276" s="109"/>
      <c r="D276" s="109"/>
      <c r="E276" s="109"/>
      <c r="F276" s="109"/>
      <c r="G276" s="109"/>
      <c r="H276" s="109"/>
      <c r="I276" s="109"/>
      <c r="J276" s="109"/>
      <c r="K276" s="109"/>
      <c r="L276" s="109"/>
      <c r="M276" s="109"/>
      <c r="N276" s="109"/>
      <c r="O276" s="109"/>
      <c r="P276" s="109"/>
      <c r="Q276" s="109"/>
      <c r="R276" s="109"/>
      <c r="S276" s="109"/>
      <c r="T276" s="109"/>
      <c r="U276" s="109"/>
    </row>
    <row r="277" spans="1:21">
      <c r="A277" s="109"/>
      <c r="B277" s="109"/>
      <c r="C277" s="109"/>
      <c r="D277" s="109"/>
      <c r="E277" s="109"/>
      <c r="F277" s="109"/>
      <c r="G277" s="109"/>
      <c r="H277" s="109"/>
      <c r="I277" s="109"/>
      <c r="J277" s="109"/>
      <c r="K277" s="109"/>
      <c r="L277" s="109"/>
      <c r="M277" s="109"/>
      <c r="N277" s="109"/>
      <c r="O277" s="109"/>
      <c r="P277" s="109"/>
      <c r="Q277" s="109"/>
      <c r="R277" s="109"/>
      <c r="S277" s="109"/>
      <c r="T277" s="109"/>
      <c r="U277" s="109"/>
    </row>
    <row r="278" spans="1:21">
      <c r="A278" s="109"/>
      <c r="B278" s="109"/>
      <c r="C278" s="109"/>
      <c r="D278" s="109"/>
      <c r="E278" s="109"/>
      <c r="F278" s="109"/>
      <c r="G278" s="109"/>
      <c r="H278" s="109"/>
      <c r="I278" s="109"/>
      <c r="J278" s="109"/>
      <c r="K278" s="109"/>
      <c r="L278" s="109"/>
      <c r="M278" s="109"/>
      <c r="N278" s="109"/>
      <c r="O278" s="109"/>
      <c r="P278" s="109"/>
      <c r="Q278" s="109"/>
      <c r="R278" s="109"/>
      <c r="S278" s="109"/>
      <c r="T278" s="109"/>
      <c r="U278" s="109"/>
    </row>
    <row r="279" spans="1:21">
      <c r="A279" s="109"/>
      <c r="B279" s="109"/>
      <c r="C279" s="109"/>
      <c r="D279" s="109"/>
      <c r="E279" s="109"/>
      <c r="F279" s="109"/>
      <c r="G279" s="109"/>
      <c r="H279" s="109"/>
      <c r="I279" s="109"/>
      <c r="J279" s="109"/>
      <c r="K279" s="109"/>
      <c r="L279" s="109"/>
      <c r="M279" s="109"/>
      <c r="N279" s="109"/>
      <c r="O279" s="109"/>
      <c r="P279" s="109"/>
      <c r="Q279" s="109"/>
      <c r="R279" s="109"/>
      <c r="S279" s="109"/>
      <c r="T279" s="109"/>
      <c r="U279" s="109"/>
    </row>
    <row r="280" spans="1:21">
      <c r="A280" s="109"/>
      <c r="B280" s="109"/>
      <c r="C280" s="109"/>
      <c r="D280" s="109"/>
      <c r="E280" s="109"/>
      <c r="F280" s="109"/>
      <c r="G280" s="109"/>
      <c r="H280" s="109"/>
      <c r="I280" s="109"/>
      <c r="J280" s="109"/>
      <c r="K280" s="109"/>
      <c r="L280" s="109"/>
      <c r="M280" s="109"/>
      <c r="N280" s="109"/>
      <c r="O280" s="109"/>
      <c r="P280" s="109"/>
      <c r="Q280" s="109"/>
      <c r="R280" s="109"/>
      <c r="S280" s="109"/>
      <c r="T280" s="109"/>
      <c r="U280" s="109"/>
    </row>
    <row r="281" spans="1:21">
      <c r="A281" s="109"/>
      <c r="B281" s="109"/>
      <c r="C281" s="109"/>
      <c r="D281" s="109"/>
      <c r="E281" s="109"/>
      <c r="F281" s="109"/>
      <c r="G281" s="109"/>
      <c r="H281" s="109"/>
      <c r="I281" s="109"/>
      <c r="J281" s="109"/>
      <c r="K281" s="109"/>
      <c r="L281" s="109"/>
      <c r="M281" s="109"/>
      <c r="N281" s="109"/>
      <c r="O281" s="109"/>
      <c r="P281" s="109"/>
      <c r="Q281" s="109"/>
      <c r="R281" s="109"/>
      <c r="S281" s="109"/>
      <c r="T281" s="109"/>
      <c r="U281" s="109"/>
    </row>
    <row r="282" spans="1:21">
      <c r="A282" s="109"/>
      <c r="B282" s="109"/>
      <c r="C282" s="109"/>
      <c r="D282" s="109"/>
      <c r="E282" s="109"/>
      <c r="F282" s="109"/>
      <c r="G282" s="109"/>
      <c r="H282" s="109"/>
      <c r="I282" s="109"/>
      <c r="J282" s="109"/>
      <c r="K282" s="109"/>
      <c r="L282" s="109"/>
      <c r="M282" s="109"/>
      <c r="N282" s="109"/>
      <c r="O282" s="109"/>
      <c r="P282" s="109"/>
      <c r="Q282" s="109"/>
      <c r="R282" s="109"/>
      <c r="S282" s="109"/>
      <c r="T282" s="109"/>
      <c r="U282" s="109"/>
    </row>
    <row r="283" spans="1:21">
      <c r="A283" s="109"/>
      <c r="B283" s="109"/>
      <c r="C283" s="109"/>
      <c r="D283" s="109"/>
      <c r="E283" s="109"/>
      <c r="F283" s="109"/>
      <c r="G283" s="109"/>
      <c r="H283" s="109"/>
      <c r="I283" s="109"/>
      <c r="J283" s="109"/>
      <c r="K283" s="109"/>
      <c r="L283" s="109"/>
      <c r="M283" s="109"/>
      <c r="N283" s="109"/>
      <c r="O283" s="109"/>
      <c r="P283" s="109"/>
      <c r="Q283" s="109"/>
      <c r="R283" s="109"/>
      <c r="S283" s="109"/>
      <c r="T283" s="109"/>
      <c r="U283" s="109"/>
    </row>
    <row r="284" spans="1:21">
      <c r="A284" s="109"/>
      <c r="B284" s="109"/>
      <c r="C284" s="109"/>
      <c r="D284" s="109"/>
      <c r="E284" s="109"/>
      <c r="F284" s="109"/>
      <c r="G284" s="109"/>
      <c r="H284" s="109"/>
      <c r="I284" s="109"/>
      <c r="J284" s="109"/>
      <c r="K284" s="109"/>
      <c r="L284" s="109"/>
      <c r="M284" s="109"/>
      <c r="N284" s="109"/>
      <c r="O284" s="109"/>
      <c r="P284" s="109"/>
      <c r="Q284" s="109"/>
      <c r="R284" s="109"/>
      <c r="S284" s="109"/>
      <c r="T284" s="109"/>
      <c r="U284" s="109"/>
    </row>
    <row r="285" spans="1:21">
      <c r="A285" s="109"/>
      <c r="B285" s="109"/>
      <c r="C285" s="109"/>
      <c r="D285" s="109"/>
      <c r="E285" s="109"/>
      <c r="F285" s="109"/>
      <c r="G285" s="109"/>
      <c r="H285" s="109"/>
      <c r="I285" s="109"/>
      <c r="J285" s="109"/>
      <c r="K285" s="109"/>
      <c r="L285" s="109"/>
      <c r="M285" s="109"/>
      <c r="N285" s="109"/>
      <c r="O285" s="109"/>
      <c r="P285" s="109"/>
      <c r="Q285" s="109"/>
      <c r="R285" s="109"/>
      <c r="S285" s="109"/>
      <c r="T285" s="109"/>
      <c r="U285" s="109"/>
    </row>
    <row r="286" spans="1:21">
      <c r="A286" s="109"/>
      <c r="B286" s="109"/>
      <c r="C286" s="109"/>
      <c r="D286" s="109"/>
      <c r="E286" s="109"/>
      <c r="F286" s="109"/>
      <c r="G286" s="109"/>
      <c r="H286" s="109"/>
      <c r="I286" s="109"/>
      <c r="J286" s="109"/>
      <c r="K286" s="109"/>
      <c r="L286" s="109"/>
      <c r="M286" s="109"/>
      <c r="N286" s="109"/>
      <c r="O286" s="109"/>
      <c r="P286" s="109"/>
      <c r="Q286" s="109"/>
      <c r="R286" s="109"/>
      <c r="S286" s="109"/>
      <c r="T286" s="109"/>
      <c r="U286" s="109"/>
    </row>
    <row r="287" spans="1:21">
      <c r="A287" s="109"/>
      <c r="B287" s="109"/>
      <c r="C287" s="109"/>
      <c r="D287" s="109"/>
      <c r="E287" s="109"/>
      <c r="F287" s="109"/>
      <c r="G287" s="109"/>
      <c r="H287" s="109"/>
      <c r="I287" s="109"/>
      <c r="J287" s="109"/>
      <c r="K287" s="109"/>
      <c r="L287" s="109"/>
      <c r="M287" s="109"/>
      <c r="N287" s="109"/>
      <c r="O287" s="109"/>
      <c r="P287" s="109"/>
      <c r="Q287" s="109"/>
      <c r="R287" s="109"/>
      <c r="S287" s="109"/>
      <c r="T287" s="109"/>
      <c r="U287" s="109"/>
    </row>
    <row r="288" spans="1:21">
      <c r="A288" s="109"/>
      <c r="B288" s="109"/>
      <c r="C288" s="109"/>
      <c r="D288" s="109"/>
      <c r="E288" s="109"/>
      <c r="F288" s="109"/>
      <c r="G288" s="109"/>
      <c r="H288" s="109"/>
      <c r="I288" s="109"/>
      <c r="J288" s="109"/>
      <c r="K288" s="109"/>
      <c r="L288" s="109"/>
      <c r="M288" s="109"/>
      <c r="N288" s="109"/>
      <c r="O288" s="109"/>
      <c r="P288" s="109"/>
      <c r="Q288" s="109"/>
      <c r="R288" s="109"/>
      <c r="S288" s="109"/>
      <c r="T288" s="109"/>
      <c r="U288" s="109"/>
    </row>
    <row r="289" spans="1:21">
      <c r="A289" s="109"/>
      <c r="B289" s="109"/>
      <c r="C289" s="109"/>
      <c r="D289" s="109"/>
      <c r="E289" s="109"/>
      <c r="F289" s="109"/>
      <c r="G289" s="109"/>
      <c r="H289" s="109"/>
      <c r="I289" s="109"/>
      <c r="J289" s="109"/>
      <c r="K289" s="109"/>
      <c r="L289" s="109"/>
      <c r="M289" s="109"/>
      <c r="N289" s="109"/>
      <c r="O289" s="109"/>
      <c r="P289" s="109"/>
      <c r="Q289" s="109"/>
      <c r="R289" s="109"/>
      <c r="S289" s="109"/>
      <c r="T289" s="109"/>
      <c r="U289" s="109"/>
    </row>
    <row r="290" spans="1:21">
      <c r="A290" s="109"/>
      <c r="B290" s="109"/>
      <c r="C290" s="109"/>
      <c r="D290" s="109"/>
      <c r="E290" s="109"/>
      <c r="F290" s="109"/>
      <c r="G290" s="109"/>
      <c r="H290" s="109"/>
      <c r="I290" s="109"/>
      <c r="J290" s="109"/>
      <c r="K290" s="109"/>
      <c r="L290" s="109"/>
      <c r="M290" s="109"/>
      <c r="N290" s="109"/>
      <c r="O290" s="109"/>
      <c r="P290" s="109"/>
      <c r="Q290" s="109"/>
      <c r="R290" s="109"/>
      <c r="S290" s="109"/>
      <c r="T290" s="109"/>
      <c r="U290" s="109"/>
    </row>
    <row r="291" spans="1:21">
      <c r="A291" s="109"/>
      <c r="B291" s="109"/>
      <c r="C291" s="109"/>
      <c r="D291" s="109"/>
      <c r="E291" s="109"/>
      <c r="F291" s="109"/>
      <c r="G291" s="109"/>
      <c r="H291" s="109"/>
      <c r="I291" s="109"/>
      <c r="J291" s="109"/>
      <c r="K291" s="109"/>
      <c r="L291" s="109"/>
      <c r="M291" s="109"/>
      <c r="N291" s="109"/>
      <c r="O291" s="109"/>
      <c r="P291" s="109"/>
      <c r="Q291" s="109"/>
      <c r="R291" s="109"/>
      <c r="S291" s="109"/>
      <c r="T291" s="109"/>
      <c r="U291" s="109"/>
    </row>
    <row r="292" spans="1:21">
      <c r="A292" s="109"/>
      <c r="B292" s="109"/>
      <c r="C292" s="109"/>
      <c r="D292" s="109"/>
      <c r="E292" s="109"/>
      <c r="F292" s="109"/>
      <c r="G292" s="109"/>
      <c r="H292" s="109"/>
      <c r="I292" s="109"/>
      <c r="J292" s="109"/>
      <c r="K292" s="109"/>
      <c r="L292" s="109"/>
      <c r="M292" s="109"/>
      <c r="N292" s="109"/>
      <c r="O292" s="109"/>
      <c r="P292" s="109"/>
      <c r="Q292" s="109"/>
      <c r="R292" s="109"/>
      <c r="S292" s="109"/>
      <c r="T292" s="109"/>
      <c r="U292" s="109"/>
    </row>
    <row r="293" spans="1:21">
      <c r="A293" s="109"/>
      <c r="B293" s="109"/>
      <c r="C293" s="109"/>
      <c r="D293" s="109"/>
      <c r="E293" s="109"/>
      <c r="F293" s="109"/>
      <c r="G293" s="109"/>
      <c r="H293" s="109"/>
      <c r="I293" s="109"/>
      <c r="J293" s="109"/>
      <c r="K293" s="109"/>
      <c r="L293" s="109"/>
      <c r="M293" s="109"/>
      <c r="N293" s="109"/>
      <c r="O293" s="109"/>
      <c r="P293" s="109"/>
      <c r="Q293" s="109"/>
      <c r="R293" s="109"/>
      <c r="S293" s="109"/>
      <c r="T293" s="109"/>
      <c r="U293" s="109"/>
    </row>
    <row r="294" spans="1:21">
      <c r="A294" s="109"/>
      <c r="B294" s="109"/>
      <c r="C294" s="109"/>
      <c r="D294" s="109"/>
      <c r="E294" s="109"/>
      <c r="F294" s="109"/>
      <c r="G294" s="109"/>
    </row>
    <row r="295" spans="1:21">
      <c r="A295" s="109"/>
      <c r="B295" s="109"/>
      <c r="C295" s="109"/>
      <c r="D295" s="109"/>
      <c r="E295" s="109"/>
      <c r="F295" s="109"/>
      <c r="G295" s="109"/>
    </row>
    <row r="296" spans="1:21">
      <c r="A296" s="109"/>
      <c r="B296" s="109"/>
      <c r="C296" s="109"/>
      <c r="D296" s="109"/>
      <c r="E296" s="109"/>
      <c r="F296" s="109"/>
      <c r="G296" s="109"/>
    </row>
    <row r="297" spans="1:21">
      <c r="A297" s="205"/>
      <c r="B297" s="109"/>
      <c r="C297" s="109"/>
      <c r="D297" s="109"/>
      <c r="E297" s="109"/>
      <c r="F297" s="109"/>
      <c r="G297" s="109"/>
    </row>
    <row r="350" spans="8:21">
      <c r="H350" s="109"/>
      <c r="I350" s="109"/>
      <c r="J350" s="109"/>
      <c r="K350" s="109"/>
      <c r="L350" s="109"/>
      <c r="M350" s="109"/>
      <c r="N350" s="109"/>
      <c r="O350" s="109"/>
      <c r="P350" s="109"/>
      <c r="Q350" s="109"/>
      <c r="R350" s="109"/>
      <c r="S350" s="109"/>
      <c r="T350" s="109"/>
      <c r="U350" s="109"/>
    </row>
    <row r="351" spans="8:21">
      <c r="H351" s="109"/>
      <c r="I351" s="109"/>
      <c r="J351" s="109"/>
      <c r="K351" s="109"/>
      <c r="L351" s="109"/>
      <c r="M351" s="109"/>
      <c r="N351" s="109"/>
      <c r="O351" s="109"/>
      <c r="P351" s="109"/>
      <c r="Q351" s="109"/>
      <c r="R351" s="109"/>
      <c r="S351" s="109"/>
      <c r="T351" s="109"/>
      <c r="U351" s="109"/>
    </row>
    <row r="352" spans="8:21">
      <c r="H352" s="109"/>
      <c r="I352" s="109"/>
      <c r="J352" s="109"/>
      <c r="K352" s="109"/>
      <c r="L352" s="109"/>
      <c r="M352" s="109"/>
      <c r="N352" s="109"/>
      <c r="O352" s="109"/>
      <c r="P352" s="109"/>
      <c r="Q352" s="109"/>
      <c r="R352" s="109"/>
      <c r="S352" s="109"/>
      <c r="T352" s="109"/>
      <c r="U352" s="109"/>
    </row>
    <row r="354" spans="1:21">
      <c r="A354" s="109"/>
      <c r="B354" s="109"/>
      <c r="C354" s="109"/>
      <c r="D354" s="109"/>
      <c r="E354" s="109"/>
      <c r="F354" s="109"/>
      <c r="G354" s="109"/>
      <c r="H354" s="109"/>
      <c r="I354" s="109"/>
      <c r="J354" s="109"/>
      <c r="K354" s="109"/>
      <c r="L354" s="109"/>
      <c r="M354" s="109"/>
      <c r="N354" s="109"/>
      <c r="O354" s="109"/>
      <c r="P354" s="109"/>
      <c r="Q354" s="109"/>
      <c r="R354" s="109"/>
      <c r="S354" s="109"/>
      <c r="T354" s="109"/>
      <c r="U354" s="109"/>
    </row>
    <row r="355" spans="1:21">
      <c r="A355" s="109"/>
      <c r="B355" s="109"/>
      <c r="C355" s="109"/>
      <c r="D355" s="109"/>
      <c r="E355" s="109"/>
      <c r="F355" s="109"/>
      <c r="G355" s="109"/>
      <c r="H355" s="109"/>
      <c r="I355" s="109"/>
      <c r="J355" s="109"/>
      <c r="K355" s="109"/>
      <c r="L355" s="109"/>
      <c r="M355" s="109"/>
      <c r="N355" s="109"/>
      <c r="O355" s="109"/>
      <c r="P355" s="109"/>
      <c r="Q355" s="109"/>
      <c r="R355" s="109"/>
      <c r="S355" s="109"/>
      <c r="T355" s="109"/>
      <c r="U355" s="109"/>
    </row>
    <row r="356" spans="1:21">
      <c r="A356" s="109"/>
      <c r="B356" s="109"/>
      <c r="C356" s="109"/>
      <c r="D356" s="109"/>
      <c r="E356" s="109"/>
      <c r="F356" s="109"/>
      <c r="G356" s="109"/>
      <c r="H356" s="109"/>
      <c r="I356" s="109"/>
      <c r="J356" s="109"/>
      <c r="K356" s="109"/>
      <c r="L356" s="109"/>
      <c r="M356" s="109"/>
      <c r="N356" s="109"/>
      <c r="O356" s="109"/>
      <c r="P356" s="109"/>
      <c r="Q356" s="109"/>
      <c r="R356" s="109"/>
      <c r="S356" s="109"/>
      <c r="T356" s="109"/>
      <c r="U356" s="109"/>
    </row>
    <row r="357" spans="1:21">
      <c r="H357" s="109"/>
      <c r="I357" s="109"/>
      <c r="J357" s="109"/>
      <c r="K357" s="109"/>
      <c r="L357" s="109"/>
      <c r="M357" s="109"/>
      <c r="N357" s="109"/>
      <c r="O357" s="109"/>
      <c r="P357" s="109"/>
      <c r="Q357" s="109"/>
      <c r="R357" s="109"/>
      <c r="S357" s="109"/>
      <c r="T357" s="109"/>
      <c r="U357" s="109"/>
    </row>
    <row r="358" spans="1:21">
      <c r="A358" s="109"/>
      <c r="B358" s="109"/>
      <c r="C358" s="109"/>
      <c r="D358" s="109"/>
      <c r="E358" s="109"/>
      <c r="F358" s="109"/>
      <c r="G358" s="109"/>
      <c r="H358" s="109"/>
      <c r="I358" s="109"/>
      <c r="J358" s="109"/>
      <c r="K358" s="109"/>
      <c r="L358" s="109"/>
      <c r="M358" s="109"/>
      <c r="N358" s="109"/>
      <c r="O358" s="109"/>
      <c r="P358" s="109"/>
      <c r="Q358" s="109"/>
      <c r="R358" s="109"/>
      <c r="S358" s="109"/>
      <c r="T358" s="109"/>
      <c r="U358" s="109"/>
    </row>
    <row r="359" spans="1:21">
      <c r="A359" s="109"/>
      <c r="B359" s="109"/>
      <c r="C359" s="109"/>
      <c r="D359" s="109"/>
      <c r="E359" s="109"/>
      <c r="F359" s="109"/>
      <c r="G359" s="109"/>
    </row>
    <row r="360" spans="1:21">
      <c r="A360" s="109"/>
      <c r="B360" s="109"/>
      <c r="C360" s="109"/>
      <c r="D360" s="109"/>
      <c r="E360" s="109"/>
      <c r="F360" s="109"/>
      <c r="G360" s="109"/>
    </row>
    <row r="361" spans="1:21">
      <c r="A361" s="109"/>
      <c r="B361" s="109"/>
      <c r="C361" s="109"/>
      <c r="D361" s="109"/>
      <c r="E361" s="109"/>
      <c r="F361" s="109"/>
      <c r="G361" s="109"/>
    </row>
    <row r="362" spans="1:21">
      <c r="A362" s="109"/>
      <c r="B362" s="109"/>
      <c r="C362" s="109"/>
      <c r="D362" s="109"/>
      <c r="E362" s="109"/>
      <c r="F362" s="109"/>
      <c r="G362" s="109"/>
    </row>
  </sheetData>
  <mergeCells count="3">
    <mergeCell ref="A1:F1"/>
    <mergeCell ref="A8:F8"/>
    <mergeCell ref="A10:F10"/>
  </mergeCells>
  <pageMargins left="0.7" right="0.7" top="0.75" bottom="0.75" header="0.3" footer="0.3"/>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R25"/>
  <sheetViews>
    <sheetView workbookViewId="0">
      <selection sqref="A1:H1"/>
    </sheetView>
  </sheetViews>
  <sheetFormatPr baseColWidth="10" defaultColWidth="8.83203125" defaultRowHeight="12" x14ac:dyDescent="0"/>
  <cols>
    <col min="1" max="1" width="21.1640625" customWidth="1"/>
    <col min="2" max="2" width="27" customWidth="1"/>
    <col min="3" max="3" width="14.6640625" customWidth="1"/>
    <col min="4" max="4" width="12.6640625" customWidth="1"/>
    <col min="6" max="6" width="11.83203125" customWidth="1"/>
    <col min="7" max="7" width="12.5" customWidth="1"/>
    <col min="8" max="8" width="16.33203125" customWidth="1"/>
  </cols>
  <sheetData>
    <row r="1" spans="1:18" ht="37.5" customHeight="1">
      <c r="A1" s="1128" t="s">
        <v>1185</v>
      </c>
      <c r="B1" s="1128"/>
      <c r="C1" s="1128"/>
      <c r="D1" s="1128"/>
      <c r="E1" s="1128"/>
      <c r="F1" s="1128"/>
      <c r="G1" s="1128"/>
      <c r="H1" s="1128"/>
      <c r="I1" s="58"/>
    </row>
    <row r="2" spans="1:18" ht="36">
      <c r="A2" s="948" t="s">
        <v>309</v>
      </c>
      <c r="B2" s="933" t="s">
        <v>698</v>
      </c>
      <c r="C2" s="933" t="s">
        <v>306</v>
      </c>
      <c r="D2" s="933" t="s">
        <v>697</v>
      </c>
      <c r="E2" s="933" t="s">
        <v>308</v>
      </c>
      <c r="F2" s="933" t="s">
        <v>156</v>
      </c>
      <c r="G2" s="933" t="s">
        <v>661</v>
      </c>
      <c r="H2" s="963" t="s">
        <v>696</v>
      </c>
      <c r="I2" s="58"/>
      <c r="K2" s="209"/>
    </row>
    <row r="3" spans="1:18" ht="13">
      <c r="A3" s="465" t="s">
        <v>8</v>
      </c>
      <c r="B3" s="465" t="s">
        <v>672</v>
      </c>
      <c r="C3" s="680">
        <v>3168.8820000000001</v>
      </c>
      <c r="D3" s="680">
        <v>463.649</v>
      </c>
      <c r="E3" s="680">
        <v>348.76400000000001</v>
      </c>
      <c r="F3" s="680">
        <v>201.15899999999999</v>
      </c>
      <c r="G3" s="680">
        <v>216.89</v>
      </c>
      <c r="H3" s="680">
        <v>4400</v>
      </c>
      <c r="I3" s="58"/>
      <c r="J3" s="14"/>
      <c r="K3" s="210"/>
      <c r="L3" s="14"/>
      <c r="M3" s="14"/>
      <c r="N3" s="14"/>
      <c r="O3" s="14"/>
      <c r="P3" s="14"/>
      <c r="Q3" s="14"/>
      <c r="R3" s="14"/>
    </row>
    <row r="4" spans="1:18">
      <c r="A4" s="465"/>
      <c r="B4" s="465" t="s">
        <v>671</v>
      </c>
      <c r="C4" s="680">
        <v>1985.4079999999999</v>
      </c>
      <c r="D4" s="680">
        <v>32.566000000000003</v>
      </c>
      <c r="E4" s="680">
        <v>391.077</v>
      </c>
      <c r="F4" s="680">
        <v>317.58800000000002</v>
      </c>
      <c r="G4" s="680">
        <v>383.101</v>
      </c>
      <c r="H4" s="680">
        <v>3110</v>
      </c>
      <c r="I4" s="58"/>
      <c r="J4" s="14"/>
      <c r="K4" s="14"/>
      <c r="L4" s="14"/>
      <c r="M4" s="14"/>
      <c r="N4" s="14"/>
      <c r="O4" s="14"/>
      <c r="P4" s="14"/>
      <c r="Q4" s="14"/>
      <c r="R4" s="14"/>
    </row>
    <row r="5" spans="1:18">
      <c r="A5" s="465"/>
      <c r="B5" s="465" t="s">
        <v>664</v>
      </c>
      <c r="C5" s="680"/>
      <c r="D5" s="680"/>
      <c r="E5" s="680"/>
      <c r="F5" s="680"/>
      <c r="G5" s="680"/>
      <c r="H5" s="680"/>
      <c r="I5" s="58"/>
      <c r="J5" s="14"/>
      <c r="K5" s="14"/>
      <c r="L5" s="14"/>
      <c r="M5" s="14"/>
      <c r="N5" s="14"/>
      <c r="O5" s="14"/>
      <c r="P5" s="14"/>
      <c r="Q5" s="14"/>
      <c r="R5" s="14"/>
    </row>
    <row r="6" spans="1:18">
      <c r="A6" s="465"/>
      <c r="B6" s="465" t="s">
        <v>670</v>
      </c>
      <c r="C6" s="680">
        <v>7.8259999999999996</v>
      </c>
      <c r="D6" s="680">
        <v>4.694</v>
      </c>
      <c r="E6" s="680">
        <v>165.899</v>
      </c>
      <c r="F6" s="680">
        <v>324.56700000000001</v>
      </c>
      <c r="G6" s="680">
        <v>313.03800000000001</v>
      </c>
      <c r="H6" s="680">
        <v>820</v>
      </c>
      <c r="I6" s="58"/>
      <c r="J6" s="14"/>
      <c r="K6" s="14"/>
      <c r="L6" s="14"/>
      <c r="M6" s="14"/>
      <c r="N6" s="14"/>
      <c r="O6" s="14"/>
      <c r="P6" s="14"/>
      <c r="Q6" s="14"/>
      <c r="R6" s="14"/>
    </row>
    <row r="7" spans="1:18">
      <c r="A7" s="465"/>
      <c r="B7" s="465" t="s">
        <v>669</v>
      </c>
      <c r="C7" s="680">
        <v>113.718</v>
      </c>
      <c r="D7" s="680">
        <v>10.055999999999999</v>
      </c>
      <c r="E7" s="680">
        <v>262.18400000000003</v>
      </c>
      <c r="F7" s="680">
        <v>259.25599999999997</v>
      </c>
      <c r="G7" s="680">
        <v>404.815</v>
      </c>
      <c r="H7" s="680">
        <v>1050</v>
      </c>
      <c r="I7" s="58"/>
      <c r="J7" s="14"/>
      <c r="K7" s="14"/>
      <c r="L7" s="14"/>
      <c r="M7" s="14"/>
      <c r="N7" s="14"/>
      <c r="O7" s="14"/>
      <c r="P7" s="14"/>
      <c r="Q7" s="14"/>
      <c r="R7" s="14"/>
    </row>
    <row r="8" spans="1:18">
      <c r="A8" s="465"/>
      <c r="B8" s="465" t="s">
        <v>668</v>
      </c>
      <c r="C8" s="680">
        <v>1871.713</v>
      </c>
      <c r="D8" s="680">
        <v>75.403999999999996</v>
      </c>
      <c r="E8" s="680">
        <v>469.17500000000001</v>
      </c>
      <c r="F8" s="680">
        <v>309.65499999999997</v>
      </c>
      <c r="G8" s="680">
        <v>434.26900000000001</v>
      </c>
      <c r="H8" s="680">
        <v>3160</v>
      </c>
      <c r="I8" s="692"/>
      <c r="J8" s="14"/>
      <c r="K8" s="14"/>
      <c r="L8" s="14"/>
      <c r="M8" s="14"/>
      <c r="N8" s="14"/>
      <c r="O8" s="14"/>
      <c r="P8" s="14"/>
      <c r="Q8" s="14"/>
      <c r="R8" s="14"/>
    </row>
    <row r="9" spans="1:18">
      <c r="A9" s="465"/>
      <c r="B9" s="465" t="s">
        <v>667</v>
      </c>
      <c r="C9" s="680">
        <v>4418.5479999999998</v>
      </c>
      <c r="D9" s="680">
        <v>25.209</v>
      </c>
      <c r="E9" s="680">
        <v>526.83199999999999</v>
      </c>
      <c r="F9" s="680">
        <v>363.911</v>
      </c>
      <c r="G9" s="680">
        <v>356.53100000000001</v>
      </c>
      <c r="H9" s="680">
        <v>5690</v>
      </c>
      <c r="I9" s="692"/>
      <c r="J9" s="14"/>
      <c r="K9" s="14"/>
      <c r="L9" s="14"/>
      <c r="M9" s="14"/>
      <c r="N9" s="14"/>
      <c r="O9" s="14"/>
      <c r="P9" s="14"/>
      <c r="Q9" s="14"/>
      <c r="R9" s="14"/>
    </row>
    <row r="10" spans="1:18">
      <c r="A10" s="465"/>
      <c r="B10" s="465"/>
      <c r="C10" s="680"/>
      <c r="D10" s="680"/>
      <c r="E10" s="680"/>
      <c r="F10" s="680"/>
      <c r="G10" s="680"/>
      <c r="H10" s="680"/>
      <c r="I10" s="692"/>
      <c r="J10" s="14"/>
      <c r="K10" s="14"/>
      <c r="L10" s="14"/>
      <c r="M10" s="14"/>
      <c r="N10" s="14"/>
      <c r="O10" s="14"/>
      <c r="P10" s="14"/>
      <c r="Q10" s="14"/>
      <c r="R10" s="14"/>
    </row>
    <row r="11" spans="1:18">
      <c r="A11" s="465"/>
      <c r="B11" s="680"/>
      <c r="C11" s="680"/>
      <c r="D11" s="680"/>
      <c r="E11" s="680"/>
      <c r="F11" s="680"/>
      <c r="G11" s="680"/>
      <c r="H11" s="680"/>
      <c r="I11" s="692"/>
      <c r="J11" s="14"/>
      <c r="K11" s="14"/>
      <c r="L11" s="14"/>
      <c r="M11" s="14"/>
      <c r="N11" s="14"/>
      <c r="O11" s="14"/>
      <c r="P11" s="14"/>
      <c r="Q11" s="14"/>
      <c r="R11" s="14"/>
    </row>
    <row r="12" spans="1:18">
      <c r="A12" s="465" t="s">
        <v>205</v>
      </c>
      <c r="B12" s="465" t="s">
        <v>666</v>
      </c>
      <c r="C12" s="680">
        <v>3478.1309999999999</v>
      </c>
      <c r="D12" s="680">
        <v>1388.0550000000001</v>
      </c>
      <c r="E12" s="680">
        <v>119.673</v>
      </c>
      <c r="F12" s="680">
        <v>87.843999999999994</v>
      </c>
      <c r="G12" s="680">
        <v>436.02600000000001</v>
      </c>
      <c r="H12" s="680">
        <v>5510</v>
      </c>
      <c r="I12" s="692"/>
      <c r="J12" s="14"/>
      <c r="K12" s="14"/>
      <c r="L12" s="14"/>
      <c r="M12" s="14"/>
      <c r="N12" s="14"/>
      <c r="O12" s="14"/>
      <c r="P12" s="14"/>
      <c r="Q12" s="14"/>
      <c r="R12" s="14"/>
    </row>
    <row r="13" spans="1:18">
      <c r="A13" s="465"/>
      <c r="B13" s="465" t="s">
        <v>665</v>
      </c>
      <c r="C13" s="680">
        <v>2921.2759999999998</v>
      </c>
      <c r="D13" s="680">
        <v>141.81399999999999</v>
      </c>
      <c r="E13" s="680">
        <v>519.851</v>
      </c>
      <c r="F13" s="680">
        <v>235.80500000000001</v>
      </c>
      <c r="G13" s="680">
        <v>638.88599999999997</v>
      </c>
      <c r="H13" s="680">
        <v>4460</v>
      </c>
      <c r="I13" s="692"/>
      <c r="J13" s="14"/>
      <c r="K13" s="14"/>
      <c r="L13" s="14"/>
      <c r="M13" s="14"/>
      <c r="N13" s="14"/>
      <c r="O13" s="14"/>
      <c r="P13" s="14"/>
      <c r="Q13" s="14"/>
      <c r="R13" s="14"/>
    </row>
    <row r="14" spans="1:18">
      <c r="A14" s="465"/>
      <c r="B14" s="465" t="s">
        <v>664</v>
      </c>
      <c r="C14" s="680"/>
      <c r="D14" s="680"/>
      <c r="E14" s="680"/>
      <c r="F14" s="680"/>
      <c r="G14" s="680"/>
      <c r="H14" s="680"/>
      <c r="I14" s="692"/>
      <c r="J14" s="14"/>
      <c r="K14" s="14"/>
      <c r="L14" s="14"/>
      <c r="M14" s="14"/>
      <c r="N14" s="14"/>
      <c r="O14" s="14"/>
      <c r="P14" s="14"/>
      <c r="Q14" s="14"/>
      <c r="R14" s="14"/>
    </row>
    <row r="15" spans="1:18">
      <c r="A15" s="465"/>
      <c r="B15" s="687" t="s">
        <v>663</v>
      </c>
      <c r="C15" s="680">
        <v>93.094999999999999</v>
      </c>
      <c r="D15" s="680">
        <v>75.036000000000001</v>
      </c>
      <c r="E15" s="680">
        <v>16.91</v>
      </c>
      <c r="F15" s="680">
        <v>324.83800000000002</v>
      </c>
      <c r="G15" s="680">
        <v>1361.883</v>
      </c>
      <c r="H15" s="680">
        <v>1870</v>
      </c>
      <c r="I15" s="692"/>
      <c r="J15" s="14"/>
      <c r="K15" s="14"/>
      <c r="L15" s="14"/>
      <c r="M15" s="14"/>
      <c r="N15" s="14"/>
      <c r="O15" s="14"/>
      <c r="P15" s="14"/>
      <c r="Q15" s="14"/>
      <c r="R15" s="14"/>
    </row>
    <row r="16" spans="1:18">
      <c r="A16" s="465"/>
      <c r="B16" s="687" t="s">
        <v>1063</v>
      </c>
      <c r="C16" s="680">
        <v>201.47300000000001</v>
      </c>
      <c r="D16" s="680">
        <v>265.41399999999999</v>
      </c>
      <c r="E16" s="680">
        <v>145.94999999999999</v>
      </c>
      <c r="F16" s="680">
        <v>257.38499999999999</v>
      </c>
      <c r="G16" s="680">
        <v>374.96</v>
      </c>
      <c r="H16" s="680">
        <v>1250</v>
      </c>
      <c r="I16" s="692"/>
      <c r="J16" s="14"/>
      <c r="K16" s="14"/>
      <c r="L16" s="14"/>
      <c r="M16" s="14"/>
      <c r="N16" s="14"/>
      <c r="O16" s="14"/>
      <c r="P16" s="14"/>
      <c r="Q16" s="14"/>
      <c r="R16" s="14"/>
    </row>
    <row r="17" spans="1:18">
      <c r="A17" s="465"/>
      <c r="B17" s="687" t="s">
        <v>1062</v>
      </c>
      <c r="C17" s="680">
        <v>2513.4949999999999</v>
      </c>
      <c r="D17" s="680">
        <v>184.773</v>
      </c>
      <c r="E17" s="680">
        <v>737.45</v>
      </c>
      <c r="F17" s="680">
        <v>170.66900000000001</v>
      </c>
      <c r="G17" s="680">
        <v>606.1</v>
      </c>
      <c r="H17" s="680">
        <v>4210</v>
      </c>
      <c r="I17" s="58"/>
      <c r="J17" s="14"/>
      <c r="K17" s="14"/>
      <c r="L17" s="14"/>
      <c r="M17" s="14"/>
      <c r="N17" s="14"/>
      <c r="O17" s="14"/>
      <c r="P17" s="14"/>
      <c r="Q17" s="14"/>
      <c r="R17" s="14"/>
    </row>
    <row r="18" spans="1:18">
      <c r="A18" s="637"/>
      <c r="B18" s="893" t="s">
        <v>1061</v>
      </c>
      <c r="C18" s="690">
        <v>4778.7190000000001</v>
      </c>
      <c r="D18" s="690">
        <v>92.747</v>
      </c>
      <c r="E18" s="690">
        <v>653.14599999999996</v>
      </c>
      <c r="F18" s="690">
        <v>242.05</v>
      </c>
      <c r="G18" s="690">
        <v>566.25099999999998</v>
      </c>
      <c r="H18" s="690">
        <v>6330</v>
      </c>
      <c r="I18" s="692"/>
      <c r="J18" s="14"/>
      <c r="K18" s="14"/>
      <c r="L18" s="14"/>
      <c r="M18" s="14"/>
      <c r="N18" s="14"/>
      <c r="O18" s="14"/>
      <c r="P18" s="14"/>
      <c r="Q18" s="14"/>
      <c r="R18" s="14"/>
    </row>
    <row r="19" spans="1:18">
      <c r="I19" s="15"/>
      <c r="J19" s="14"/>
      <c r="K19" s="14"/>
      <c r="L19" s="14"/>
      <c r="M19" s="14"/>
      <c r="N19" s="14"/>
      <c r="O19" s="14"/>
      <c r="P19" s="14"/>
      <c r="Q19" s="14"/>
      <c r="R19" s="14"/>
    </row>
    <row r="20" spans="1:18">
      <c r="A20" s="399" t="s">
        <v>1186</v>
      </c>
      <c r="I20" s="15"/>
      <c r="J20" s="14"/>
      <c r="K20" s="14"/>
      <c r="L20" s="14"/>
      <c r="M20" s="14"/>
      <c r="N20" s="14"/>
      <c r="O20" s="14"/>
      <c r="P20" s="14"/>
      <c r="Q20" s="14"/>
      <c r="R20" s="14"/>
    </row>
    <row r="21" spans="1:18">
      <c r="A21" s="399" t="s">
        <v>1064</v>
      </c>
      <c r="I21" s="15"/>
      <c r="J21" s="14"/>
      <c r="K21" s="14"/>
      <c r="L21" s="14"/>
      <c r="M21" s="14"/>
      <c r="N21" s="14"/>
      <c r="O21" s="14"/>
      <c r="P21" s="14"/>
      <c r="Q21" s="14"/>
      <c r="R21" s="14"/>
    </row>
    <row r="22" spans="1:18">
      <c r="A22" s="399" t="s">
        <v>1065</v>
      </c>
      <c r="I22" s="15"/>
      <c r="J22" s="14"/>
      <c r="K22" s="14"/>
      <c r="L22" s="14"/>
      <c r="M22" s="14"/>
      <c r="N22" s="14"/>
      <c r="O22" s="14"/>
      <c r="P22" s="14"/>
      <c r="Q22" s="14"/>
      <c r="R22" s="14"/>
    </row>
    <row r="23" spans="1:18">
      <c r="A23" s="399" t="s">
        <v>1038</v>
      </c>
      <c r="I23" s="15"/>
      <c r="J23" s="14"/>
      <c r="K23" s="14"/>
      <c r="L23" s="14"/>
      <c r="M23" s="14"/>
      <c r="N23" s="14"/>
      <c r="O23" s="14"/>
      <c r="P23" s="14"/>
      <c r="Q23" s="14"/>
      <c r="R23" s="14"/>
    </row>
    <row r="24" spans="1:18" ht="20.25" customHeight="1"/>
    <row r="25" spans="1:18">
      <c r="A25" s="399" t="s">
        <v>622</v>
      </c>
    </row>
  </sheetData>
  <mergeCells count="1">
    <mergeCell ref="A1:H1"/>
  </mergeCells>
  <pageMargins left="0.7" right="0.7" top="0.75" bottom="0.75" header="0.3" footer="0.3"/>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I16"/>
  <sheetViews>
    <sheetView workbookViewId="0">
      <selection activeCell="E16" sqref="E16"/>
    </sheetView>
  </sheetViews>
  <sheetFormatPr baseColWidth="10" defaultColWidth="8.83203125" defaultRowHeight="12" x14ac:dyDescent="0"/>
  <cols>
    <col min="1" max="1" width="33.83203125" style="206" customWidth="1"/>
    <col min="2" max="2" width="15.6640625" style="207" customWidth="1"/>
    <col min="3" max="3" width="15.5" style="207" customWidth="1"/>
    <col min="4" max="4" width="8.6640625" style="207" customWidth="1"/>
    <col min="5" max="5" width="12.5" style="207" customWidth="1"/>
    <col min="6" max="6" width="14.83203125" style="207" customWidth="1"/>
    <col min="7" max="7" width="15.6640625" style="207" customWidth="1"/>
    <col min="8" max="9" width="8.6640625" style="206" customWidth="1"/>
  </cols>
  <sheetData>
    <row r="1" spans="1:9" ht="39.75" customHeight="1">
      <c r="A1" s="672" t="s">
        <v>1066</v>
      </c>
      <c r="B1" s="685"/>
      <c r="C1" s="685"/>
      <c r="D1" s="685"/>
      <c r="E1" s="685"/>
      <c r="F1" s="685"/>
      <c r="G1" s="685"/>
      <c r="H1" s="58"/>
      <c r="I1" s="58"/>
    </row>
    <row r="2" spans="1:9" ht="36">
      <c r="A2" s="951" t="s">
        <v>698</v>
      </c>
      <c r="B2" s="950" t="s">
        <v>306</v>
      </c>
      <c r="C2" s="950" t="s">
        <v>697</v>
      </c>
      <c r="D2" s="950" t="s">
        <v>308</v>
      </c>
      <c r="E2" s="950" t="s">
        <v>156</v>
      </c>
      <c r="F2" s="950" t="s">
        <v>661</v>
      </c>
      <c r="G2" s="964" t="s">
        <v>696</v>
      </c>
      <c r="H2" s="58"/>
      <c r="I2" s="58"/>
    </row>
    <row r="3" spans="1:9" s="14" customFormat="1">
      <c r="A3" s="691" t="s">
        <v>686</v>
      </c>
      <c r="B3" s="686">
        <v>3248.6419999999998</v>
      </c>
      <c r="C3" s="686">
        <v>1562.182</v>
      </c>
      <c r="D3" s="686">
        <v>944.86400000000003</v>
      </c>
      <c r="E3" s="686">
        <v>4577.0420000000004</v>
      </c>
      <c r="F3" s="686">
        <v>1670.884</v>
      </c>
      <c r="G3" s="686">
        <v>12000</v>
      </c>
      <c r="H3" s="58"/>
      <c r="I3" s="58"/>
    </row>
    <row r="4" spans="1:9">
      <c r="A4" s="465" t="s">
        <v>684</v>
      </c>
      <c r="B4" s="680">
        <v>1587.0170000000001</v>
      </c>
      <c r="C4" s="680">
        <v>201.33500000000001</v>
      </c>
      <c r="D4" s="680">
        <v>979.72400000000005</v>
      </c>
      <c r="E4" s="680">
        <v>11803.221</v>
      </c>
      <c r="F4" s="680">
        <v>2104.3649999999998</v>
      </c>
      <c r="G4" s="680">
        <v>16680</v>
      </c>
      <c r="H4" s="692"/>
      <c r="I4" s="58"/>
    </row>
    <row r="5" spans="1:9">
      <c r="A5" s="687"/>
      <c r="B5" s="680"/>
      <c r="C5" s="680"/>
      <c r="D5" s="680"/>
      <c r="E5" s="680"/>
      <c r="F5" s="680"/>
      <c r="G5" s="680"/>
      <c r="H5" s="692"/>
      <c r="I5" s="58"/>
    </row>
    <row r="6" spans="1:9">
      <c r="A6" s="465" t="s">
        <v>664</v>
      </c>
      <c r="B6" s="680"/>
      <c r="C6" s="680"/>
      <c r="D6" s="680"/>
      <c r="E6" s="680"/>
      <c r="F6" s="680"/>
      <c r="G6" s="680"/>
      <c r="H6" s="692"/>
      <c r="I6" s="58"/>
    </row>
    <row r="7" spans="1:9">
      <c r="A7" s="687" t="s">
        <v>682</v>
      </c>
      <c r="B7" s="680">
        <v>16.120999999999999</v>
      </c>
      <c r="C7" s="680">
        <v>293.28199999999998</v>
      </c>
      <c r="D7" s="680">
        <v>164.345</v>
      </c>
      <c r="E7" s="680">
        <v>9296.1769999999997</v>
      </c>
      <c r="F7" s="680">
        <v>1924.173</v>
      </c>
      <c r="G7" s="680">
        <v>11690</v>
      </c>
      <c r="H7" s="692"/>
      <c r="I7" s="58"/>
    </row>
    <row r="8" spans="1:9">
      <c r="A8" s="687" t="s">
        <v>680</v>
      </c>
      <c r="B8" s="680">
        <v>19.265999999999998</v>
      </c>
      <c r="C8" s="680">
        <v>291.00700000000001</v>
      </c>
      <c r="D8" s="680">
        <v>367.411</v>
      </c>
      <c r="E8" s="680">
        <v>10642.735000000001</v>
      </c>
      <c r="F8" s="680">
        <v>1877.5809999999999</v>
      </c>
      <c r="G8" s="680">
        <v>13200</v>
      </c>
      <c r="H8" s="692"/>
      <c r="I8" s="58"/>
    </row>
    <row r="9" spans="1:9">
      <c r="A9" s="687" t="s">
        <v>678</v>
      </c>
      <c r="B9" s="680">
        <v>226.22499999999999</v>
      </c>
      <c r="C9" s="680">
        <v>121.492</v>
      </c>
      <c r="D9" s="680">
        <v>679.05200000000002</v>
      </c>
      <c r="E9" s="680">
        <v>11844.38</v>
      </c>
      <c r="F9" s="680">
        <v>2517.6999999999998</v>
      </c>
      <c r="G9" s="680">
        <v>15390</v>
      </c>
      <c r="H9" s="692"/>
      <c r="I9" s="58"/>
    </row>
    <row r="10" spans="1:9">
      <c r="A10" s="687" t="s">
        <v>676</v>
      </c>
      <c r="B10" s="680">
        <v>2862.1019999999999</v>
      </c>
      <c r="C10" s="680">
        <v>187.99199999999999</v>
      </c>
      <c r="D10" s="680">
        <v>1536.277</v>
      </c>
      <c r="E10" s="680">
        <v>13859.512000000001</v>
      </c>
      <c r="F10" s="680">
        <v>1909.085</v>
      </c>
      <c r="G10" s="680">
        <v>20350</v>
      </c>
      <c r="H10" s="692"/>
      <c r="I10" s="58"/>
    </row>
    <row r="11" spans="1:9">
      <c r="A11" s="893" t="s">
        <v>674</v>
      </c>
      <c r="B11" s="690">
        <v>5425.48</v>
      </c>
      <c r="C11" s="690">
        <v>156.63499999999999</v>
      </c>
      <c r="D11" s="690">
        <v>2235.0740000000001</v>
      </c>
      <c r="E11" s="690">
        <v>12893.754999999999</v>
      </c>
      <c r="F11" s="690">
        <v>2116.0650000000001</v>
      </c>
      <c r="G11" s="690">
        <v>22830</v>
      </c>
      <c r="H11" s="692"/>
      <c r="I11" s="58"/>
    </row>
    <row r="12" spans="1:9">
      <c r="A12" s="58"/>
      <c r="B12" s="692"/>
      <c r="C12" s="692"/>
      <c r="D12" s="692"/>
      <c r="E12" s="692"/>
      <c r="F12" s="692"/>
      <c r="G12" s="692"/>
      <c r="H12" s="58"/>
      <c r="I12" s="58"/>
    </row>
    <row r="13" spans="1:9" ht="49.5" customHeight="1">
      <c r="A13" s="1114" t="s">
        <v>1187</v>
      </c>
      <c r="B13" s="1114"/>
      <c r="C13" s="1114"/>
      <c r="D13" s="1114"/>
      <c r="E13" s="1114"/>
      <c r="F13" s="1114"/>
      <c r="G13" s="1114"/>
      <c r="H13" s="58"/>
      <c r="I13" s="58"/>
    </row>
    <row r="14" spans="1:9">
      <c r="A14" s="1160" t="s">
        <v>1038</v>
      </c>
      <c r="B14" s="1160"/>
      <c r="C14" s="1160"/>
      <c r="D14" s="1160"/>
      <c r="E14" s="1160"/>
      <c r="F14" s="1160"/>
      <c r="G14" s="1160"/>
      <c r="H14" s="58"/>
      <c r="I14" s="58"/>
    </row>
    <row r="15" spans="1:9">
      <c r="A15" s="399"/>
      <c r="B15" s="692"/>
      <c r="C15" s="692"/>
      <c r="D15" s="692"/>
      <c r="E15" s="692"/>
      <c r="F15" s="692"/>
      <c r="G15" s="692"/>
      <c r="H15" s="58"/>
      <c r="I15" s="58"/>
    </row>
    <row r="16" spans="1:9">
      <c r="A16" s="399" t="s">
        <v>622</v>
      </c>
    </row>
  </sheetData>
  <mergeCells count="2">
    <mergeCell ref="A13:G13"/>
    <mergeCell ref="A14:G14"/>
  </mergeCells>
  <pageMargins left="0.7" right="0.7" top="0.75" bottom="0.75" header="0.3" footer="0.3"/>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I16"/>
  <sheetViews>
    <sheetView workbookViewId="0">
      <selection sqref="A1:G1"/>
    </sheetView>
  </sheetViews>
  <sheetFormatPr baseColWidth="10" defaultColWidth="8.83203125" defaultRowHeight="12" x14ac:dyDescent="0"/>
  <cols>
    <col min="1" max="1" width="33" style="206" bestFit="1" customWidth="1"/>
    <col min="2" max="2" width="13.83203125" style="206" customWidth="1"/>
    <col min="3" max="3" width="13.5" style="206" customWidth="1"/>
    <col min="4" max="4" width="8.83203125" style="206" customWidth="1"/>
    <col min="5" max="5" width="14.83203125" style="206" customWidth="1"/>
    <col min="6" max="6" width="13.5" style="206" customWidth="1"/>
    <col min="7" max="7" width="17.5" style="206" customWidth="1"/>
    <col min="8" max="8" width="10.1640625" style="206" customWidth="1"/>
  </cols>
  <sheetData>
    <row r="1" spans="1:9" ht="36.75" customHeight="1">
      <c r="A1" s="1128" t="s">
        <v>1188</v>
      </c>
      <c r="B1" s="1128"/>
      <c r="C1" s="1128"/>
      <c r="D1" s="1128"/>
      <c r="E1" s="1128"/>
      <c r="F1" s="1128"/>
      <c r="G1" s="1128"/>
      <c r="H1" s="681"/>
      <c r="I1" s="58"/>
    </row>
    <row r="2" spans="1:9" ht="37">
      <c r="A2" s="965" t="s">
        <v>698</v>
      </c>
      <c r="B2" s="962" t="s">
        <v>306</v>
      </c>
      <c r="C2" s="962" t="s">
        <v>697</v>
      </c>
      <c r="D2" s="962" t="s">
        <v>308</v>
      </c>
      <c r="E2" s="962" t="s">
        <v>156</v>
      </c>
      <c r="F2" s="962" t="s">
        <v>661</v>
      </c>
      <c r="G2" s="966" t="s">
        <v>696</v>
      </c>
      <c r="H2" s="681"/>
      <c r="I2" s="58"/>
    </row>
    <row r="3" spans="1:9" ht="14">
      <c r="A3" s="895" t="s">
        <v>685</v>
      </c>
      <c r="B3" s="686">
        <v>3555.337</v>
      </c>
      <c r="C3" s="686">
        <v>875.71500000000003</v>
      </c>
      <c r="D3" s="686">
        <v>853.63</v>
      </c>
      <c r="E3" s="686">
        <v>786.57799999999997</v>
      </c>
      <c r="F3" s="686">
        <v>428.41800000000001</v>
      </c>
      <c r="G3" s="686">
        <v>6500</v>
      </c>
      <c r="H3" s="682"/>
      <c r="I3" s="58"/>
    </row>
    <row r="4" spans="1:9" ht="14">
      <c r="A4" s="894" t="s">
        <v>683</v>
      </c>
      <c r="B4" s="680">
        <v>1688.078</v>
      </c>
      <c r="C4" s="680">
        <v>116.682</v>
      </c>
      <c r="D4" s="680">
        <v>1163.098</v>
      </c>
      <c r="E4" s="680">
        <v>1503.2070000000001</v>
      </c>
      <c r="F4" s="680">
        <v>748.42100000000005</v>
      </c>
      <c r="G4" s="680">
        <v>5220</v>
      </c>
      <c r="H4" s="682"/>
      <c r="I4" s="58"/>
    </row>
    <row r="5" spans="1:9" ht="14">
      <c r="A5" s="683"/>
      <c r="B5" s="688"/>
      <c r="C5" s="688"/>
      <c r="D5" s="688"/>
      <c r="E5" s="688"/>
      <c r="F5" s="688"/>
      <c r="G5" s="688"/>
      <c r="H5" s="682"/>
      <c r="I5" s="58"/>
    </row>
    <row r="6" spans="1:9" ht="14">
      <c r="A6" s="58" t="s">
        <v>664</v>
      </c>
      <c r="B6" s="688"/>
      <c r="C6" s="688"/>
      <c r="D6" s="688"/>
      <c r="E6" s="688"/>
      <c r="F6" s="688"/>
      <c r="G6" s="688"/>
      <c r="H6" s="682"/>
      <c r="I6" s="58"/>
    </row>
    <row r="7" spans="1:9" ht="14">
      <c r="A7" s="683" t="s">
        <v>681</v>
      </c>
      <c r="B7" s="688">
        <v>9.6189999999999998</v>
      </c>
      <c r="C7" s="688">
        <v>120.864</v>
      </c>
      <c r="D7" s="688">
        <v>438.12299999999999</v>
      </c>
      <c r="E7" s="688">
        <v>1438.8620000000001</v>
      </c>
      <c r="F7" s="688">
        <v>551.07600000000002</v>
      </c>
      <c r="G7" s="688">
        <v>2560</v>
      </c>
      <c r="H7" s="682"/>
      <c r="I7" s="58"/>
    </row>
    <row r="8" spans="1:9" ht="14">
      <c r="A8" s="683" t="s">
        <v>679</v>
      </c>
      <c r="B8" s="688">
        <v>27.459</v>
      </c>
      <c r="C8" s="688">
        <v>121.879</v>
      </c>
      <c r="D8" s="688">
        <v>476.024</v>
      </c>
      <c r="E8" s="688">
        <v>1171.5999999999999</v>
      </c>
      <c r="F8" s="688">
        <v>790.79899999999998</v>
      </c>
      <c r="G8" s="688">
        <v>2590</v>
      </c>
      <c r="H8" s="682"/>
      <c r="I8" s="58"/>
    </row>
    <row r="9" spans="1:9" ht="14">
      <c r="A9" s="683" t="s">
        <v>677</v>
      </c>
      <c r="B9" s="688">
        <v>133.70599999999999</v>
      </c>
      <c r="C9" s="688">
        <v>89.25</v>
      </c>
      <c r="D9" s="688">
        <v>658.76</v>
      </c>
      <c r="E9" s="688">
        <v>1365.8879999999999</v>
      </c>
      <c r="F9" s="688">
        <v>719.67</v>
      </c>
      <c r="G9" s="688">
        <v>2970</v>
      </c>
      <c r="H9" s="682"/>
      <c r="I9" s="58"/>
    </row>
    <row r="10" spans="1:9" ht="14">
      <c r="A10" s="896" t="s">
        <v>675</v>
      </c>
      <c r="B10" s="680">
        <v>2218.0610000000001</v>
      </c>
      <c r="C10" s="680">
        <v>107.634</v>
      </c>
      <c r="D10" s="680">
        <v>1760.047</v>
      </c>
      <c r="E10" s="680">
        <v>1772.9280000000001</v>
      </c>
      <c r="F10" s="680">
        <v>808.26499999999999</v>
      </c>
      <c r="G10" s="680">
        <v>6670</v>
      </c>
      <c r="H10" s="682"/>
      <c r="I10" s="58"/>
    </row>
    <row r="11" spans="1:9" ht="14">
      <c r="A11" s="897" t="s">
        <v>673</v>
      </c>
      <c r="B11" s="690">
        <v>5127.9709999999995</v>
      </c>
      <c r="C11" s="690">
        <v>150.25</v>
      </c>
      <c r="D11" s="690">
        <v>2074.3710000000001</v>
      </c>
      <c r="E11" s="690">
        <v>1686.143</v>
      </c>
      <c r="F11" s="690">
        <v>796.18</v>
      </c>
      <c r="G11" s="690">
        <v>9830</v>
      </c>
      <c r="H11" s="681"/>
      <c r="I11" s="58"/>
    </row>
    <row r="13" spans="1:9" ht="50.25" customHeight="1">
      <c r="A13" s="1114" t="s">
        <v>1187</v>
      </c>
      <c r="B13" s="1114"/>
      <c r="C13" s="1114"/>
      <c r="D13" s="1114"/>
      <c r="E13" s="1114"/>
      <c r="F13" s="1114"/>
      <c r="G13" s="1114"/>
    </row>
    <row r="14" spans="1:9">
      <c r="A14" s="1160" t="s">
        <v>1038</v>
      </c>
      <c r="B14" s="1160"/>
      <c r="C14" s="1160"/>
      <c r="D14" s="1160"/>
      <c r="E14" s="1160"/>
      <c r="F14" s="1160"/>
      <c r="G14" s="1160"/>
    </row>
    <row r="16" spans="1:9">
      <c r="A16" s="399" t="s">
        <v>622</v>
      </c>
    </row>
  </sheetData>
  <mergeCells count="3">
    <mergeCell ref="A1:G1"/>
    <mergeCell ref="A13:G13"/>
    <mergeCell ref="A14:G14"/>
  </mergeCells>
  <pageMargins left="0.7" right="0.7" top="0.75" bottom="0.75" header="0.3" footer="0.3"/>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X25"/>
  <sheetViews>
    <sheetView workbookViewId="0">
      <selection sqref="A1:E1"/>
    </sheetView>
  </sheetViews>
  <sheetFormatPr baseColWidth="10" defaultColWidth="8.6640625" defaultRowHeight="12" x14ac:dyDescent="0"/>
  <cols>
    <col min="1" max="1" width="8.6640625" style="222"/>
    <col min="2" max="2" width="14.5" style="222" customWidth="1"/>
    <col min="3" max="3" width="18.6640625" style="222" customWidth="1"/>
    <col min="4" max="4" width="25.33203125" style="222" customWidth="1"/>
    <col min="5" max="5" width="16.1640625" style="222" customWidth="1"/>
    <col min="6" max="6" width="20.1640625" style="222" customWidth="1"/>
    <col min="7" max="18" width="8.6640625" style="222"/>
    <col min="19" max="19" width="10.6640625" style="222" customWidth="1"/>
    <col min="20" max="20" width="10.1640625" style="222" bestFit="1" customWidth="1"/>
    <col min="21" max="21" width="8.6640625" style="222"/>
    <col min="22" max="22" width="10.6640625" style="222" customWidth="1"/>
    <col min="23" max="23" width="9.1640625" style="222" bestFit="1" customWidth="1"/>
    <col min="24" max="24" width="14" style="222" customWidth="1"/>
    <col min="25" max="25" width="12.5" style="222" customWidth="1"/>
    <col min="26" max="26" width="14" style="222" customWidth="1"/>
    <col min="27" max="27" width="10.5" style="222" customWidth="1"/>
    <col min="28" max="16384" width="8.6640625" style="222"/>
  </cols>
  <sheetData>
    <row r="1" spans="1:24" ht="42" customHeight="1">
      <c r="A1" s="1128" t="s">
        <v>1071</v>
      </c>
      <c r="B1" s="1128"/>
      <c r="C1" s="1128"/>
      <c r="D1" s="1128"/>
      <c r="E1" s="1128"/>
    </row>
    <row r="2" spans="1:24" ht="36">
      <c r="A2" s="967"/>
      <c r="B2" s="968" t="s">
        <v>1067</v>
      </c>
      <c r="C2" s="968" t="s">
        <v>1068</v>
      </c>
      <c r="D2" s="968" t="s">
        <v>1069</v>
      </c>
      <c r="E2" s="968" t="s">
        <v>1070</v>
      </c>
      <c r="X2" s="229"/>
    </row>
    <row r="3" spans="1:24">
      <c r="A3" s="709" t="s">
        <v>128</v>
      </c>
      <c r="B3" s="684">
        <v>5.308433</v>
      </c>
      <c r="C3" s="684">
        <v>15.368813679209396</v>
      </c>
      <c r="D3" s="684">
        <v>20.677246679209397</v>
      </c>
      <c r="E3" s="706">
        <f t="shared" ref="E3:E13" si="0">B3/D3</f>
        <v>0.25672823284240909</v>
      </c>
      <c r="H3" s="235"/>
      <c r="X3" s="229"/>
    </row>
    <row r="4" spans="1:24">
      <c r="A4" s="708" t="s">
        <v>129</v>
      </c>
      <c r="B4" s="684">
        <v>5.1679789999999999</v>
      </c>
      <c r="C4" s="684">
        <v>15.685106272822104</v>
      </c>
      <c r="D4" s="684">
        <v>20.853085272822103</v>
      </c>
      <c r="E4" s="706">
        <f t="shared" si="0"/>
        <v>0.24782802795783149</v>
      </c>
      <c r="H4" s="1161"/>
      <c r="I4" s="1162"/>
      <c r="J4" s="1162"/>
      <c r="K4" s="1162"/>
      <c r="L4" s="1162"/>
      <c r="M4" s="1162"/>
      <c r="N4" s="1162"/>
      <c r="O4" s="1162"/>
      <c r="P4" s="1162"/>
      <c r="Q4" s="1162"/>
      <c r="R4" s="1162"/>
      <c r="X4" s="229"/>
    </row>
    <row r="5" spans="1:24">
      <c r="A5" s="708" t="s">
        <v>130</v>
      </c>
      <c r="B5" s="684">
        <v>5.1649589999999996</v>
      </c>
      <c r="C5" s="684">
        <v>15.99566913104572</v>
      </c>
      <c r="D5" s="684">
        <v>21.160628131045719</v>
      </c>
      <c r="E5" s="706">
        <f t="shared" si="0"/>
        <v>0.24408344440504834</v>
      </c>
      <c r="X5" s="229"/>
    </row>
    <row r="6" spans="1:24">
      <c r="A6" s="708" t="s">
        <v>131</v>
      </c>
      <c r="B6" s="684">
        <v>5.5428930000000003</v>
      </c>
      <c r="C6" s="684">
        <v>16.340201329420033</v>
      </c>
      <c r="D6" s="684">
        <v>21.883094329420032</v>
      </c>
      <c r="E6" s="706">
        <f t="shared" si="0"/>
        <v>0.25329566817924981</v>
      </c>
      <c r="X6" s="229"/>
    </row>
    <row r="7" spans="1:24">
      <c r="A7" s="708" t="s">
        <v>5</v>
      </c>
      <c r="B7" s="684">
        <v>6.1567499999999997</v>
      </c>
      <c r="C7" s="684">
        <v>17.069917818136023</v>
      </c>
      <c r="D7" s="684">
        <v>23.226667818136022</v>
      </c>
      <c r="E7" s="706">
        <f t="shared" si="0"/>
        <v>0.26507246102657223</v>
      </c>
      <c r="X7" s="229"/>
    </row>
    <row r="8" spans="1:24">
      <c r="A8" s="708" t="s">
        <v>2</v>
      </c>
      <c r="B8" s="705">
        <v>8.0940239999999992</v>
      </c>
      <c r="C8" s="684">
        <v>16.533033643584915</v>
      </c>
      <c r="D8" s="705">
        <v>24.627057643584916</v>
      </c>
      <c r="E8" s="706">
        <f t="shared" si="0"/>
        <v>0.32866386708232703</v>
      </c>
      <c r="X8" s="229"/>
    </row>
    <row r="9" spans="1:24">
      <c r="A9" s="708" t="s">
        <v>135</v>
      </c>
      <c r="B9" s="705">
        <v>9.3082340000000006</v>
      </c>
      <c r="C9" s="684">
        <v>15.859586690720503</v>
      </c>
      <c r="D9" s="705">
        <v>25.167820690720504</v>
      </c>
      <c r="E9" s="706">
        <f t="shared" si="0"/>
        <v>0.3698466432348666</v>
      </c>
      <c r="X9" s="229"/>
    </row>
    <row r="10" spans="1:24">
      <c r="A10" s="708" t="s">
        <v>138</v>
      </c>
      <c r="B10" s="705">
        <v>9.4443680000000008</v>
      </c>
      <c r="C10" s="684">
        <v>15.291259523745396</v>
      </c>
      <c r="D10" s="705">
        <v>24.735627523745396</v>
      </c>
      <c r="E10" s="706">
        <f t="shared" si="0"/>
        <v>0.38181234702591293</v>
      </c>
      <c r="H10" s="225"/>
      <c r="X10" s="229"/>
    </row>
    <row r="11" spans="1:24">
      <c r="A11" s="708" t="s">
        <v>140</v>
      </c>
      <c r="B11" s="705">
        <v>8.9587129999999995</v>
      </c>
      <c r="C11" s="684">
        <v>15.108925119704313</v>
      </c>
      <c r="D11" s="705">
        <v>24.067638119704313</v>
      </c>
      <c r="E11" s="706">
        <f t="shared" si="0"/>
        <v>0.37223066739837052</v>
      </c>
      <c r="X11" s="229"/>
    </row>
    <row r="12" spans="1:24">
      <c r="A12" s="708" t="s">
        <v>157</v>
      </c>
      <c r="B12" s="710">
        <v>8.6626530000000006</v>
      </c>
      <c r="C12" s="711">
        <v>14.946953944406689</v>
      </c>
      <c r="D12" s="710">
        <v>23.609606944406689</v>
      </c>
      <c r="E12" s="706">
        <f t="shared" si="0"/>
        <v>0.36691220740768216</v>
      </c>
      <c r="X12" s="229"/>
    </row>
    <row r="13" spans="1:24">
      <c r="A13" s="712" t="s">
        <v>744</v>
      </c>
      <c r="B13" s="713">
        <v>8.2477689999999999</v>
      </c>
      <c r="C13" s="714">
        <v>15.005313861245041</v>
      </c>
      <c r="D13" s="713">
        <v>23.253082861245041</v>
      </c>
      <c r="E13" s="715">
        <f t="shared" si="0"/>
        <v>0.35469572138953748</v>
      </c>
      <c r="X13" s="229"/>
    </row>
    <row r="14" spans="1:24">
      <c r="A14" s="225"/>
      <c r="X14" s="229"/>
    </row>
    <row r="15" spans="1:24" ht="57" customHeight="1">
      <c r="A15" s="1163" t="s">
        <v>1072</v>
      </c>
      <c r="B15" s="1163"/>
      <c r="C15" s="1163"/>
      <c r="D15" s="1163"/>
      <c r="E15" s="1163"/>
      <c r="G15" s="225"/>
      <c r="X15" s="229"/>
    </row>
    <row r="16" spans="1:24">
      <c r="A16" s="716"/>
      <c r="B16" s="589"/>
      <c r="C16" s="589"/>
      <c r="X16" s="229"/>
    </row>
    <row r="17" spans="1:24" ht="70.5" customHeight="1">
      <c r="A17" s="1163" t="s">
        <v>1073</v>
      </c>
      <c r="B17" s="1163"/>
      <c r="C17" s="1163"/>
      <c r="D17" s="1163"/>
      <c r="E17" s="1163"/>
      <c r="H17" s="225"/>
      <c r="I17" s="225"/>
      <c r="J17" s="225"/>
      <c r="K17" s="225"/>
      <c r="L17" s="225"/>
      <c r="M17" s="225"/>
      <c r="N17" s="225"/>
      <c r="O17" s="225"/>
      <c r="P17" s="225"/>
      <c r="Q17" s="225"/>
      <c r="R17" s="225"/>
      <c r="X17" s="229"/>
    </row>
    <row r="18" spans="1:24">
      <c r="A18" s="716"/>
      <c r="B18" s="589"/>
      <c r="C18" s="589"/>
      <c r="H18" s="225"/>
      <c r="I18" s="225"/>
      <c r="J18" s="225"/>
      <c r="K18" s="225"/>
      <c r="L18" s="225"/>
      <c r="M18" s="225"/>
      <c r="N18" s="225"/>
      <c r="O18" s="225"/>
      <c r="P18" s="225"/>
      <c r="Q18" s="225"/>
      <c r="R18" s="225"/>
      <c r="X18" s="229"/>
    </row>
    <row r="19" spans="1:24">
      <c r="A19" s="399" t="s">
        <v>622</v>
      </c>
      <c r="B19" s="717"/>
      <c r="C19" s="718"/>
    </row>
    <row r="20" spans="1:24" ht="14">
      <c r="B20" s="719"/>
      <c r="C20" s="720"/>
    </row>
    <row r="21" spans="1:24" ht="14">
      <c r="A21" s="716"/>
      <c r="B21" s="719"/>
      <c r="C21" s="721"/>
    </row>
    <row r="22" spans="1:24">
      <c r="A22" s="716"/>
      <c r="B22" s="589"/>
      <c r="C22" s="589"/>
      <c r="G22" s="225"/>
      <c r="S22" s="225"/>
      <c r="T22" s="225"/>
    </row>
    <row r="23" spans="1:24">
      <c r="A23" s="716"/>
      <c r="B23" s="589"/>
      <c r="C23" s="589"/>
      <c r="G23" s="236"/>
      <c r="S23" s="225"/>
      <c r="T23" s="225"/>
    </row>
    <row r="24" spans="1:24">
      <c r="A24" s="716"/>
      <c r="B24" s="589"/>
      <c r="C24" s="589"/>
    </row>
    <row r="25" spans="1:24">
      <c r="A25" s="716"/>
      <c r="B25" s="589"/>
      <c r="C25" s="589"/>
    </row>
  </sheetData>
  <mergeCells count="4">
    <mergeCell ref="H4:R4"/>
    <mergeCell ref="A1:E1"/>
    <mergeCell ref="A15:E15"/>
    <mergeCell ref="A17:E1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O54"/>
  <sheetViews>
    <sheetView workbookViewId="0">
      <selection sqref="A1:C1"/>
    </sheetView>
  </sheetViews>
  <sheetFormatPr baseColWidth="10" defaultColWidth="8.6640625" defaultRowHeight="12" x14ac:dyDescent="0"/>
  <cols>
    <col min="1" max="1" width="8.6640625" style="222"/>
    <col min="2" max="2" width="21.33203125" style="222" customWidth="1"/>
    <col min="3" max="3" width="22.1640625" style="222" customWidth="1"/>
    <col min="4" max="4" width="8.6640625" style="222"/>
    <col min="5" max="7" width="11" style="222" customWidth="1"/>
    <col min="8" max="9" width="8.6640625" style="222"/>
    <col min="10" max="10" width="24.33203125" style="222" customWidth="1"/>
    <col min="11" max="16384" width="8.6640625" style="222"/>
  </cols>
  <sheetData>
    <row r="1" spans="1:7" ht="48" customHeight="1">
      <c r="A1" s="1164" t="s">
        <v>1074</v>
      </c>
      <c r="B1" s="1164"/>
      <c r="C1" s="1164"/>
    </row>
    <row r="2" spans="1:7" ht="24">
      <c r="A2" s="967"/>
      <c r="B2" s="969" t="s">
        <v>340</v>
      </c>
      <c r="C2" s="969" t="s">
        <v>341</v>
      </c>
      <c r="E2" s="225"/>
      <c r="F2" s="225"/>
      <c r="G2" s="230"/>
    </row>
    <row r="3" spans="1:7">
      <c r="A3" s="708" t="s">
        <v>100</v>
      </c>
      <c r="B3" s="722">
        <v>5841.5061295971982</v>
      </c>
      <c r="C3" s="722">
        <v>3166.8192129179188</v>
      </c>
      <c r="E3" s="231"/>
      <c r="F3" s="231"/>
    </row>
    <row r="4" spans="1:7">
      <c r="A4" s="707" t="s">
        <v>101</v>
      </c>
      <c r="B4" s="722">
        <v>5468.0327868852455</v>
      </c>
      <c r="C4" s="722">
        <v>2960.5530647015185</v>
      </c>
      <c r="E4" s="231"/>
      <c r="F4" s="231"/>
    </row>
    <row r="5" spans="1:7">
      <c r="A5" s="708" t="s">
        <v>102</v>
      </c>
      <c r="B5" s="722">
        <v>5802.1308980213089</v>
      </c>
      <c r="C5" s="722">
        <v>2951.8206847948177</v>
      </c>
      <c r="E5" s="231"/>
      <c r="F5" s="231"/>
    </row>
    <row r="6" spans="1:7">
      <c r="A6" s="708" t="s">
        <v>103</v>
      </c>
      <c r="B6" s="722">
        <v>5866.621067031464</v>
      </c>
      <c r="C6" s="722">
        <v>3027.2325917614894</v>
      </c>
      <c r="E6" s="231"/>
      <c r="F6" s="231"/>
    </row>
    <row r="7" spans="1:7">
      <c r="A7" s="708" t="s">
        <v>104</v>
      </c>
      <c r="B7" s="722">
        <v>5041.5659008464327</v>
      </c>
      <c r="C7" s="722">
        <v>2539.5884953707082</v>
      </c>
      <c r="E7" s="231"/>
      <c r="F7" s="231"/>
    </row>
    <row r="8" spans="1:7">
      <c r="A8" s="708" t="s">
        <v>105</v>
      </c>
      <c r="B8" s="722">
        <v>4343.6408296943237</v>
      </c>
      <c r="C8" s="722">
        <v>2207.958118654949</v>
      </c>
      <c r="E8" s="231"/>
      <c r="F8" s="231"/>
    </row>
    <row r="9" spans="1:7">
      <c r="A9" s="708" t="s">
        <v>106</v>
      </c>
      <c r="B9" s="722">
        <v>4398.461538461539</v>
      </c>
      <c r="C9" s="722">
        <v>2344.5683851583217</v>
      </c>
      <c r="E9" s="231"/>
      <c r="F9" s="231"/>
    </row>
    <row r="10" spans="1:7">
      <c r="A10" s="708" t="s">
        <v>107</v>
      </c>
      <c r="B10" s="722">
        <v>4292.7927927927931</v>
      </c>
      <c r="C10" s="722">
        <v>2417.8638059656478</v>
      </c>
      <c r="E10" s="231"/>
      <c r="F10" s="231"/>
    </row>
    <row r="11" spans="1:7">
      <c r="A11" s="708" t="s">
        <v>108</v>
      </c>
      <c r="B11" s="722">
        <v>4348.4630163304519</v>
      </c>
      <c r="C11" s="722">
        <v>2543.515451991273</v>
      </c>
      <c r="E11" s="231"/>
      <c r="F11" s="231"/>
    </row>
    <row r="12" spans="1:7">
      <c r="A12" s="708" t="s">
        <v>109</v>
      </c>
      <c r="B12" s="722">
        <v>4641.2337662337659</v>
      </c>
      <c r="C12" s="722">
        <v>2825.8898740549648</v>
      </c>
      <c r="E12" s="231"/>
      <c r="F12" s="231"/>
    </row>
    <row r="13" spans="1:7">
      <c r="A13" s="708" t="s">
        <v>110</v>
      </c>
      <c r="B13" s="722">
        <v>4569.178082191781</v>
      </c>
      <c r="C13" s="722">
        <v>2830.70474860283</v>
      </c>
      <c r="E13" s="231"/>
      <c r="F13" s="231"/>
    </row>
    <row r="14" spans="1:7">
      <c r="A14" s="708" t="s">
        <v>111</v>
      </c>
      <c r="B14" s="722">
        <v>4396.5289982425311</v>
      </c>
      <c r="C14" s="722">
        <v>2727.7045202543623</v>
      </c>
      <c r="E14" s="231"/>
      <c r="F14" s="231"/>
    </row>
    <row r="15" spans="1:7">
      <c r="A15" s="708" t="s">
        <v>112</v>
      </c>
      <c r="B15" s="722">
        <v>4423.2067510548532</v>
      </c>
      <c r="C15" s="722">
        <v>2813.5690341962463</v>
      </c>
      <c r="E15" s="231"/>
      <c r="F15" s="231"/>
    </row>
    <row r="16" spans="1:7">
      <c r="A16" s="708" t="s">
        <v>113</v>
      </c>
      <c r="B16" s="722">
        <v>4404.9437299035371</v>
      </c>
      <c r="C16" s="722">
        <v>2754.3881885174342</v>
      </c>
      <c r="E16" s="231"/>
      <c r="F16" s="231"/>
    </row>
    <row r="17" spans="1:6">
      <c r="A17" s="708" t="s">
        <v>114</v>
      </c>
      <c r="B17" s="722">
        <v>4202.2622699386502</v>
      </c>
      <c r="C17" s="722">
        <v>2648.2952512643697</v>
      </c>
      <c r="E17" s="231"/>
      <c r="F17" s="231"/>
    </row>
    <row r="18" spans="1:6">
      <c r="A18" s="708" t="s">
        <v>115</v>
      </c>
      <c r="B18" s="722">
        <v>4198.2378854625549</v>
      </c>
      <c r="C18" s="722">
        <v>2676.2708195150499</v>
      </c>
      <c r="E18" s="231"/>
      <c r="F18" s="231"/>
    </row>
    <row r="19" spans="1:6">
      <c r="A19" s="708" t="s">
        <v>116</v>
      </c>
      <c r="B19" s="722">
        <v>4069.7508896797153</v>
      </c>
      <c r="C19" s="722">
        <v>2616.8271617452301</v>
      </c>
      <c r="E19" s="231"/>
      <c r="F19" s="231"/>
    </row>
    <row r="20" spans="1:6">
      <c r="A20" s="708" t="s">
        <v>117</v>
      </c>
      <c r="B20" s="722">
        <v>3794.8407202216067</v>
      </c>
      <c r="C20" s="722">
        <v>2484.095749662556</v>
      </c>
      <c r="E20" s="231"/>
      <c r="F20" s="231"/>
    </row>
    <row r="21" spans="1:6">
      <c r="A21" s="708" t="s">
        <v>118</v>
      </c>
      <c r="B21" s="722">
        <v>3692.5539083557951</v>
      </c>
      <c r="C21" s="722">
        <v>2411.25585587982</v>
      </c>
      <c r="E21" s="231"/>
      <c r="F21" s="231"/>
    </row>
    <row r="22" spans="1:6">
      <c r="A22" s="708" t="s">
        <v>119</v>
      </c>
      <c r="B22" s="722">
        <v>3655.7704918032782</v>
      </c>
      <c r="C22" s="722">
        <v>2366.7900611063178</v>
      </c>
      <c r="E22" s="231"/>
      <c r="F22" s="231"/>
    </row>
    <row r="23" spans="1:6">
      <c r="A23" s="708" t="s">
        <v>120</v>
      </c>
      <c r="B23" s="722">
        <v>3748.2643312101909</v>
      </c>
      <c r="C23" s="722">
        <v>2392.8313873268603</v>
      </c>
      <c r="E23" s="231"/>
      <c r="F23" s="231"/>
    </row>
    <row r="24" spans="1:6">
      <c r="A24" s="708" t="s">
        <v>121</v>
      </c>
      <c r="B24" s="722">
        <v>4007.9439252336451</v>
      </c>
      <c r="C24" s="722">
        <v>2517.6822077224147</v>
      </c>
      <c r="E24" s="231"/>
      <c r="F24" s="231"/>
    </row>
    <row r="25" spans="1:6">
      <c r="A25" s="708" t="s">
        <v>122</v>
      </c>
      <c r="B25" s="722">
        <v>4379.5955882352946</v>
      </c>
      <c r="C25" s="722">
        <v>2738.8827413068743</v>
      </c>
      <c r="E25" s="231"/>
      <c r="F25" s="231"/>
    </row>
    <row r="26" spans="1:6">
      <c r="A26" s="708" t="s">
        <v>123</v>
      </c>
      <c r="B26" s="722">
        <v>4466.2942411517697</v>
      </c>
      <c r="C26" s="722">
        <v>2737.3232671204105</v>
      </c>
      <c r="E26" s="231"/>
      <c r="F26" s="231"/>
    </row>
    <row r="27" spans="1:6">
      <c r="A27" s="708" t="s">
        <v>124</v>
      </c>
      <c r="B27" s="722">
        <v>4549.9131944444443</v>
      </c>
      <c r="C27" s="722">
        <v>2813.1901434244364</v>
      </c>
      <c r="D27" s="233"/>
      <c r="E27" s="231"/>
      <c r="F27" s="231"/>
    </row>
    <row r="28" spans="1:6">
      <c r="A28" s="708" t="s">
        <v>125</v>
      </c>
      <c r="B28" s="722">
        <v>5033.4507042253517</v>
      </c>
      <c r="C28" s="722">
        <v>3084.4220299459112</v>
      </c>
      <c r="E28" s="231"/>
      <c r="F28" s="231"/>
    </row>
    <row r="29" spans="1:6">
      <c r="A29" s="708" t="s">
        <v>126</v>
      </c>
      <c r="B29" s="722">
        <v>5291.5047196002215</v>
      </c>
      <c r="C29" s="722">
        <v>3222.833296009982</v>
      </c>
      <c r="E29" s="231"/>
      <c r="F29" s="231"/>
    </row>
    <row r="30" spans="1:6">
      <c r="A30" s="708" t="s">
        <v>127</v>
      </c>
      <c r="B30" s="722">
        <v>5246.9412724306685</v>
      </c>
      <c r="C30" s="722">
        <v>3203.2611483156379</v>
      </c>
      <c r="E30" s="231"/>
      <c r="F30" s="231"/>
    </row>
    <row r="31" spans="1:6">
      <c r="A31" s="708" t="s">
        <v>128</v>
      </c>
      <c r="B31" s="722">
        <v>5094.5749736008447</v>
      </c>
      <c r="C31" s="722">
        <v>3116.0926190996684</v>
      </c>
      <c r="E31" s="231"/>
      <c r="F31" s="231"/>
    </row>
    <row r="32" spans="1:6">
      <c r="A32" s="708" t="s">
        <v>129</v>
      </c>
      <c r="B32" s="722">
        <v>4938.1397134083927</v>
      </c>
      <c r="C32" s="722">
        <v>2994.7203147695359</v>
      </c>
      <c r="E32" s="231"/>
      <c r="F32" s="231"/>
    </row>
    <row r="33" spans="1:15">
      <c r="A33" s="708" t="s">
        <v>130</v>
      </c>
      <c r="B33" s="722">
        <v>4741.5847665847668</v>
      </c>
      <c r="C33" s="722">
        <v>2905.3517357497021</v>
      </c>
      <c r="E33" s="231"/>
      <c r="F33" s="231"/>
    </row>
    <row r="34" spans="1:15">
      <c r="A34" s="708" t="s">
        <v>131</v>
      </c>
      <c r="B34" s="722">
        <v>4929.7284192434918</v>
      </c>
      <c r="C34" s="722">
        <v>3028.4969766895633</v>
      </c>
      <c r="E34" s="231"/>
      <c r="F34" s="231"/>
    </row>
    <row r="35" spans="1:15">
      <c r="A35" s="708" t="s">
        <v>5</v>
      </c>
      <c r="B35" s="722">
        <v>5124.2964757869468</v>
      </c>
      <c r="C35" s="722">
        <v>3217.8750852285298</v>
      </c>
      <c r="E35" s="231"/>
      <c r="F35" s="231"/>
    </row>
    <row r="36" spans="1:15">
      <c r="A36" s="708" t="s">
        <v>2</v>
      </c>
      <c r="B36" s="722">
        <v>5918.8835900460181</v>
      </c>
      <c r="C36" s="722">
        <v>4099.523033046311</v>
      </c>
      <c r="D36" s="232" t="s">
        <v>161</v>
      </c>
      <c r="E36" s="231"/>
      <c r="F36" s="231"/>
      <c r="G36" s="225"/>
      <c r="H36" s="225"/>
      <c r="I36" s="225"/>
      <c r="J36" s="225"/>
      <c r="K36" s="225"/>
      <c r="L36" s="225"/>
      <c r="M36" s="225"/>
      <c r="N36" s="225"/>
      <c r="O36" s="225"/>
    </row>
    <row r="37" spans="1:15" s="225" customFormat="1">
      <c r="A37" s="708" t="s">
        <v>135</v>
      </c>
      <c r="B37" s="722">
        <v>6065.2329469613924</v>
      </c>
      <c r="C37" s="722">
        <v>4188.6556080358887</v>
      </c>
      <c r="D37" s="222"/>
      <c r="E37" s="231"/>
      <c r="F37" s="231"/>
      <c r="G37" s="222"/>
      <c r="H37" s="222"/>
      <c r="I37" s="222"/>
      <c r="J37" s="222"/>
      <c r="K37" s="222"/>
      <c r="L37" s="222"/>
      <c r="M37" s="222"/>
      <c r="N37" s="222"/>
      <c r="O37" s="222"/>
    </row>
    <row r="38" spans="1:15">
      <c r="A38" s="708" t="s">
        <v>138</v>
      </c>
      <c r="B38" s="722">
        <v>5852.8496560759904</v>
      </c>
      <c r="C38" s="722">
        <v>3749.0251997021651</v>
      </c>
      <c r="E38" s="225"/>
      <c r="F38" s="225"/>
    </row>
    <row r="39" spans="1:15">
      <c r="A39" s="708" t="s">
        <v>140</v>
      </c>
      <c r="B39" s="722">
        <v>5771.5600775193798</v>
      </c>
      <c r="C39" s="722">
        <v>3721.6095318092125</v>
      </c>
      <c r="E39" s="225"/>
      <c r="F39" s="225"/>
    </row>
    <row r="40" spans="1:15">
      <c r="A40" s="708" t="s">
        <v>157</v>
      </c>
      <c r="B40" s="722">
        <v>5757.4669514888947</v>
      </c>
      <c r="C40" s="722">
        <v>3706.0118679431712</v>
      </c>
    </row>
    <row r="41" spans="1:15">
      <c r="A41" s="712" t="s">
        <v>744</v>
      </c>
      <c r="B41" s="723">
        <v>5730</v>
      </c>
      <c r="C41" s="723">
        <v>3672.8716949468399</v>
      </c>
    </row>
    <row r="42" spans="1:15">
      <c r="A42" s="234"/>
      <c r="B42" s="229"/>
      <c r="C42" s="229"/>
    </row>
    <row r="43" spans="1:15" ht="55.5" customHeight="1">
      <c r="A43" s="1165" t="s">
        <v>1075</v>
      </c>
      <c r="B43" s="1165"/>
      <c r="C43" s="1165"/>
    </row>
    <row r="44" spans="1:15">
      <c r="A44" s="724"/>
      <c r="B44" s="229"/>
      <c r="C44" s="229"/>
    </row>
    <row r="45" spans="1:15">
      <c r="A45" s="399" t="s">
        <v>622</v>
      </c>
      <c r="B45" s="229"/>
      <c r="C45" s="229"/>
    </row>
    <row r="46" spans="1:15">
      <c r="A46" s="234"/>
      <c r="B46" s="229"/>
      <c r="C46" s="229"/>
    </row>
    <row r="47" spans="1:15">
      <c r="A47" s="234"/>
      <c r="B47" s="229"/>
      <c r="C47" s="229"/>
    </row>
    <row r="48" spans="1:15">
      <c r="A48" s="234"/>
      <c r="B48" s="229"/>
      <c r="C48" s="229"/>
    </row>
    <row r="49" spans="1:3">
      <c r="A49" s="234"/>
      <c r="B49" s="229"/>
      <c r="C49" s="229"/>
    </row>
    <row r="50" spans="1:3">
      <c r="A50" s="234"/>
      <c r="B50" s="229"/>
      <c r="C50" s="229"/>
    </row>
    <row r="51" spans="1:3">
      <c r="A51" s="234"/>
      <c r="B51" s="229"/>
      <c r="C51" s="229"/>
    </row>
    <row r="52" spans="1:3">
      <c r="A52" s="234"/>
      <c r="B52" s="229"/>
      <c r="C52" s="229"/>
    </row>
    <row r="53" spans="1:3">
      <c r="A53" s="234"/>
      <c r="B53" s="229"/>
      <c r="C53" s="229"/>
    </row>
    <row r="54" spans="1:3">
      <c r="A54" s="234"/>
      <c r="B54" s="229"/>
      <c r="C54" s="229"/>
    </row>
  </sheetData>
  <mergeCells count="2">
    <mergeCell ref="A1:C1"/>
    <mergeCell ref="A43:C4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pageSetUpPr fitToPage="1"/>
  </sheetPr>
  <dimension ref="A1:M42"/>
  <sheetViews>
    <sheetView topLeftCell="B1" workbookViewId="0">
      <selection activeCell="B1" sqref="B1:F1"/>
    </sheetView>
  </sheetViews>
  <sheetFormatPr baseColWidth="10" defaultColWidth="8.6640625" defaultRowHeight="12" x14ac:dyDescent="0"/>
  <cols>
    <col min="1" max="1" width="0" style="248" hidden="1" customWidth="1"/>
    <col min="2" max="2" width="8.6640625" style="248"/>
    <col min="3" max="3" width="19.5" style="248" customWidth="1"/>
    <col min="4" max="4" width="12.6640625" style="248" customWidth="1"/>
    <col min="5" max="5" width="15.6640625" style="248" customWidth="1"/>
    <col min="6" max="6" width="16.33203125" style="248" customWidth="1"/>
    <col min="7" max="7" width="7.33203125" style="248" customWidth="1"/>
    <col min="8" max="8" width="8.6640625" style="248"/>
    <col min="9" max="9" width="13.5" style="248" customWidth="1"/>
    <col min="10" max="10" width="15.1640625" style="248" customWidth="1"/>
    <col min="11" max="11" width="15" style="248" customWidth="1"/>
    <col min="12" max="12" width="18.5" style="248" customWidth="1"/>
    <col min="13" max="13" width="18" style="248" customWidth="1"/>
    <col min="14" max="16384" width="8.6640625" style="248"/>
  </cols>
  <sheetData>
    <row r="1" spans="1:13" ht="50.25" customHeight="1">
      <c r="B1" s="1166" t="s">
        <v>1076</v>
      </c>
      <c r="C1" s="1166"/>
      <c r="D1" s="1166"/>
      <c r="E1" s="1166"/>
      <c r="F1" s="1166"/>
      <c r="H1" s="741" t="s">
        <v>1093</v>
      </c>
      <c r="I1" s="741"/>
      <c r="J1" s="741"/>
      <c r="K1" s="741"/>
      <c r="L1" s="741"/>
      <c r="M1" s="741"/>
    </row>
    <row r="2" spans="1:13" s="728" customFormat="1" ht="48">
      <c r="B2" s="970"/>
      <c r="C2" s="971" t="s">
        <v>815</v>
      </c>
      <c r="D2" s="971" t="s">
        <v>816</v>
      </c>
      <c r="E2" s="971" t="s">
        <v>817</v>
      </c>
      <c r="F2" s="971" t="s">
        <v>818</v>
      </c>
      <c r="G2" s="729"/>
      <c r="H2" s="738"/>
      <c r="I2" s="649" t="s">
        <v>743</v>
      </c>
      <c r="J2" s="642" t="s">
        <v>1089</v>
      </c>
      <c r="K2" s="642" t="s">
        <v>1090</v>
      </c>
      <c r="L2" s="649" t="s">
        <v>1091</v>
      </c>
      <c r="M2" s="649" t="s">
        <v>1092</v>
      </c>
    </row>
    <row r="3" spans="1:13">
      <c r="A3" s="727" t="s">
        <v>44</v>
      </c>
      <c r="B3" s="64" t="s">
        <v>47</v>
      </c>
      <c r="C3" s="725">
        <v>7.6827379138166911</v>
      </c>
      <c r="D3" s="725">
        <v>5.8666210670314642</v>
      </c>
      <c r="E3" s="725">
        <v>3.0272325917614893</v>
      </c>
      <c r="F3" s="726">
        <v>2.5378750000000001</v>
      </c>
      <c r="G3" s="726"/>
      <c r="H3" s="572" t="s">
        <v>1078</v>
      </c>
      <c r="I3" s="739">
        <v>7.7</v>
      </c>
      <c r="J3" s="626">
        <v>5867</v>
      </c>
      <c r="K3" s="626">
        <v>3027</v>
      </c>
      <c r="L3" s="654">
        <v>2.5</v>
      </c>
      <c r="M3" s="609" t="s">
        <v>879</v>
      </c>
    </row>
    <row r="4" spans="1:13">
      <c r="A4" s="727" t="s">
        <v>45</v>
      </c>
      <c r="B4" s="64" t="s">
        <v>48</v>
      </c>
      <c r="C4" s="725">
        <v>6.877032953446192</v>
      </c>
      <c r="D4" s="725">
        <v>5.0415659008464324</v>
      </c>
      <c r="E4" s="725">
        <v>2.5395884953707077</v>
      </c>
      <c r="F4" s="726">
        <v>2.707932</v>
      </c>
      <c r="G4" s="726"/>
      <c r="H4" s="572" t="s">
        <v>1079</v>
      </c>
      <c r="I4" s="739">
        <v>7</v>
      </c>
      <c r="J4" s="626">
        <v>4348</v>
      </c>
      <c r="K4" s="626">
        <v>2544</v>
      </c>
      <c r="L4" s="654">
        <v>2.7</v>
      </c>
      <c r="M4" s="609" t="s">
        <v>1080</v>
      </c>
    </row>
    <row r="5" spans="1:13">
      <c r="A5" s="727" t="s">
        <v>46</v>
      </c>
      <c r="B5" s="66" t="s">
        <v>49</v>
      </c>
      <c r="C5" s="725">
        <v>5.9815263482532748</v>
      </c>
      <c r="D5" s="725">
        <v>4.3436408296943236</v>
      </c>
      <c r="E5" s="725">
        <v>2.2079581186549491</v>
      </c>
      <c r="F5" s="726">
        <v>2.709076</v>
      </c>
      <c r="G5" s="726"/>
      <c r="H5" s="572" t="s">
        <v>1081</v>
      </c>
      <c r="I5" s="739">
        <v>9.1999999999999993</v>
      </c>
      <c r="J5" s="626">
        <v>4405</v>
      </c>
      <c r="K5" s="626">
        <v>2754</v>
      </c>
      <c r="L5" s="654">
        <v>3.3</v>
      </c>
      <c r="M5" s="609" t="s">
        <v>975</v>
      </c>
    </row>
    <row r="6" spans="1:13">
      <c r="A6" s="727" t="s">
        <v>47</v>
      </c>
      <c r="B6" s="64" t="s">
        <v>51</v>
      </c>
      <c r="C6" s="725">
        <v>5.9147505153846147</v>
      </c>
      <c r="D6" s="725">
        <v>4.3984615384615386</v>
      </c>
      <c r="E6" s="725">
        <v>2.3445683851583214</v>
      </c>
      <c r="F6" s="726">
        <v>2.5227460000000002</v>
      </c>
      <c r="G6" s="726"/>
      <c r="H6" s="572" t="s">
        <v>1082</v>
      </c>
      <c r="I6" s="739">
        <v>8.9</v>
      </c>
      <c r="J6" s="626">
        <v>3693</v>
      </c>
      <c r="K6" s="626">
        <v>2411</v>
      </c>
      <c r="L6" s="654">
        <v>3.7</v>
      </c>
      <c r="M6" s="609" t="s">
        <v>975</v>
      </c>
    </row>
    <row r="7" spans="1:13">
      <c r="A7" s="727" t="s">
        <v>48</v>
      </c>
      <c r="B7" s="64" t="s">
        <v>52</v>
      </c>
      <c r="C7" s="725">
        <v>6.6706589614614611</v>
      </c>
      <c r="D7" s="725">
        <v>4.2927927927927927</v>
      </c>
      <c r="E7" s="725">
        <v>2.4178638059656476</v>
      </c>
      <c r="F7" s="726">
        <v>2.7589060000000001</v>
      </c>
      <c r="G7" s="726"/>
      <c r="H7" s="572" t="s">
        <v>1083</v>
      </c>
      <c r="I7" s="739">
        <v>10.3</v>
      </c>
      <c r="J7" s="626">
        <v>4466</v>
      </c>
      <c r="K7" s="626">
        <v>2737</v>
      </c>
      <c r="L7" s="654">
        <v>3.8</v>
      </c>
      <c r="M7" s="609" t="s">
        <v>976</v>
      </c>
    </row>
    <row r="8" spans="1:13">
      <c r="A8" s="727" t="s">
        <v>49</v>
      </c>
      <c r="B8" s="64" t="s">
        <v>53</v>
      </c>
      <c r="C8" s="725">
        <v>6.9872912981652258</v>
      </c>
      <c r="D8" s="725">
        <v>4.3484630163304523</v>
      </c>
      <c r="E8" s="725">
        <v>2.543515451991273</v>
      </c>
      <c r="F8" s="726">
        <v>2.7471000000000001</v>
      </c>
      <c r="G8" s="726"/>
      <c r="H8" s="572" t="s">
        <v>1084</v>
      </c>
      <c r="I8" s="739">
        <v>16.5</v>
      </c>
      <c r="J8" s="626">
        <v>5095</v>
      </c>
      <c r="K8" s="626">
        <v>3116</v>
      </c>
      <c r="L8" s="654">
        <v>5.3</v>
      </c>
      <c r="M8" s="609" t="s">
        <v>954</v>
      </c>
    </row>
    <row r="9" spans="1:13">
      <c r="A9" s="727" t="s">
        <v>51</v>
      </c>
      <c r="B9" s="64" t="s">
        <v>54</v>
      </c>
      <c r="C9" s="725">
        <v>7.9506100758650282</v>
      </c>
      <c r="D9" s="725">
        <v>4.6412337662337659</v>
      </c>
      <c r="E9" s="725">
        <v>2.8258898740549645</v>
      </c>
      <c r="F9" s="726">
        <v>2.8134890000000001</v>
      </c>
      <c r="G9" s="726"/>
      <c r="H9" s="572" t="s">
        <v>1085</v>
      </c>
      <c r="I9" s="739">
        <v>33.200000000000003</v>
      </c>
      <c r="J9" s="626">
        <v>5919</v>
      </c>
      <c r="K9" s="626">
        <v>4100</v>
      </c>
      <c r="L9" s="654">
        <v>8.1</v>
      </c>
      <c r="M9" s="609" t="s">
        <v>956</v>
      </c>
    </row>
    <row r="10" spans="1:13">
      <c r="A10" s="727" t="s">
        <v>52</v>
      </c>
      <c r="B10" s="66" t="s">
        <v>55</v>
      </c>
      <c r="C10" s="725">
        <v>7.5282790938424657</v>
      </c>
      <c r="D10" s="725">
        <v>4.5691780821917813</v>
      </c>
      <c r="E10" s="725">
        <v>2.8307047486028294</v>
      </c>
      <c r="F10" s="726">
        <v>2.6595070000000001</v>
      </c>
      <c r="G10" s="726"/>
      <c r="H10" s="572" t="s">
        <v>871</v>
      </c>
      <c r="I10" s="739">
        <v>39</v>
      </c>
      <c r="J10" s="626">
        <v>6065</v>
      </c>
      <c r="K10" s="626">
        <v>4189</v>
      </c>
      <c r="L10" s="654">
        <v>9.3000000000000007</v>
      </c>
      <c r="M10" s="609" t="s">
        <v>983</v>
      </c>
    </row>
    <row r="11" spans="1:13">
      <c r="A11" s="727" t="s">
        <v>53</v>
      </c>
      <c r="B11" s="64" t="s">
        <v>56</v>
      </c>
      <c r="C11" s="725">
        <v>7.8600087772253966</v>
      </c>
      <c r="D11" s="725">
        <v>4.3965289982425313</v>
      </c>
      <c r="E11" s="725">
        <v>2.7277045202543624</v>
      </c>
      <c r="F11" s="726">
        <v>2.8815469999999999</v>
      </c>
      <c r="G11" s="726"/>
      <c r="H11" s="572" t="s">
        <v>1086</v>
      </c>
      <c r="I11" s="739">
        <v>35.4</v>
      </c>
      <c r="J11" s="626">
        <v>5853</v>
      </c>
      <c r="K11" s="626">
        <v>3749</v>
      </c>
      <c r="L11" s="654">
        <v>9.4</v>
      </c>
      <c r="M11" s="609" t="s">
        <v>975</v>
      </c>
    </row>
    <row r="12" spans="1:13">
      <c r="A12" s="727" t="s">
        <v>54</v>
      </c>
      <c r="B12" s="64" t="s">
        <v>57</v>
      </c>
      <c r="C12" s="725">
        <v>8.9985984521033764</v>
      </c>
      <c r="D12" s="725">
        <v>4.4232067510548534</v>
      </c>
      <c r="E12" s="725">
        <v>2.8135690341962469</v>
      </c>
      <c r="F12" s="726">
        <v>3.198286</v>
      </c>
      <c r="G12" s="726"/>
      <c r="H12" s="572" t="s">
        <v>1087</v>
      </c>
      <c r="I12" s="739">
        <v>33.299999999999997</v>
      </c>
      <c r="J12" s="626">
        <v>5772</v>
      </c>
      <c r="K12" s="626">
        <v>3722</v>
      </c>
      <c r="L12" s="654">
        <v>9</v>
      </c>
      <c r="M12" s="609" t="s">
        <v>954</v>
      </c>
    </row>
    <row r="13" spans="1:13">
      <c r="A13" s="727" t="s">
        <v>55</v>
      </c>
      <c r="B13" s="64" t="s">
        <v>58</v>
      </c>
      <c r="C13" s="725">
        <v>9.1504934748713822</v>
      </c>
      <c r="D13" s="725">
        <v>4.404943729903537</v>
      </c>
      <c r="E13" s="725">
        <v>2.7543881885174342</v>
      </c>
      <c r="F13" s="726">
        <v>3.3221509999999999</v>
      </c>
      <c r="G13" s="726"/>
      <c r="H13" s="572" t="s">
        <v>955</v>
      </c>
      <c r="I13" s="739">
        <v>32.1</v>
      </c>
      <c r="J13" s="626">
        <v>5757</v>
      </c>
      <c r="K13" s="626">
        <v>3706</v>
      </c>
      <c r="L13" s="654">
        <v>8.6999999999999993</v>
      </c>
      <c r="M13" s="609" t="s">
        <v>976</v>
      </c>
    </row>
    <row r="14" spans="1:13">
      <c r="A14" s="727" t="s">
        <v>56</v>
      </c>
      <c r="B14" s="64" t="s">
        <v>59</v>
      </c>
      <c r="C14" s="725">
        <v>9.0169421544574373</v>
      </c>
      <c r="D14" s="725">
        <v>4.2022622699386503</v>
      </c>
      <c r="E14" s="725">
        <v>2.6482952512643698</v>
      </c>
      <c r="F14" s="726">
        <v>3.4048099999999999</v>
      </c>
      <c r="G14" s="726"/>
      <c r="H14" s="607" t="s">
        <v>872</v>
      </c>
      <c r="I14" s="740">
        <v>30.3</v>
      </c>
      <c r="J14" s="628">
        <v>5730</v>
      </c>
      <c r="K14" s="628">
        <v>3673</v>
      </c>
      <c r="L14" s="655">
        <v>8.1999999999999993</v>
      </c>
      <c r="M14" s="610" t="s">
        <v>1088</v>
      </c>
    </row>
    <row r="15" spans="1:13">
      <c r="A15" s="727" t="s">
        <v>57</v>
      </c>
      <c r="B15" s="66" t="s">
        <v>60</v>
      </c>
      <c r="C15" s="725">
        <v>10.132976864972466</v>
      </c>
      <c r="D15" s="725">
        <v>4.1982378854625546</v>
      </c>
      <c r="E15" s="725">
        <v>2.6762708195150493</v>
      </c>
      <c r="F15" s="726">
        <v>3.7862300000000002</v>
      </c>
      <c r="G15" s="726"/>
    </row>
    <row r="16" spans="1:13">
      <c r="A16" s="727" t="s">
        <v>58</v>
      </c>
      <c r="B16" s="64" t="s">
        <v>61</v>
      </c>
      <c r="C16" s="725">
        <v>10.47266005852669</v>
      </c>
      <c r="D16" s="725">
        <v>4.0697508896797157</v>
      </c>
      <c r="E16" s="725">
        <v>2.6168271617452303</v>
      </c>
      <c r="F16" s="726">
        <v>4.0020449999999999</v>
      </c>
      <c r="G16" s="726"/>
    </row>
    <row r="17" spans="1:8">
      <c r="A17" s="727" t="s">
        <v>59</v>
      </c>
      <c r="B17" s="64" t="s">
        <v>62</v>
      </c>
      <c r="C17" s="725">
        <v>9.3294563046139185</v>
      </c>
      <c r="D17" s="725">
        <v>3.7948407202216066</v>
      </c>
      <c r="E17" s="725">
        <v>2.4840957496625555</v>
      </c>
      <c r="F17" s="726">
        <v>3.7556750000000001</v>
      </c>
      <c r="G17" s="726"/>
    </row>
    <row r="18" spans="1:8">
      <c r="A18" s="727" t="s">
        <v>60</v>
      </c>
      <c r="B18" s="64" t="s">
        <v>63</v>
      </c>
      <c r="C18" s="725">
        <v>8.8612856989150952</v>
      </c>
      <c r="D18" s="725">
        <v>3.6925539083557952</v>
      </c>
      <c r="E18" s="725">
        <v>2.4112558558798201</v>
      </c>
      <c r="F18" s="726">
        <v>3.6749670000000001</v>
      </c>
      <c r="G18" s="726"/>
    </row>
    <row r="19" spans="1:8">
      <c r="A19" s="727" t="s">
        <v>61</v>
      </c>
      <c r="B19" s="64" t="s">
        <v>64</v>
      </c>
      <c r="C19" s="725">
        <v>8.5484220452950819</v>
      </c>
      <c r="D19" s="725">
        <v>3.6557704918032781</v>
      </c>
      <c r="E19" s="725">
        <v>2.3667900611063177</v>
      </c>
      <c r="F19" s="726">
        <v>3.6118209999999999</v>
      </c>
      <c r="G19" s="726"/>
    </row>
    <row r="20" spans="1:8">
      <c r="A20" s="727" t="s">
        <v>62</v>
      </c>
      <c r="B20" s="66" t="s">
        <v>65</v>
      </c>
      <c r="C20" s="725">
        <v>8.7712919462802539</v>
      </c>
      <c r="D20" s="725">
        <v>3.7482643312101911</v>
      </c>
      <c r="E20" s="725">
        <v>2.3928313873268605</v>
      </c>
      <c r="F20" s="726">
        <v>3.665654</v>
      </c>
      <c r="G20" s="726"/>
    </row>
    <row r="21" spans="1:8">
      <c r="A21" s="727" t="s">
        <v>63</v>
      </c>
      <c r="B21" s="64" t="s">
        <v>66</v>
      </c>
      <c r="C21" s="725">
        <v>9.3980217687616818</v>
      </c>
      <c r="D21" s="725">
        <v>4.0079439252336453</v>
      </c>
      <c r="E21" s="725">
        <v>2.5176822077224146</v>
      </c>
      <c r="F21" s="726">
        <v>3.7328069999999998</v>
      </c>
      <c r="G21" s="726"/>
    </row>
    <row r="22" spans="1:8">
      <c r="A22" s="727" t="s">
        <v>64</v>
      </c>
      <c r="B22" s="64" t="s">
        <v>67</v>
      </c>
      <c r="C22" s="725">
        <v>10.558885966631435</v>
      </c>
      <c r="D22" s="725">
        <v>4.3795955882352944</v>
      </c>
      <c r="E22" s="725">
        <v>2.7388827413068744</v>
      </c>
      <c r="F22" s="726">
        <v>3.8551799999999998</v>
      </c>
      <c r="G22" s="726"/>
    </row>
    <row r="23" spans="1:8">
      <c r="A23" s="727" t="s">
        <v>65</v>
      </c>
      <c r="B23" s="64" t="s">
        <v>68</v>
      </c>
      <c r="C23" s="725">
        <v>10.302490953693761</v>
      </c>
      <c r="D23" s="725">
        <v>4.4662942411517701</v>
      </c>
      <c r="E23" s="725">
        <v>2.7373232671204106</v>
      </c>
      <c r="F23" s="726">
        <v>3.7637100000000001</v>
      </c>
      <c r="G23" s="726"/>
    </row>
    <row r="24" spans="1:8">
      <c r="A24" s="727" t="s">
        <v>66</v>
      </c>
      <c r="B24" s="64" t="s">
        <v>69</v>
      </c>
      <c r="C24" s="725">
        <v>10.96984648054398</v>
      </c>
      <c r="D24" s="725">
        <v>4.5499131944444446</v>
      </c>
      <c r="E24" s="725">
        <v>2.813190143424436</v>
      </c>
      <c r="F24" s="726">
        <v>3.8994330000000001</v>
      </c>
      <c r="G24" s="726"/>
    </row>
    <row r="25" spans="1:8">
      <c r="A25" s="727" t="s">
        <v>67</v>
      </c>
      <c r="B25" s="66" t="s">
        <v>70</v>
      </c>
      <c r="C25" s="725">
        <v>13.389102816929578</v>
      </c>
      <c r="D25" s="725">
        <v>5.033450704225352</v>
      </c>
      <c r="E25" s="725">
        <v>3.0844220299459111</v>
      </c>
      <c r="F25" s="726">
        <v>4.3408790000000002</v>
      </c>
      <c r="G25" s="726"/>
    </row>
    <row r="26" spans="1:8">
      <c r="A26" s="727" t="s">
        <v>68</v>
      </c>
      <c r="B26" s="64" t="s">
        <v>71</v>
      </c>
      <c r="C26" s="725">
        <v>15.40033146481677</v>
      </c>
      <c r="D26" s="725">
        <v>5.2915047196002218</v>
      </c>
      <c r="E26" s="725">
        <v>3.2228332960099819</v>
      </c>
      <c r="F26" s="726">
        <v>4.7785069999999994</v>
      </c>
      <c r="G26" s="726"/>
    </row>
    <row r="27" spans="1:8">
      <c r="A27" s="727" t="s">
        <v>69</v>
      </c>
      <c r="B27" s="64" t="s">
        <v>72</v>
      </c>
      <c r="C27" s="725">
        <v>16.463602721806687</v>
      </c>
      <c r="D27" s="725">
        <v>5.2469412724306688</v>
      </c>
      <c r="E27" s="725">
        <v>3.2032611483156379</v>
      </c>
      <c r="F27" s="726">
        <v>5.1396379999999997</v>
      </c>
      <c r="G27" s="726"/>
    </row>
    <row r="28" spans="1:8">
      <c r="A28" s="727" t="s">
        <v>70</v>
      </c>
      <c r="B28" s="64" t="s">
        <v>73</v>
      </c>
      <c r="C28" s="725">
        <v>16.541568890285109</v>
      </c>
      <c r="D28" s="725">
        <v>5.094574973600845</v>
      </c>
      <c r="E28" s="725">
        <v>3.1160926190996685</v>
      </c>
      <c r="F28" s="726">
        <v>5.308433</v>
      </c>
      <c r="G28" s="726"/>
      <c r="H28" s="730"/>
    </row>
    <row r="29" spans="1:8">
      <c r="A29" s="727" t="s">
        <v>71</v>
      </c>
      <c r="B29" s="64" t="s">
        <v>74</v>
      </c>
      <c r="C29" s="725">
        <v>15.476651697602351</v>
      </c>
      <c r="D29" s="725">
        <v>4.9381397134083924</v>
      </c>
      <c r="E29" s="725">
        <v>2.9947203147695363</v>
      </c>
      <c r="F29" s="726">
        <v>5.1679789999999999</v>
      </c>
      <c r="G29" s="726"/>
    </row>
    <row r="30" spans="1:8">
      <c r="A30" s="727" t="s">
        <v>72</v>
      </c>
      <c r="B30" s="66" t="s">
        <v>75</v>
      </c>
      <c r="C30" s="725">
        <v>15.006022595726044</v>
      </c>
      <c r="D30" s="725">
        <v>4.7415847665847668</v>
      </c>
      <c r="E30" s="725">
        <v>2.9053517357497021</v>
      </c>
      <c r="F30" s="726">
        <v>5.1649589999999996</v>
      </c>
      <c r="G30" s="726"/>
      <c r="H30" s="731"/>
    </row>
    <row r="31" spans="1:8">
      <c r="A31" s="727" t="s">
        <v>73</v>
      </c>
      <c r="B31" s="66" t="s">
        <v>76</v>
      </c>
      <c r="C31" s="725">
        <v>16.786634692613745</v>
      </c>
      <c r="D31" s="725">
        <v>4.9297284192434914</v>
      </c>
      <c r="E31" s="725">
        <v>3.0284969766895635</v>
      </c>
      <c r="F31" s="726">
        <v>5.5428930000000003</v>
      </c>
      <c r="G31" s="726"/>
      <c r="H31" s="731"/>
    </row>
    <row r="32" spans="1:8">
      <c r="A32" s="727" t="s">
        <v>74</v>
      </c>
      <c r="B32" s="64" t="s">
        <v>6</v>
      </c>
      <c r="C32" s="725">
        <v>19.81165243098075</v>
      </c>
      <c r="D32" s="725">
        <v>5.1242964757869469</v>
      </c>
      <c r="E32" s="725">
        <v>3.2178750852285298</v>
      </c>
      <c r="F32" s="726">
        <v>6.1567499999999997</v>
      </c>
      <c r="G32" s="726"/>
      <c r="H32" s="731"/>
    </row>
    <row r="33" spans="1:8" ht="13" customHeight="1">
      <c r="A33" s="727" t="s">
        <v>75</v>
      </c>
      <c r="B33" s="64" t="s">
        <v>4</v>
      </c>
      <c r="C33" s="725">
        <v>33.181637818029635</v>
      </c>
      <c r="D33" s="725">
        <v>5.9188835900460184</v>
      </c>
      <c r="E33" s="725">
        <v>4.099523033046311</v>
      </c>
      <c r="F33" s="726">
        <v>8.094024000000001</v>
      </c>
      <c r="G33" s="726"/>
      <c r="H33" s="731"/>
    </row>
    <row r="34" spans="1:8">
      <c r="A34" s="727" t="s">
        <v>76</v>
      </c>
      <c r="B34" s="64" t="s">
        <v>1</v>
      </c>
      <c r="C34" s="725">
        <v>38.988986545010341</v>
      </c>
      <c r="D34" s="725">
        <v>6.0652329469613928</v>
      </c>
      <c r="E34" s="725">
        <v>4.188655608035889</v>
      </c>
      <c r="F34" s="726">
        <v>9.3082340000000006</v>
      </c>
      <c r="G34" s="726"/>
      <c r="H34" s="731"/>
    </row>
    <row r="35" spans="1:8">
      <c r="A35" s="727" t="s">
        <v>6</v>
      </c>
      <c r="B35" s="64" t="s">
        <v>137</v>
      </c>
      <c r="C35" s="725">
        <v>35.40717362726074</v>
      </c>
      <c r="D35" s="725">
        <v>5.8528496560759908</v>
      </c>
      <c r="E35" s="725">
        <v>3.7490251997021646</v>
      </c>
      <c r="F35" s="726">
        <v>9.4443680000000008</v>
      </c>
      <c r="G35" s="726"/>
      <c r="H35" s="731"/>
    </row>
    <row r="36" spans="1:8">
      <c r="A36" s="727" t="s">
        <v>4</v>
      </c>
      <c r="B36" s="64" t="s">
        <v>139</v>
      </c>
      <c r="C36" s="725">
        <v>33.340831693543109</v>
      </c>
      <c r="D36" s="725">
        <v>5.7715600775193794</v>
      </c>
      <c r="E36" s="725">
        <v>3.7216095318092131</v>
      </c>
      <c r="F36" s="726">
        <v>8.9587129999999995</v>
      </c>
      <c r="G36" s="726"/>
    </row>
    <row r="37" spans="1:8">
      <c r="A37" s="727" t="s">
        <v>1</v>
      </c>
      <c r="B37" s="64" t="s">
        <v>151</v>
      </c>
      <c r="C37" s="732">
        <v>32.103894825873518</v>
      </c>
      <c r="D37" s="732">
        <v>5.7574669514888948</v>
      </c>
      <c r="E37" s="732">
        <v>3.7060118679431713</v>
      </c>
      <c r="F37" s="733">
        <v>8.6626530000000006</v>
      </c>
      <c r="G37" s="726"/>
    </row>
    <row r="38" spans="1:8">
      <c r="A38" s="727" t="s">
        <v>137</v>
      </c>
      <c r="B38" s="734" t="s">
        <v>342</v>
      </c>
      <c r="C38" s="735">
        <v>30.292997306560004</v>
      </c>
      <c r="D38" s="735">
        <v>5.73</v>
      </c>
      <c r="E38" s="735">
        <v>3.6728716949468398</v>
      </c>
      <c r="F38" s="736">
        <v>8.2477689999999999</v>
      </c>
      <c r="G38" s="726"/>
    </row>
    <row r="39" spans="1:8">
      <c r="A39" s="727" t="s">
        <v>139</v>
      </c>
    </row>
    <row r="40" spans="1:8" ht="44.25" customHeight="1">
      <c r="A40" s="727" t="s">
        <v>151</v>
      </c>
      <c r="B40" s="1167" t="s">
        <v>1077</v>
      </c>
      <c r="C40" s="1167"/>
      <c r="D40" s="1167"/>
      <c r="E40" s="1167"/>
      <c r="F40" s="1167"/>
      <c r="H40" s="731"/>
    </row>
    <row r="41" spans="1:8">
      <c r="B41" s="737"/>
    </row>
    <row r="42" spans="1:8">
      <c r="B42" s="399" t="s">
        <v>622</v>
      </c>
    </row>
  </sheetData>
  <mergeCells count="2">
    <mergeCell ref="B1:F1"/>
    <mergeCell ref="B40:F40"/>
  </mergeCells>
  <pageMargins left="0.21" right="0.19" top="0.62" bottom="1" header="0.5" footer="0.5"/>
  <pageSetup orientation="portrait" horizontalDpi="4294967292" verticalDpi="4294967292"/>
  <ignoredErrors>
    <ignoredError sqref="M3:M14" numberStoredAsText="1"/>
  </ignoredErrors>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60"/>
  <sheetViews>
    <sheetView workbookViewId="0">
      <selection sqref="A1:F1"/>
    </sheetView>
  </sheetViews>
  <sheetFormatPr baseColWidth="10" defaultColWidth="8.6640625" defaultRowHeight="13" x14ac:dyDescent="0"/>
  <cols>
    <col min="1" max="1" width="9.6640625" style="46" customWidth="1"/>
    <col min="2" max="2" width="17.5" style="46" customWidth="1"/>
    <col min="3" max="3" width="16" style="46" customWidth="1"/>
    <col min="4" max="4" width="24.5" style="46" customWidth="1"/>
    <col min="5" max="5" width="16.6640625" style="46" customWidth="1"/>
    <col min="6" max="6" width="12.33203125" style="46" customWidth="1"/>
    <col min="7" max="8" width="8.6640625" style="244"/>
    <col min="9" max="9" width="13.33203125" style="244" customWidth="1"/>
    <col min="10" max="10" width="22.1640625" style="244" customWidth="1"/>
    <col min="11" max="11" width="15.5" style="244" customWidth="1"/>
    <col min="12" max="12" width="23" style="244" customWidth="1"/>
    <col min="13" max="16384" width="8.6640625" style="244"/>
  </cols>
  <sheetData>
    <row r="1" spans="1:12" ht="46.5" customHeight="1">
      <c r="A1" s="1123" t="s">
        <v>1094</v>
      </c>
      <c r="B1" s="1123"/>
      <c r="C1" s="1123"/>
      <c r="D1" s="1123"/>
      <c r="E1" s="1123"/>
      <c r="F1" s="1123"/>
      <c r="H1" s="1170" t="s">
        <v>1109</v>
      </c>
      <c r="I1" s="1170"/>
      <c r="J1" s="1170"/>
      <c r="K1" s="1170"/>
      <c r="L1" s="1170"/>
    </row>
    <row r="2" spans="1:12" s="245" customFormat="1" ht="37">
      <c r="A2" s="972" t="s">
        <v>93</v>
      </c>
      <c r="B2" s="973" t="s">
        <v>615</v>
      </c>
      <c r="C2" s="974" t="s">
        <v>343</v>
      </c>
      <c r="D2" s="973" t="s">
        <v>808</v>
      </c>
      <c r="E2" s="974" t="s">
        <v>809</v>
      </c>
      <c r="F2" s="974" t="s">
        <v>340</v>
      </c>
      <c r="H2" s="877"/>
      <c r="I2" s="1169" t="s">
        <v>1097</v>
      </c>
      <c r="J2" s="1169"/>
      <c r="K2" s="1169" t="s">
        <v>230</v>
      </c>
      <c r="L2" s="1169"/>
    </row>
    <row r="3" spans="1:12" s="247" customFormat="1" ht="31.5" customHeight="1">
      <c r="A3" s="1033" t="s">
        <v>119</v>
      </c>
      <c r="B3" s="1034">
        <v>19117.359108196721</v>
      </c>
      <c r="C3" s="1034">
        <v>4399.0583213114751</v>
      </c>
      <c r="D3" s="1034">
        <v>27201.861167213116</v>
      </c>
      <c r="E3" s="1034">
        <v>10552.419160655738</v>
      </c>
      <c r="F3" s="1034">
        <v>3661.9695737704919</v>
      </c>
      <c r="H3" s="582"/>
      <c r="I3" s="743" t="s">
        <v>1098</v>
      </c>
      <c r="J3" s="898" t="s">
        <v>1099</v>
      </c>
      <c r="K3" s="743" t="s">
        <v>1100</v>
      </c>
      <c r="L3" s="744" t="s">
        <v>1099</v>
      </c>
    </row>
    <row r="4" spans="1:12" s="246" customFormat="1">
      <c r="A4" s="1033" t="s">
        <v>120</v>
      </c>
      <c r="B4" s="1034">
        <v>19752.038700636942</v>
      </c>
      <c r="C4" s="1034">
        <v>4522.2652866242033</v>
      </c>
      <c r="D4" s="1034">
        <v>27904.276929936303</v>
      </c>
      <c r="E4" s="1034">
        <v>10856.476866242037</v>
      </c>
      <c r="F4" s="1034">
        <v>3754.6202547770699</v>
      </c>
      <c r="H4" s="571" t="s">
        <v>64</v>
      </c>
      <c r="I4" s="648">
        <v>0.83</v>
      </c>
      <c r="J4" s="899">
        <v>0.35</v>
      </c>
      <c r="K4" s="648">
        <v>0.19</v>
      </c>
      <c r="L4" s="648">
        <v>0.13</v>
      </c>
    </row>
    <row r="5" spans="1:12" s="247" customFormat="1">
      <c r="A5" s="1033" t="s">
        <v>121</v>
      </c>
      <c r="B5" s="1034">
        <v>20497.479065420561</v>
      </c>
      <c r="C5" s="1034">
        <v>4625.8728598130838</v>
      </c>
      <c r="D5" s="1034">
        <v>28787.174080996883</v>
      </c>
      <c r="E5" s="1034">
        <v>11105.96090965732</v>
      </c>
      <c r="F5" s="1034">
        <v>4014.7401869158875</v>
      </c>
      <c r="H5" s="572" t="s">
        <v>1101</v>
      </c>
      <c r="I5" s="609" t="s">
        <v>1102</v>
      </c>
      <c r="J5" s="900" t="s">
        <v>995</v>
      </c>
      <c r="K5" s="609" t="s">
        <v>978</v>
      </c>
      <c r="L5" s="609" t="s">
        <v>939</v>
      </c>
    </row>
    <row r="6" spans="1:12" s="246" customFormat="1">
      <c r="A6" s="1033" t="s">
        <v>122</v>
      </c>
      <c r="B6" s="1034">
        <v>21509.569154411765</v>
      </c>
      <c r="C6" s="1034">
        <v>4748.2202083333332</v>
      </c>
      <c r="D6" s="1034">
        <v>29923.877463235294</v>
      </c>
      <c r="E6" s="1034">
        <v>11360.924791666666</v>
      </c>
      <c r="F6" s="1034">
        <v>4387.0220588235297</v>
      </c>
      <c r="H6" s="572" t="s">
        <v>1103</v>
      </c>
      <c r="I6" s="609" t="s">
        <v>1104</v>
      </c>
      <c r="J6" s="900" t="s">
        <v>1105</v>
      </c>
      <c r="K6" s="609" t="s">
        <v>979</v>
      </c>
      <c r="L6" s="609" t="s">
        <v>933</v>
      </c>
    </row>
    <row r="7" spans="1:12" s="247" customFormat="1">
      <c r="A7" s="1033" t="s">
        <v>123</v>
      </c>
      <c r="B7" s="1034">
        <v>22216.153401319734</v>
      </c>
      <c r="C7" s="1034">
        <v>4813.1658548290343</v>
      </c>
      <c r="D7" s="1034">
        <v>30744.41901619676</v>
      </c>
      <c r="E7" s="1034">
        <v>11567.632393521295</v>
      </c>
      <c r="F7" s="1034">
        <v>4473.8677264547086</v>
      </c>
      <c r="H7" s="572" t="s">
        <v>871</v>
      </c>
      <c r="I7" s="609" t="s">
        <v>1106</v>
      </c>
      <c r="J7" s="900" t="s">
        <v>879</v>
      </c>
      <c r="K7" s="609" t="s">
        <v>978</v>
      </c>
      <c r="L7" s="609" t="s">
        <v>939</v>
      </c>
    </row>
    <row r="8" spans="1:12" s="246" customFormat="1">
      <c r="A8" s="1033" t="s">
        <v>124</v>
      </c>
      <c r="B8" s="1034">
        <v>22197.031759259258</v>
      </c>
      <c r="C8" s="1034">
        <v>4844.8971759259257</v>
      </c>
      <c r="D8" s="1034">
        <v>30715.653703703701</v>
      </c>
      <c r="E8" s="1034">
        <v>11655.098993055555</v>
      </c>
      <c r="F8" s="1034">
        <v>4557.6284722222217</v>
      </c>
      <c r="H8" s="607" t="s">
        <v>1107</v>
      </c>
      <c r="I8" s="610" t="s">
        <v>956</v>
      </c>
      <c r="J8" s="901" t="s">
        <v>1108</v>
      </c>
      <c r="K8" s="610" t="s">
        <v>885</v>
      </c>
      <c r="L8" s="610" t="s">
        <v>999</v>
      </c>
    </row>
    <row r="9" spans="1:12" s="247" customFormat="1">
      <c r="A9" s="1033" t="s">
        <v>125</v>
      </c>
      <c r="B9" s="1034">
        <v>23363.890467605634</v>
      </c>
      <c r="C9" s="1034">
        <v>5063.4983887323942</v>
      </c>
      <c r="D9" s="1034">
        <v>32075.097600000001</v>
      </c>
      <c r="E9" s="1034">
        <v>12143.791143661972</v>
      </c>
      <c r="F9" s="1034">
        <v>5041.9859154929582</v>
      </c>
    </row>
    <row r="10" spans="1:12" s="246" customFormat="1">
      <c r="A10" s="1033" t="s">
        <v>126</v>
      </c>
      <c r="B10" s="1034">
        <v>23931.655968906165</v>
      </c>
      <c r="C10" s="1034">
        <v>5430.3392115491397</v>
      </c>
      <c r="D10" s="1034">
        <v>32951.743575791224</v>
      </c>
      <c r="E10" s="1034">
        <v>12816.554625208219</v>
      </c>
      <c r="F10" s="1034">
        <v>5300.4775124930593</v>
      </c>
    </row>
    <row r="11" spans="1:12" s="247" customFormat="1">
      <c r="A11" s="1033" t="s">
        <v>127</v>
      </c>
      <c r="B11" s="1034">
        <v>24592.133224578574</v>
      </c>
      <c r="C11" s="1034">
        <v>6027.9925502990754</v>
      </c>
      <c r="D11" s="1034">
        <v>33815.156487221313</v>
      </c>
      <c r="E11" s="1034">
        <v>13665.180097879282</v>
      </c>
      <c r="F11" s="1034">
        <v>5255.8384991843395</v>
      </c>
    </row>
    <row r="12" spans="1:12" s="246" customFormat="1">
      <c r="A12" s="1033" t="s">
        <v>128</v>
      </c>
      <c r="B12" s="1034">
        <v>25257.758342133049</v>
      </c>
      <c r="C12" s="1034">
        <v>6459.0306441393868</v>
      </c>
      <c r="D12" s="1034">
        <v>34607.350105596619</v>
      </c>
      <c r="E12" s="1034">
        <v>14334.360633579723</v>
      </c>
      <c r="F12" s="1034">
        <v>5103.2138331573387</v>
      </c>
    </row>
    <row r="13" spans="1:12" s="247" customFormat="1">
      <c r="A13" s="1033" t="s">
        <v>129</v>
      </c>
      <c r="B13" s="1034">
        <v>25624.160286591603</v>
      </c>
      <c r="C13" s="1034">
        <v>6707.7163152507674</v>
      </c>
      <c r="D13" s="1034">
        <v>35105.588137154555</v>
      </c>
      <c r="E13" s="1034">
        <v>14796.792272262024</v>
      </c>
      <c r="F13" s="1034">
        <v>4946.5133060388944</v>
      </c>
    </row>
    <row r="14" spans="1:12" s="247" customFormat="1">
      <c r="A14" s="1033" t="s">
        <v>130</v>
      </c>
      <c r="B14" s="1034">
        <v>26161.638486486489</v>
      </c>
      <c r="C14" s="1034">
        <v>6806.6231744471743</v>
      </c>
      <c r="D14" s="1034">
        <v>35765.263085995088</v>
      </c>
      <c r="E14" s="1034">
        <v>15054.552324324324</v>
      </c>
      <c r="F14" s="1034">
        <v>4749.6250614250612</v>
      </c>
    </row>
    <row r="15" spans="1:12" s="247" customFormat="1">
      <c r="A15" s="1033" t="s">
        <v>131</v>
      </c>
      <c r="B15" s="1034">
        <v>26832.821315410467</v>
      </c>
      <c r="C15" s="1034">
        <v>7093.1680940950555</v>
      </c>
      <c r="D15" s="1034">
        <v>36655.100441670664</v>
      </c>
      <c r="E15" s="1034">
        <v>15533.705866538647</v>
      </c>
      <c r="F15" s="1034">
        <v>4938.0877488610122</v>
      </c>
    </row>
    <row r="16" spans="1:12" s="247" customFormat="1">
      <c r="A16" s="1033" t="s">
        <v>5</v>
      </c>
      <c r="B16" s="1034">
        <v>26926.746976778017</v>
      </c>
      <c r="C16" s="1034">
        <v>7159.7067974759502</v>
      </c>
      <c r="D16" s="1034">
        <v>36671.933589132765</v>
      </c>
      <c r="E16" s="1034">
        <v>15593.166554527103</v>
      </c>
      <c r="F16" s="1034">
        <v>5132.9857340292047</v>
      </c>
    </row>
    <row r="17" spans="1:6" s="247" customFormat="1">
      <c r="A17" s="1033" t="s">
        <v>2</v>
      </c>
      <c r="B17" s="1034">
        <v>28524.201447868829</v>
      </c>
      <c r="C17" s="1034">
        <v>7838.3650041095707</v>
      </c>
      <c r="D17" s="1034">
        <v>38864.903250971671</v>
      </c>
      <c r="E17" s="1034">
        <v>16883.570032180025</v>
      </c>
      <c r="F17" s="1034">
        <v>5928.9202279069987</v>
      </c>
    </row>
    <row r="18" spans="1:6" s="247" customFormat="1">
      <c r="A18" s="1033" t="s">
        <v>135</v>
      </c>
      <c r="B18" s="1034">
        <v>29300.415868924047</v>
      </c>
      <c r="C18" s="1034">
        <v>8351.3738572824313</v>
      </c>
      <c r="D18" s="1034">
        <v>39917.793643440011</v>
      </c>
      <c r="E18" s="1034">
        <v>17709.860566668656</v>
      </c>
      <c r="F18" s="1034">
        <v>6075.5177491044033</v>
      </c>
    </row>
    <row r="19" spans="1:6" s="247" customFormat="1">
      <c r="A19" s="1033" t="s">
        <v>138</v>
      </c>
      <c r="B19" s="1034">
        <v>29454.366914244736</v>
      </c>
      <c r="C19" s="1034">
        <v>8742.4000495746313</v>
      </c>
      <c r="D19" s="1034">
        <v>40110.883552730586</v>
      </c>
      <c r="E19" s="1034">
        <v>18122.838962119669</v>
      </c>
      <c r="F19" s="1034">
        <v>5862.774320340648</v>
      </c>
    </row>
    <row r="20" spans="1:6" s="247" customFormat="1">
      <c r="A20" s="1033" t="s">
        <v>140</v>
      </c>
      <c r="B20" s="1034">
        <v>30197.381128221245</v>
      </c>
      <c r="C20" s="1034">
        <v>9006.4009532788605</v>
      </c>
      <c r="D20" s="1034">
        <v>41091.313717787554</v>
      </c>
      <c r="E20" s="1034">
        <v>18559.686072700606</v>
      </c>
      <c r="F20" s="1034">
        <v>5781.3468992248063</v>
      </c>
    </row>
    <row r="21" spans="1:6" s="247" customFormat="1">
      <c r="A21" s="1033" t="s">
        <v>157</v>
      </c>
      <c r="B21" s="1034">
        <v>30783.419553417007</v>
      </c>
      <c r="C21" s="1034">
        <v>9077.3848439185585</v>
      </c>
      <c r="D21" s="1034">
        <v>41841.789114539628</v>
      </c>
      <c r="E21" s="1034">
        <v>18781.042834637577</v>
      </c>
      <c r="F21" s="1034">
        <v>5767.2298755115662</v>
      </c>
    </row>
    <row r="22" spans="1:6" s="247" customFormat="1">
      <c r="A22" s="1033" t="s">
        <v>744</v>
      </c>
      <c r="B22" s="1034">
        <v>31336.046514165788</v>
      </c>
      <c r="C22" s="1034">
        <v>9160.5071563483725</v>
      </c>
      <c r="D22" s="1034">
        <v>42516.973892969567</v>
      </c>
      <c r="E22" s="1034">
        <v>18963.101254984256</v>
      </c>
      <c r="F22" s="1034">
        <v>5739.7163483735567</v>
      </c>
    </row>
    <row r="23" spans="1:6" s="247" customFormat="1">
      <c r="A23" s="1035" t="s">
        <v>800</v>
      </c>
      <c r="B23" s="1036">
        <v>32405</v>
      </c>
      <c r="C23" s="1036">
        <v>9410</v>
      </c>
      <c r="D23" s="1036">
        <v>43921</v>
      </c>
      <c r="E23" s="1036">
        <v>19548</v>
      </c>
      <c r="F23" s="1036">
        <v>5775</v>
      </c>
    </row>
    <row r="25" spans="1:6" ht="35.25" customHeight="1">
      <c r="A25" s="1168" t="s">
        <v>1095</v>
      </c>
      <c r="B25" s="1168"/>
      <c r="C25" s="1168"/>
      <c r="D25" s="1168"/>
      <c r="E25" s="1168"/>
      <c r="F25" s="1168"/>
    </row>
    <row r="26" spans="1:6">
      <c r="A26" s="742"/>
    </row>
    <row r="27" spans="1:6" ht="29.25" customHeight="1">
      <c r="A27" s="1168" t="s">
        <v>1096</v>
      </c>
      <c r="B27" s="1168"/>
      <c r="C27" s="1168"/>
      <c r="D27" s="1168"/>
      <c r="E27" s="1168"/>
      <c r="F27" s="1168"/>
    </row>
    <row r="28" spans="1:6" s="246" customFormat="1">
      <c r="A28" s="742"/>
      <c r="B28" s="46"/>
      <c r="C28" s="46"/>
      <c r="D28" s="46"/>
      <c r="E28" s="46"/>
      <c r="F28" s="46"/>
    </row>
    <row r="29" spans="1:6" s="246" customFormat="1">
      <c r="A29" s="399" t="s">
        <v>622</v>
      </c>
      <c r="B29" s="46"/>
      <c r="C29" s="46"/>
      <c r="D29" s="46"/>
      <c r="E29" s="46"/>
      <c r="F29" s="46"/>
    </row>
    <row r="30" spans="1:6" s="246" customFormat="1">
      <c r="A30" s="46"/>
      <c r="B30" s="46"/>
      <c r="C30" s="46"/>
      <c r="D30" s="46"/>
      <c r="E30" s="46"/>
      <c r="F30" s="46"/>
    </row>
    <row r="31" spans="1:6" s="246" customFormat="1">
      <c r="A31" s="46"/>
      <c r="B31" s="46"/>
      <c r="C31" s="46"/>
      <c r="D31" s="46"/>
      <c r="E31" s="46"/>
      <c r="F31" s="46"/>
    </row>
    <row r="32" spans="1:6" s="246" customFormat="1">
      <c r="A32" s="46"/>
      <c r="B32" s="46"/>
      <c r="C32" s="46"/>
      <c r="D32" s="46"/>
      <c r="E32" s="46"/>
      <c r="F32" s="46"/>
    </row>
    <row r="33" spans="1:6" s="246" customFormat="1">
      <c r="A33" s="46"/>
      <c r="B33" s="46"/>
      <c r="C33" s="46"/>
      <c r="D33" s="46"/>
      <c r="E33" s="46"/>
      <c r="F33" s="46"/>
    </row>
    <row r="34" spans="1:6" s="246" customFormat="1">
      <c r="A34" s="46"/>
      <c r="B34" s="46"/>
      <c r="C34" s="46"/>
      <c r="D34" s="46"/>
      <c r="E34" s="46"/>
      <c r="F34" s="46"/>
    </row>
    <row r="35" spans="1:6" s="246" customFormat="1">
      <c r="A35" s="46"/>
      <c r="B35" s="46"/>
      <c r="C35" s="46"/>
      <c r="D35" s="46"/>
      <c r="E35" s="46"/>
      <c r="F35" s="46"/>
    </row>
    <row r="36" spans="1:6" s="246" customFormat="1">
      <c r="A36" s="46"/>
      <c r="B36" s="46"/>
      <c r="C36" s="46"/>
      <c r="D36" s="46"/>
      <c r="E36" s="46"/>
      <c r="F36" s="46"/>
    </row>
    <row r="37" spans="1:6" s="246" customFormat="1">
      <c r="A37" s="46"/>
      <c r="B37" s="46"/>
      <c r="C37" s="46"/>
      <c r="D37" s="46"/>
      <c r="E37" s="46"/>
      <c r="F37" s="46"/>
    </row>
    <row r="38" spans="1:6" s="246" customFormat="1">
      <c r="A38" s="46"/>
      <c r="B38" s="46"/>
      <c r="C38" s="46"/>
      <c r="D38" s="46"/>
      <c r="E38" s="46"/>
      <c r="F38" s="46"/>
    </row>
    <row r="39" spans="1:6" s="246" customFormat="1">
      <c r="A39" s="46"/>
      <c r="B39" s="46"/>
      <c r="C39" s="46"/>
      <c r="D39" s="46"/>
      <c r="E39" s="46"/>
      <c r="F39" s="46"/>
    </row>
    <row r="40" spans="1:6" s="246" customFormat="1">
      <c r="A40" s="46"/>
      <c r="B40" s="46"/>
      <c r="C40" s="46"/>
      <c r="D40" s="46"/>
      <c r="E40" s="46"/>
      <c r="F40" s="46"/>
    </row>
    <row r="41" spans="1:6" s="246" customFormat="1">
      <c r="A41" s="46"/>
      <c r="B41" s="46"/>
      <c r="C41" s="46"/>
      <c r="D41" s="46"/>
      <c r="E41" s="46"/>
      <c r="F41" s="46"/>
    </row>
    <row r="42" spans="1:6" s="246" customFormat="1">
      <c r="A42" s="46"/>
      <c r="B42" s="46"/>
      <c r="C42" s="46"/>
      <c r="D42" s="46"/>
      <c r="E42" s="46"/>
      <c r="F42" s="46"/>
    </row>
    <row r="43" spans="1:6" s="246" customFormat="1">
      <c r="A43" s="46"/>
      <c r="B43" s="46"/>
      <c r="C43" s="46"/>
      <c r="D43" s="46"/>
      <c r="E43" s="46"/>
      <c r="F43" s="46"/>
    </row>
    <row r="44" spans="1:6" s="246" customFormat="1">
      <c r="A44" s="46"/>
      <c r="B44" s="46"/>
      <c r="C44" s="46"/>
      <c r="D44" s="46"/>
      <c r="E44" s="46"/>
      <c r="F44" s="46"/>
    </row>
    <row r="45" spans="1:6" s="246" customFormat="1">
      <c r="A45" s="46"/>
      <c r="B45" s="46"/>
      <c r="C45" s="46"/>
      <c r="D45" s="46"/>
      <c r="E45" s="46"/>
      <c r="F45" s="46"/>
    </row>
    <row r="46" spans="1:6" s="246" customFormat="1">
      <c r="A46" s="46"/>
      <c r="B46" s="46"/>
      <c r="C46" s="46"/>
      <c r="D46" s="46"/>
      <c r="E46" s="46"/>
      <c r="F46" s="46"/>
    </row>
    <row r="47" spans="1:6" s="246" customFormat="1">
      <c r="A47" s="46"/>
      <c r="B47" s="46"/>
      <c r="C47" s="46"/>
      <c r="D47" s="46"/>
      <c r="E47" s="46"/>
      <c r="F47" s="46"/>
    </row>
    <row r="48" spans="1:6" s="246" customFormat="1">
      <c r="A48" s="46"/>
      <c r="B48" s="46"/>
      <c r="C48" s="46"/>
      <c r="D48" s="46"/>
      <c r="E48" s="46"/>
      <c r="F48" s="46"/>
    </row>
    <row r="49" spans="1:6" s="246" customFormat="1">
      <c r="A49" s="46"/>
      <c r="B49" s="46"/>
      <c r="C49" s="46"/>
      <c r="D49" s="46"/>
      <c r="E49" s="46"/>
      <c r="F49" s="46"/>
    </row>
    <row r="50" spans="1:6" s="246" customFormat="1">
      <c r="A50" s="46"/>
      <c r="B50" s="46"/>
      <c r="C50" s="46"/>
      <c r="D50" s="46"/>
      <c r="E50" s="46"/>
      <c r="F50" s="46"/>
    </row>
    <row r="51" spans="1:6" s="246" customFormat="1">
      <c r="A51" s="46"/>
      <c r="B51" s="46"/>
      <c r="C51" s="46"/>
      <c r="D51" s="46"/>
      <c r="E51" s="46"/>
      <c r="F51" s="46"/>
    </row>
    <row r="52" spans="1:6" s="246" customFormat="1">
      <c r="A52" s="46"/>
      <c r="B52" s="46"/>
      <c r="C52" s="46"/>
      <c r="D52" s="46"/>
      <c r="E52" s="46"/>
      <c r="F52" s="46"/>
    </row>
    <row r="53" spans="1:6" s="246" customFormat="1">
      <c r="A53" s="46"/>
      <c r="B53" s="46"/>
      <c r="C53" s="46"/>
      <c r="D53" s="46"/>
      <c r="E53" s="46"/>
      <c r="F53" s="46"/>
    </row>
    <row r="54" spans="1:6" s="246" customFormat="1">
      <c r="A54" s="46"/>
      <c r="B54" s="46"/>
      <c r="C54" s="46"/>
      <c r="D54" s="46"/>
      <c r="E54" s="46"/>
      <c r="F54" s="46"/>
    </row>
    <row r="55" spans="1:6" s="246" customFormat="1">
      <c r="A55" s="46"/>
      <c r="B55" s="46"/>
      <c r="C55" s="46"/>
      <c r="D55" s="46"/>
      <c r="E55" s="46"/>
      <c r="F55" s="46"/>
    </row>
    <row r="56" spans="1:6" s="246" customFormat="1">
      <c r="A56" s="46"/>
      <c r="B56" s="46"/>
      <c r="C56" s="46"/>
      <c r="D56" s="46"/>
      <c r="E56" s="46"/>
      <c r="F56" s="46"/>
    </row>
    <row r="57" spans="1:6" s="246" customFormat="1">
      <c r="A57" s="46"/>
      <c r="B57" s="46"/>
      <c r="C57" s="46"/>
      <c r="D57" s="46"/>
      <c r="E57" s="46"/>
      <c r="F57" s="46"/>
    </row>
    <row r="58" spans="1:6" s="246" customFormat="1">
      <c r="A58" s="46"/>
      <c r="B58" s="46"/>
      <c r="C58" s="46"/>
      <c r="D58" s="46"/>
      <c r="E58" s="46"/>
      <c r="F58" s="46"/>
    </row>
    <row r="59" spans="1:6" s="246" customFormat="1">
      <c r="A59" s="46"/>
      <c r="B59" s="46"/>
      <c r="C59" s="46"/>
      <c r="D59" s="46"/>
      <c r="E59" s="46"/>
      <c r="F59" s="46"/>
    </row>
    <row r="60" spans="1:6" s="246" customFormat="1" ht="43.5" customHeight="1">
      <c r="A60" s="46"/>
      <c r="B60" s="46"/>
      <c r="C60" s="46"/>
      <c r="D60" s="46"/>
      <c r="E60" s="46"/>
      <c r="F60" s="46"/>
    </row>
  </sheetData>
  <mergeCells count="6">
    <mergeCell ref="A1:F1"/>
    <mergeCell ref="A25:F25"/>
    <mergeCell ref="A27:F27"/>
    <mergeCell ref="I2:J2"/>
    <mergeCell ref="K2:L2"/>
    <mergeCell ref="H1:L1"/>
  </mergeCells>
  <pageMargins left="0.7" right="0.7" top="0.75" bottom="0.75" header="0.3" footer="0.3"/>
  <pageSetup orientation="portrait" horizontalDpi="4294967292" verticalDpi="4294967292"/>
  <ignoredErrors>
    <ignoredError sqref="I5:I8 K5:L8 J5:J8"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BP59"/>
  <sheetViews>
    <sheetView workbookViewId="0"/>
  </sheetViews>
  <sheetFormatPr baseColWidth="10" defaultColWidth="9.1640625" defaultRowHeight="14" x14ac:dyDescent="0"/>
  <cols>
    <col min="1" max="1" width="4.1640625" style="270" customWidth="1"/>
    <col min="2" max="2" width="29.33203125" style="270" customWidth="1"/>
    <col min="3" max="11" width="7.83203125" style="1066" bestFit="1" customWidth="1"/>
    <col min="12" max="34" width="8.83203125" style="1066" bestFit="1" customWidth="1"/>
    <col min="35" max="46" width="10" style="1066" bestFit="1" customWidth="1"/>
    <col min="47" max="47" width="10.83203125" style="1066" bestFit="1" customWidth="1"/>
    <col min="48" max="16384" width="9.1640625" style="270"/>
  </cols>
  <sheetData>
    <row r="1" spans="1:54" ht="33.75" customHeight="1">
      <c r="A1" s="448" t="s">
        <v>839</v>
      </c>
      <c r="B1" s="266"/>
      <c r="C1" s="457"/>
      <c r="D1" s="1057"/>
      <c r="E1" s="1057"/>
      <c r="F1" s="1057"/>
      <c r="G1" s="1057"/>
      <c r="H1" s="1057"/>
      <c r="I1" s="1057"/>
      <c r="J1" s="1057"/>
      <c r="K1" s="1057"/>
      <c r="L1" s="1057"/>
      <c r="M1" s="1057"/>
      <c r="N1" s="1057"/>
      <c r="O1" s="1057"/>
      <c r="P1" s="1057"/>
      <c r="Q1" s="1057"/>
      <c r="R1" s="1057"/>
      <c r="S1" s="1057"/>
      <c r="T1" s="1057"/>
      <c r="U1" s="1057"/>
      <c r="V1" s="1057"/>
      <c r="W1" s="1057"/>
      <c r="X1" s="1057"/>
      <c r="Y1" s="1057"/>
      <c r="Z1" s="1057"/>
      <c r="AA1" s="1057"/>
      <c r="AB1" s="1057"/>
      <c r="AC1" s="1057"/>
      <c r="AD1" s="1057"/>
      <c r="AE1" s="1057"/>
      <c r="AF1" s="1057"/>
      <c r="AG1" s="1057"/>
      <c r="AH1" s="1057"/>
      <c r="AI1" s="1057"/>
      <c r="AJ1" s="1057"/>
      <c r="AK1" s="1057"/>
      <c r="AL1" s="1057"/>
      <c r="AM1" s="1057"/>
      <c r="AN1" s="1057"/>
      <c r="AO1" s="1057"/>
      <c r="AP1" s="1057"/>
      <c r="AQ1" s="1057"/>
      <c r="AR1" s="1057"/>
      <c r="AS1" s="1057"/>
      <c r="AT1" s="1057"/>
      <c r="AU1" s="1057"/>
      <c r="AV1" s="268"/>
      <c r="AW1" s="269"/>
      <c r="AX1" s="268"/>
    </row>
    <row r="2" spans="1:54" s="450" customFormat="1" ht="13.25" customHeight="1">
      <c r="A2" s="826"/>
      <c r="B2" s="826"/>
      <c r="C2" s="1058" t="s">
        <v>94</v>
      </c>
      <c r="D2" s="1058" t="s">
        <v>95</v>
      </c>
      <c r="E2" s="1058" t="s">
        <v>96</v>
      </c>
      <c r="F2" s="1058" t="s">
        <v>97</v>
      </c>
      <c r="G2" s="1058" t="s">
        <v>98</v>
      </c>
      <c r="H2" s="1058" t="s">
        <v>99</v>
      </c>
      <c r="I2" s="1058" t="s">
        <v>100</v>
      </c>
      <c r="J2" s="1058" t="s">
        <v>101</v>
      </c>
      <c r="K2" s="1058" t="s">
        <v>102</v>
      </c>
      <c r="L2" s="1058" t="s">
        <v>103</v>
      </c>
      <c r="M2" s="1058" t="s">
        <v>104</v>
      </c>
      <c r="N2" s="1058" t="s">
        <v>105</v>
      </c>
      <c r="O2" s="1058" t="s">
        <v>106</v>
      </c>
      <c r="P2" s="1058" t="s">
        <v>107</v>
      </c>
      <c r="Q2" s="1058" t="s">
        <v>108</v>
      </c>
      <c r="R2" s="1058" t="s">
        <v>109</v>
      </c>
      <c r="S2" s="1058" t="s">
        <v>110</v>
      </c>
      <c r="T2" s="1058" t="s">
        <v>111</v>
      </c>
      <c r="U2" s="1058" t="s">
        <v>112</v>
      </c>
      <c r="V2" s="1058" t="s">
        <v>113</v>
      </c>
      <c r="W2" s="1058" t="s">
        <v>114</v>
      </c>
      <c r="X2" s="1058" t="s">
        <v>115</v>
      </c>
      <c r="Y2" s="1058" t="s">
        <v>116</v>
      </c>
      <c r="Z2" s="1058" t="s">
        <v>117</v>
      </c>
      <c r="AA2" s="1058" t="s">
        <v>118</v>
      </c>
      <c r="AB2" s="1058" t="s">
        <v>119</v>
      </c>
      <c r="AC2" s="1058" t="s">
        <v>120</v>
      </c>
      <c r="AD2" s="1058" t="s">
        <v>121</v>
      </c>
      <c r="AE2" s="1059" t="s">
        <v>122</v>
      </c>
      <c r="AF2" s="1059" t="s">
        <v>123</v>
      </c>
      <c r="AG2" s="1059" t="s">
        <v>124</v>
      </c>
      <c r="AH2" s="1060" t="s">
        <v>125</v>
      </c>
      <c r="AI2" s="1060" t="s">
        <v>126</v>
      </c>
      <c r="AJ2" s="1060" t="s">
        <v>127</v>
      </c>
      <c r="AK2" s="1060" t="s">
        <v>128</v>
      </c>
      <c r="AL2" s="1060" t="s">
        <v>129</v>
      </c>
      <c r="AM2" s="1060" t="s">
        <v>130</v>
      </c>
      <c r="AN2" s="1060" t="s">
        <v>131</v>
      </c>
      <c r="AO2" s="1060" t="s">
        <v>5</v>
      </c>
      <c r="AP2" s="1060" t="s">
        <v>2</v>
      </c>
      <c r="AQ2" s="1060" t="s">
        <v>135</v>
      </c>
      <c r="AR2" s="1060" t="s">
        <v>138</v>
      </c>
      <c r="AS2" s="1060" t="s">
        <v>140</v>
      </c>
      <c r="AT2" s="1060" t="s">
        <v>157</v>
      </c>
      <c r="AU2" s="1060" t="s">
        <v>744</v>
      </c>
      <c r="AV2" s="267"/>
      <c r="AW2" s="449"/>
    </row>
    <row r="3" spans="1:54" s="450" customFormat="1" ht="13.25" customHeight="1">
      <c r="A3" s="451" t="s">
        <v>160</v>
      </c>
      <c r="B3" s="271"/>
      <c r="C3" s="457"/>
      <c r="D3" s="457"/>
      <c r="E3" s="457"/>
      <c r="F3" s="457"/>
      <c r="G3" s="457"/>
      <c r="H3" s="457"/>
      <c r="I3" s="457"/>
      <c r="J3" s="457"/>
      <c r="K3" s="457"/>
      <c r="L3" s="457"/>
      <c r="M3" s="457"/>
      <c r="N3" s="457"/>
      <c r="O3" s="457"/>
      <c r="P3" s="457"/>
      <c r="Q3" s="457"/>
      <c r="R3" s="457"/>
      <c r="S3" s="457"/>
      <c r="T3" s="457"/>
      <c r="U3" s="457"/>
      <c r="V3" s="457"/>
      <c r="W3" s="457"/>
      <c r="X3" s="457"/>
      <c r="Y3" s="457"/>
      <c r="Z3" s="457"/>
      <c r="AA3" s="457"/>
      <c r="AB3" s="457"/>
      <c r="AC3" s="457"/>
      <c r="AD3" s="457"/>
      <c r="AE3" s="457"/>
      <c r="AF3" s="457"/>
      <c r="AG3" s="457"/>
      <c r="AH3" s="457"/>
      <c r="AI3" s="457"/>
      <c r="AJ3" s="457"/>
      <c r="AK3" s="457"/>
      <c r="AL3" s="457"/>
      <c r="AM3" s="457"/>
      <c r="AN3" s="457"/>
      <c r="AO3" s="457"/>
      <c r="AP3" s="457"/>
      <c r="AQ3" s="457"/>
      <c r="AR3" s="457"/>
      <c r="AS3" s="457"/>
      <c r="AT3" s="457"/>
      <c r="AU3" s="457"/>
      <c r="AV3" s="267"/>
      <c r="AW3" s="449"/>
      <c r="AX3" s="267"/>
    </row>
    <row r="4" spans="1:54" s="450" customFormat="1" ht="13.25" customHeight="1">
      <c r="A4" s="452" t="s">
        <v>161</v>
      </c>
      <c r="B4" s="452" t="s">
        <v>150</v>
      </c>
      <c r="C4" s="456"/>
      <c r="D4" s="457"/>
      <c r="E4" s="457"/>
      <c r="F4" s="457"/>
      <c r="G4" s="457"/>
      <c r="H4" s="457"/>
      <c r="I4" s="457"/>
      <c r="J4" s="457"/>
      <c r="K4" s="457"/>
      <c r="L4" s="457"/>
      <c r="M4" s="457"/>
      <c r="N4" s="457"/>
      <c r="O4" s="457"/>
      <c r="P4" s="457"/>
      <c r="Q4" s="457"/>
      <c r="R4" s="457"/>
      <c r="S4" s="457"/>
      <c r="T4" s="457"/>
      <c r="U4" s="457"/>
      <c r="V4" s="457"/>
      <c r="W4" s="457"/>
      <c r="X4" s="457"/>
      <c r="Y4" s="457"/>
      <c r="Z4" s="457"/>
      <c r="AA4" s="457"/>
      <c r="AB4" s="457"/>
      <c r="AC4" s="457"/>
      <c r="AD4" s="457"/>
      <c r="AE4" s="457"/>
      <c r="AF4" s="457"/>
      <c r="AG4" s="457"/>
      <c r="AH4" s="457"/>
      <c r="AI4" s="457"/>
      <c r="AJ4" s="457"/>
      <c r="AK4" s="457"/>
      <c r="AL4" s="457"/>
      <c r="AM4" s="457"/>
      <c r="AN4" s="457"/>
      <c r="AO4" s="457"/>
      <c r="AP4" s="457"/>
      <c r="AQ4" s="457"/>
      <c r="AR4" s="457"/>
      <c r="AS4" s="457"/>
      <c r="AT4" s="457"/>
      <c r="AU4" s="457"/>
      <c r="AV4" s="267"/>
      <c r="AW4" s="449"/>
      <c r="AX4" s="267"/>
    </row>
    <row r="5" spans="1:54" s="450" customFormat="1" ht="13.25" customHeight="1">
      <c r="A5" s="267"/>
      <c r="B5" s="454" t="s">
        <v>133</v>
      </c>
      <c r="C5" s="456">
        <v>0</v>
      </c>
      <c r="D5" s="456">
        <v>0</v>
      </c>
      <c r="E5" s="456">
        <v>0</v>
      </c>
      <c r="F5" s="455">
        <v>47.588999999999999</v>
      </c>
      <c r="G5" s="455">
        <v>358.35300000000001</v>
      </c>
      <c r="H5" s="455">
        <v>925.99800000000005</v>
      </c>
      <c r="I5" s="456">
        <v>1475.444</v>
      </c>
      <c r="J5" s="456">
        <v>1524.34</v>
      </c>
      <c r="K5" s="456">
        <v>1540.895</v>
      </c>
      <c r="L5" s="456">
        <v>2357.2220000000002</v>
      </c>
      <c r="M5" s="456">
        <v>2387.1170000000002</v>
      </c>
      <c r="N5" s="456">
        <v>2299.7179999999998</v>
      </c>
      <c r="O5" s="456">
        <v>2420.5169999999998</v>
      </c>
      <c r="P5" s="456">
        <v>2797.0569999999998</v>
      </c>
      <c r="Q5" s="456">
        <v>3052.9990520000001</v>
      </c>
      <c r="R5" s="456">
        <v>3597.3799210000002</v>
      </c>
      <c r="S5" s="456">
        <v>3460.0065509999999</v>
      </c>
      <c r="T5" s="456">
        <v>3754.3294810000002</v>
      </c>
      <c r="U5" s="456">
        <v>4475.6932489999999</v>
      </c>
      <c r="V5" s="456">
        <v>4777.8442320000004</v>
      </c>
      <c r="W5" s="456">
        <v>4935.1910049999997</v>
      </c>
      <c r="X5" s="456">
        <v>5792.7028289999998</v>
      </c>
      <c r="Y5" s="456">
        <v>6175.9023639999996</v>
      </c>
      <c r="Z5" s="456">
        <v>5654.4532650000001</v>
      </c>
      <c r="AA5" s="456">
        <v>5519.4744920000003</v>
      </c>
      <c r="AB5" s="456">
        <v>5471.7077099999997</v>
      </c>
      <c r="AC5" s="456">
        <v>5780.0328879999997</v>
      </c>
      <c r="AD5" s="456">
        <v>6331.091265</v>
      </c>
      <c r="AE5" s="456">
        <v>7232.781489</v>
      </c>
      <c r="AF5" s="456">
        <v>7208.5004909999998</v>
      </c>
      <c r="AG5" s="456">
        <v>7956.3041839999996</v>
      </c>
      <c r="AH5" s="456">
        <v>9975.0923399999992</v>
      </c>
      <c r="AI5" s="456">
        <v>11641.551718000001</v>
      </c>
      <c r="AJ5" s="456">
        <v>12707.897337</v>
      </c>
      <c r="AK5" s="456">
        <v>13149.939759999999</v>
      </c>
      <c r="AL5" s="456">
        <v>12693.127982</v>
      </c>
      <c r="AM5" s="456">
        <v>12817.316257</v>
      </c>
      <c r="AN5" s="456">
        <v>14676.345099</v>
      </c>
      <c r="AO5" s="456">
        <v>18291.082120999999</v>
      </c>
      <c r="AP5" s="456">
        <v>29992.440234000002</v>
      </c>
      <c r="AQ5" s="456">
        <v>35676.927368999997</v>
      </c>
      <c r="AR5" s="456">
        <v>33575.066024</v>
      </c>
      <c r="AS5" s="456">
        <v>32060.935590000001</v>
      </c>
      <c r="AT5" s="456">
        <v>31476.774043000001</v>
      </c>
      <c r="AU5" s="456">
        <v>30292.997306560002</v>
      </c>
      <c r="AV5" s="267"/>
      <c r="AW5" s="449"/>
    </row>
    <row r="6" spans="1:54" s="450" customFormat="1" ht="13.25" customHeight="1">
      <c r="A6" s="267"/>
      <c r="B6" s="454" t="s">
        <v>15</v>
      </c>
      <c r="C6" s="456">
        <v>0</v>
      </c>
      <c r="D6" s="456">
        <v>0</v>
      </c>
      <c r="E6" s="456">
        <v>0</v>
      </c>
      <c r="F6" s="456">
        <v>0</v>
      </c>
      <c r="G6" s="456">
        <v>0</v>
      </c>
      <c r="H6" s="456">
        <v>0</v>
      </c>
      <c r="I6" s="456">
        <v>240.09299999999999</v>
      </c>
      <c r="J6" s="456">
        <v>250.09299999999999</v>
      </c>
      <c r="K6" s="456">
        <v>269.96300000000002</v>
      </c>
      <c r="L6" s="456">
        <v>338.42</v>
      </c>
      <c r="M6" s="456">
        <v>368.81099999999998</v>
      </c>
      <c r="N6" s="456">
        <v>366.99</v>
      </c>
      <c r="O6" s="456">
        <v>351.995</v>
      </c>
      <c r="P6" s="456">
        <v>352.99799999999999</v>
      </c>
      <c r="Q6" s="456">
        <v>374.59800000000001</v>
      </c>
      <c r="R6" s="456">
        <v>411.471</v>
      </c>
      <c r="S6" s="456">
        <v>392.995</v>
      </c>
      <c r="T6" s="456">
        <v>411.99700000000001</v>
      </c>
      <c r="U6" s="456">
        <v>408.41399999999999</v>
      </c>
      <c r="V6" s="456">
        <v>436.99900000000002</v>
      </c>
      <c r="W6" s="456">
        <v>457.995</v>
      </c>
      <c r="X6" s="456">
        <v>519.64499999999998</v>
      </c>
      <c r="Y6" s="456">
        <v>579.56100000000004</v>
      </c>
      <c r="Z6" s="456">
        <v>583.28700000000003</v>
      </c>
      <c r="AA6" s="456">
        <v>582.56500000000005</v>
      </c>
      <c r="AB6" s="456">
        <v>582.98</v>
      </c>
      <c r="AC6" s="456">
        <v>583.14499999999998</v>
      </c>
      <c r="AD6" s="456">
        <v>583.20000000000005</v>
      </c>
      <c r="AE6" s="456">
        <v>613.78300000000002</v>
      </c>
      <c r="AF6" s="456">
        <v>618.899</v>
      </c>
      <c r="AG6" s="456">
        <v>620.84199999999998</v>
      </c>
      <c r="AH6" s="456">
        <v>690.63</v>
      </c>
      <c r="AI6" s="456">
        <v>724.70699999999999</v>
      </c>
      <c r="AJ6" s="456">
        <v>759.18899999999996</v>
      </c>
      <c r="AK6" s="456">
        <v>770.18899999999996</v>
      </c>
      <c r="AL6" s="456">
        <v>778.45799999999997</v>
      </c>
      <c r="AM6" s="456">
        <v>770.75</v>
      </c>
      <c r="AN6" s="456">
        <v>770.69</v>
      </c>
      <c r="AO6" s="456">
        <v>757.26800000000003</v>
      </c>
      <c r="AP6" s="456">
        <v>735.70600000000002</v>
      </c>
      <c r="AQ6" s="456">
        <v>757.32500000000005</v>
      </c>
      <c r="AR6" s="456">
        <v>735.70600000000002</v>
      </c>
      <c r="AS6" s="456">
        <v>733.06100000000004</v>
      </c>
      <c r="AT6" s="456">
        <v>732.85799999999995</v>
      </c>
      <c r="AU6" s="456">
        <v>727.51629600000001</v>
      </c>
      <c r="AV6" s="267"/>
      <c r="AW6" s="449"/>
    </row>
    <row r="7" spans="1:54" s="450" customFormat="1" ht="13.25" customHeight="1">
      <c r="A7" s="267"/>
      <c r="B7" s="454" t="s">
        <v>823</v>
      </c>
      <c r="C7" s="456">
        <v>0</v>
      </c>
      <c r="D7" s="456">
        <v>0</v>
      </c>
      <c r="E7" s="456">
        <v>0</v>
      </c>
      <c r="F7" s="456">
        <v>0</v>
      </c>
      <c r="G7" s="455">
        <v>18.899999999999999</v>
      </c>
      <c r="H7" s="455">
        <v>19.7</v>
      </c>
      <c r="I7" s="455">
        <v>43.7</v>
      </c>
      <c r="J7" s="455">
        <v>59.7</v>
      </c>
      <c r="K7" s="455">
        <v>63.6</v>
      </c>
      <c r="L7" s="455">
        <v>76.400000000000006</v>
      </c>
      <c r="M7" s="455">
        <v>72.330025000000006</v>
      </c>
      <c r="N7" s="455">
        <v>77.731472999999994</v>
      </c>
      <c r="O7" s="455">
        <v>73.855197000000004</v>
      </c>
      <c r="P7" s="455">
        <v>60.122323000000002</v>
      </c>
      <c r="Q7" s="455">
        <v>75.951083999999994</v>
      </c>
      <c r="R7" s="455">
        <v>75.831170999999998</v>
      </c>
      <c r="S7" s="455">
        <v>72.707291999999995</v>
      </c>
      <c r="T7" s="455">
        <v>75.382183999999995</v>
      </c>
      <c r="U7" s="455">
        <v>72.298754000000002</v>
      </c>
      <c r="V7" s="455">
        <v>71.439411000000007</v>
      </c>
      <c r="W7" s="455">
        <v>58.839016000000001</v>
      </c>
      <c r="X7" s="455">
        <v>62.308059999999998</v>
      </c>
      <c r="Y7" s="455">
        <v>71.428815999999998</v>
      </c>
      <c r="Z7" s="455">
        <v>71.876865000000009</v>
      </c>
      <c r="AA7" s="455">
        <v>72.353335999999999</v>
      </c>
      <c r="AB7" s="455">
        <v>64.23719100000001</v>
      </c>
      <c r="AC7" s="455">
        <v>31.817015999999999</v>
      </c>
      <c r="AD7" s="455">
        <v>49.809816999999995</v>
      </c>
      <c r="AE7" s="455">
        <v>24.823816000000001</v>
      </c>
      <c r="AF7" s="455">
        <v>25.059591999999999</v>
      </c>
      <c r="AG7" s="455">
        <v>40</v>
      </c>
      <c r="AH7" s="455">
        <v>55</v>
      </c>
      <c r="AI7" s="455">
        <v>66.423181999999997</v>
      </c>
      <c r="AJ7" s="455">
        <v>66.174529999999962</v>
      </c>
      <c r="AK7" s="455">
        <v>65.635941000000003</v>
      </c>
      <c r="AL7" s="455">
        <v>65.004086482442261</v>
      </c>
      <c r="AM7" s="455">
        <v>64.444271999999998</v>
      </c>
      <c r="AN7" s="455">
        <v>64.72164699999999</v>
      </c>
      <c r="AO7" s="455">
        <v>63.865519999999975</v>
      </c>
      <c r="AP7" s="455">
        <v>63.037040000000005</v>
      </c>
      <c r="AQ7" s="455">
        <v>61.120928999999997</v>
      </c>
      <c r="AR7" s="455">
        <v>0</v>
      </c>
      <c r="AS7" s="455">
        <v>0</v>
      </c>
      <c r="AT7" s="455">
        <v>0</v>
      </c>
      <c r="AU7" s="455">
        <v>0</v>
      </c>
      <c r="AV7" s="267"/>
      <c r="AW7" s="449"/>
    </row>
    <row r="8" spans="1:54" s="450" customFormat="1" ht="13.25" customHeight="1">
      <c r="A8" s="267"/>
      <c r="B8" s="454" t="s">
        <v>32</v>
      </c>
      <c r="C8" s="455">
        <v>0</v>
      </c>
      <c r="D8" s="455">
        <v>0</v>
      </c>
      <c r="E8" s="455">
        <v>0</v>
      </c>
      <c r="F8" s="455">
        <v>0</v>
      </c>
      <c r="G8" s="455">
        <v>0</v>
      </c>
      <c r="H8" s="455">
        <v>0</v>
      </c>
      <c r="I8" s="455">
        <v>0</v>
      </c>
      <c r="J8" s="455">
        <v>0</v>
      </c>
      <c r="K8" s="455">
        <v>0</v>
      </c>
      <c r="L8" s="455">
        <v>0</v>
      </c>
      <c r="M8" s="455">
        <v>0</v>
      </c>
      <c r="N8" s="455">
        <v>0</v>
      </c>
      <c r="O8" s="455">
        <v>0</v>
      </c>
      <c r="P8" s="455">
        <v>0</v>
      </c>
      <c r="Q8" s="455">
        <v>0</v>
      </c>
      <c r="R8" s="455">
        <v>0</v>
      </c>
      <c r="S8" s="455">
        <v>0</v>
      </c>
      <c r="T8" s="455">
        <v>0</v>
      </c>
      <c r="U8" s="455">
        <v>0</v>
      </c>
      <c r="V8" s="455">
        <v>0</v>
      </c>
      <c r="W8" s="455">
        <v>0</v>
      </c>
      <c r="X8" s="455">
        <v>0</v>
      </c>
      <c r="Y8" s="455">
        <v>0</v>
      </c>
      <c r="Z8" s="455">
        <v>0</v>
      </c>
      <c r="AA8" s="455">
        <v>0</v>
      </c>
      <c r="AB8" s="455">
        <v>0</v>
      </c>
      <c r="AC8" s="455">
        <v>0</v>
      </c>
      <c r="AD8" s="455">
        <v>0</v>
      </c>
      <c r="AE8" s="455">
        <v>0</v>
      </c>
      <c r="AF8" s="455">
        <v>0</v>
      </c>
      <c r="AG8" s="455">
        <v>0</v>
      </c>
      <c r="AH8" s="455">
        <v>0</v>
      </c>
      <c r="AI8" s="455">
        <v>0</v>
      </c>
      <c r="AJ8" s="455">
        <v>0</v>
      </c>
      <c r="AK8" s="455">
        <v>0</v>
      </c>
      <c r="AL8" s="455">
        <v>0</v>
      </c>
      <c r="AM8" s="455">
        <v>242</v>
      </c>
      <c r="AN8" s="455">
        <v>308.68902300000002</v>
      </c>
      <c r="AO8" s="455">
        <v>339.58818600000001</v>
      </c>
      <c r="AP8" s="455">
        <v>479</v>
      </c>
      <c r="AQ8" s="455">
        <v>553.34</v>
      </c>
      <c r="AR8" s="455">
        <v>0</v>
      </c>
      <c r="AS8" s="455">
        <v>0</v>
      </c>
      <c r="AT8" s="455">
        <v>0</v>
      </c>
      <c r="AU8" s="455">
        <v>0</v>
      </c>
      <c r="AV8" s="267"/>
      <c r="AW8" s="449"/>
    </row>
    <row r="9" spans="1:54" s="450" customFormat="1" ht="13.25" customHeight="1">
      <c r="A9" s="267"/>
      <c r="B9" s="454" t="s">
        <v>825</v>
      </c>
      <c r="C9" s="455">
        <v>0</v>
      </c>
      <c r="D9" s="455">
        <v>0</v>
      </c>
      <c r="E9" s="455">
        <v>0</v>
      </c>
      <c r="F9" s="455">
        <v>0</v>
      </c>
      <c r="G9" s="455">
        <v>0</v>
      </c>
      <c r="H9" s="455">
        <v>0</v>
      </c>
      <c r="I9" s="455">
        <v>0</v>
      </c>
      <c r="J9" s="455">
        <v>0</v>
      </c>
      <c r="K9" s="455">
        <v>0</v>
      </c>
      <c r="L9" s="455">
        <v>0</v>
      </c>
      <c r="M9" s="455">
        <v>0</v>
      </c>
      <c r="N9" s="455">
        <v>0</v>
      </c>
      <c r="O9" s="455">
        <v>0</v>
      </c>
      <c r="P9" s="455">
        <v>0</v>
      </c>
      <c r="Q9" s="455">
        <v>0</v>
      </c>
      <c r="R9" s="455">
        <v>0</v>
      </c>
      <c r="S9" s="455">
        <v>0</v>
      </c>
      <c r="T9" s="455">
        <v>0</v>
      </c>
      <c r="U9" s="455">
        <v>0</v>
      </c>
      <c r="V9" s="455">
        <v>0</v>
      </c>
      <c r="W9" s="455">
        <v>0</v>
      </c>
      <c r="X9" s="455">
        <v>0</v>
      </c>
      <c r="Y9" s="455">
        <v>0</v>
      </c>
      <c r="Z9" s="455">
        <v>0</v>
      </c>
      <c r="AA9" s="455">
        <v>0</v>
      </c>
      <c r="AB9" s="455">
        <v>0</v>
      </c>
      <c r="AC9" s="455">
        <v>0</v>
      </c>
      <c r="AD9" s="455">
        <v>0</v>
      </c>
      <c r="AE9" s="455">
        <v>0</v>
      </c>
      <c r="AF9" s="455">
        <v>0</v>
      </c>
      <c r="AG9" s="455">
        <v>0</v>
      </c>
      <c r="AH9" s="455">
        <v>0</v>
      </c>
      <c r="AI9" s="455">
        <v>0</v>
      </c>
      <c r="AJ9" s="455">
        <v>0</v>
      </c>
      <c r="AK9" s="455">
        <v>0</v>
      </c>
      <c r="AL9" s="455">
        <v>0</v>
      </c>
      <c r="AM9" s="455">
        <v>205</v>
      </c>
      <c r="AN9" s="455">
        <v>204.86950400000001</v>
      </c>
      <c r="AO9" s="455">
        <v>199.783511</v>
      </c>
      <c r="AP9" s="455">
        <v>359</v>
      </c>
      <c r="AQ9" s="455">
        <v>432.65208100000001</v>
      </c>
      <c r="AR9" s="455">
        <v>0</v>
      </c>
      <c r="AS9" s="455">
        <v>0</v>
      </c>
      <c r="AT9" s="455">
        <v>0</v>
      </c>
      <c r="AU9" s="455">
        <v>0</v>
      </c>
      <c r="AV9" s="267"/>
      <c r="AW9" s="449"/>
    </row>
    <row r="10" spans="1:54" s="449" customFormat="1" ht="13.25" customHeight="1">
      <c r="B10" s="454" t="s">
        <v>171</v>
      </c>
      <c r="C10" s="1053">
        <v>1249.9955872999999</v>
      </c>
      <c r="D10" s="1053">
        <v>1239.7247717</v>
      </c>
      <c r="E10" s="1053">
        <v>2045.7548201999998</v>
      </c>
      <c r="F10" s="1053">
        <v>2421.9238734</v>
      </c>
      <c r="G10" s="1053">
        <v>3542.4289726999996</v>
      </c>
      <c r="H10" s="1053">
        <v>4373.5646219999999</v>
      </c>
      <c r="I10" s="1053">
        <v>3199.0842308000001</v>
      </c>
      <c r="J10" s="1053">
        <v>2908.9721031999998</v>
      </c>
      <c r="K10" s="1053">
        <v>2409.5045290999997</v>
      </c>
      <c r="L10" s="1053">
        <v>2510.0800880999996</v>
      </c>
      <c r="M10" s="1053">
        <v>2115.4557688</v>
      </c>
      <c r="N10" s="1053">
        <v>1814.6825709999998</v>
      </c>
      <c r="O10" s="1053">
        <v>1888.0397702</v>
      </c>
      <c r="P10" s="1053">
        <v>1404.3384091000003</v>
      </c>
      <c r="Q10" s="1053">
        <v>1316.9234004</v>
      </c>
      <c r="R10" s="1053">
        <v>1223.4870443499999</v>
      </c>
      <c r="S10" s="1053">
        <v>1233.04285635</v>
      </c>
      <c r="T10" s="1053">
        <v>1250.1562724099999</v>
      </c>
      <c r="U10" s="1053">
        <v>1204.08039805</v>
      </c>
      <c r="V10" s="1053">
        <v>1072.35758575</v>
      </c>
      <c r="W10" s="1053">
        <v>1049.2163138599999</v>
      </c>
      <c r="X10" s="1053">
        <v>1249.1187547</v>
      </c>
      <c r="Y10" s="1053">
        <v>1333.1544789</v>
      </c>
      <c r="Z10" s="1053">
        <v>1447.1127707999999</v>
      </c>
      <c r="AA10" s="1053">
        <v>1442.4684875</v>
      </c>
      <c r="AB10" s="1053">
        <v>1466.995109</v>
      </c>
      <c r="AC10" s="1053">
        <v>1450.3151720000001</v>
      </c>
      <c r="AD10" s="1053">
        <v>1475.616667</v>
      </c>
      <c r="AE10" s="1053">
        <v>1638.2361780000001</v>
      </c>
      <c r="AF10" s="1053">
        <v>1653.1922280000001</v>
      </c>
      <c r="AG10" s="1053">
        <v>1854.523498</v>
      </c>
      <c r="AH10" s="1053">
        <v>2247.853548</v>
      </c>
      <c r="AI10" s="1053">
        <v>2666.7010749999999</v>
      </c>
      <c r="AJ10" s="1053">
        <v>3178.2776000000003</v>
      </c>
      <c r="AK10" s="1053">
        <v>3516.6840840000004</v>
      </c>
      <c r="AL10" s="1053">
        <v>3684.8739439999999</v>
      </c>
      <c r="AM10" s="1053">
        <v>3892.3101960000004</v>
      </c>
      <c r="AN10" s="1053">
        <v>4097.3310742191006</v>
      </c>
      <c r="AO10" s="1053">
        <v>4760.7093770000001</v>
      </c>
      <c r="AP10" s="1053">
        <v>8986.7943720000003</v>
      </c>
      <c r="AQ10" s="1053">
        <v>11088.195545</v>
      </c>
      <c r="AR10" s="1053">
        <v>11288.049622460001</v>
      </c>
      <c r="AS10" s="1053">
        <v>12963.127393999999</v>
      </c>
      <c r="AT10" s="1053">
        <v>13266.085002687692</v>
      </c>
      <c r="AU10" s="1053">
        <v>15159.855398823087</v>
      </c>
    </row>
    <row r="11" spans="1:54" s="450" customFormat="1" ht="13.25" customHeight="1">
      <c r="A11" s="271"/>
      <c r="B11" s="271" t="s">
        <v>13</v>
      </c>
      <c r="C11" s="456">
        <v>1249.9955872999999</v>
      </c>
      <c r="D11" s="456">
        <v>1239.7247717</v>
      </c>
      <c r="E11" s="456">
        <v>2045.7548201999998</v>
      </c>
      <c r="F11" s="456">
        <v>2469.5128734</v>
      </c>
      <c r="G11" s="456">
        <v>3919.6819726999997</v>
      </c>
      <c r="H11" s="456">
        <v>5319.2626220000002</v>
      </c>
      <c r="I11" s="456">
        <v>4958.3212308000002</v>
      </c>
      <c r="J11" s="456">
        <v>4743.1051031999996</v>
      </c>
      <c r="K11" s="456">
        <v>4283.9625291000002</v>
      </c>
      <c r="L11" s="456">
        <v>5282.1220880999999</v>
      </c>
      <c r="M11" s="456">
        <v>4943.7137937999996</v>
      </c>
      <c r="N11" s="456">
        <v>4559.1220439999997</v>
      </c>
      <c r="O11" s="456">
        <v>4734.4069671999996</v>
      </c>
      <c r="P11" s="456">
        <v>4614.5157320999997</v>
      </c>
      <c r="Q11" s="456">
        <v>4820.4715363999994</v>
      </c>
      <c r="R11" s="456">
        <v>5308.1691363500004</v>
      </c>
      <c r="S11" s="456">
        <v>5158.7516993499994</v>
      </c>
      <c r="T11" s="456">
        <v>5491.8649374100005</v>
      </c>
      <c r="U11" s="456">
        <v>6160.4864010499996</v>
      </c>
      <c r="V11" s="456">
        <v>6358.6402287500005</v>
      </c>
      <c r="W11" s="456">
        <v>6501.2413348599994</v>
      </c>
      <c r="X11" s="456">
        <v>7623.7746437000005</v>
      </c>
      <c r="Y11" s="456">
        <v>8160.0466588999998</v>
      </c>
      <c r="Z11" s="456">
        <v>7756.7299008000009</v>
      </c>
      <c r="AA11" s="456">
        <v>7616.8613155000003</v>
      </c>
      <c r="AB11" s="456">
        <v>7585.9200100000007</v>
      </c>
      <c r="AC11" s="456">
        <v>7845.3100759999998</v>
      </c>
      <c r="AD11" s="456">
        <v>8439.7177489999995</v>
      </c>
      <c r="AE11" s="456">
        <v>9509.6244829999996</v>
      </c>
      <c r="AF11" s="456">
        <v>9505.6513110000014</v>
      </c>
      <c r="AG11" s="456">
        <v>10471.669682</v>
      </c>
      <c r="AH11" s="456">
        <v>12968.575887999999</v>
      </c>
      <c r="AI11" s="456">
        <v>15099.382975</v>
      </c>
      <c r="AJ11" s="456">
        <v>16711.538467000002</v>
      </c>
      <c r="AK11" s="456">
        <v>17502.448785</v>
      </c>
      <c r="AL11" s="456">
        <v>17221.464012482444</v>
      </c>
      <c r="AM11" s="456">
        <v>17991.820725000001</v>
      </c>
      <c r="AN11" s="456">
        <v>20122.646347219103</v>
      </c>
      <c r="AO11" s="456">
        <v>24412.296715</v>
      </c>
      <c r="AP11" s="456">
        <v>40615.977645999999</v>
      </c>
      <c r="AQ11" s="456">
        <v>48569.56092399999</v>
      </c>
      <c r="AR11" s="456">
        <v>45598.821646459997</v>
      </c>
      <c r="AS11" s="456">
        <v>45757.123984000005</v>
      </c>
      <c r="AT11" s="456">
        <v>45475.717045687692</v>
      </c>
      <c r="AU11" s="456">
        <v>46180.369001383093</v>
      </c>
      <c r="AV11" s="267"/>
      <c r="AW11" s="449"/>
    </row>
    <row r="12" spans="1:54" s="450" customFormat="1" ht="13.25" customHeight="1">
      <c r="A12" s="267"/>
      <c r="B12" s="271" t="s">
        <v>34</v>
      </c>
      <c r="C12" s="455">
        <v>146.53899999999999</v>
      </c>
      <c r="D12" s="455">
        <v>312.69200000000001</v>
      </c>
      <c r="E12" s="455">
        <v>272.17500000000001</v>
      </c>
      <c r="F12" s="455">
        <v>270.2</v>
      </c>
      <c r="G12" s="455">
        <v>269.7</v>
      </c>
      <c r="H12" s="455">
        <v>419.3</v>
      </c>
      <c r="I12" s="455">
        <v>389.3</v>
      </c>
      <c r="J12" s="455">
        <v>389.3</v>
      </c>
      <c r="K12" s="455">
        <v>433.80200000000002</v>
      </c>
      <c r="L12" s="455">
        <v>547.02300000000002</v>
      </c>
      <c r="M12" s="455">
        <v>547.72199999999998</v>
      </c>
      <c r="N12" s="455">
        <v>545.99900000000002</v>
      </c>
      <c r="O12" s="455">
        <v>523.91</v>
      </c>
      <c r="P12" s="455">
        <v>584.04300000000001</v>
      </c>
      <c r="Q12" s="455">
        <v>553.45600000000002</v>
      </c>
      <c r="R12" s="455">
        <v>590.399</v>
      </c>
      <c r="S12" s="455">
        <v>563.95699999999999</v>
      </c>
      <c r="T12" s="455">
        <v>590.94200000000001</v>
      </c>
      <c r="U12" s="455">
        <v>588.24800000000005</v>
      </c>
      <c r="V12" s="455">
        <v>608.99699999999996</v>
      </c>
      <c r="W12" s="455">
        <v>600.99900000000002</v>
      </c>
      <c r="X12" s="455">
        <v>594.49900000000002</v>
      </c>
      <c r="Y12" s="455">
        <v>614.79700000000003</v>
      </c>
      <c r="Z12" s="455">
        <v>616.50599999999997</v>
      </c>
      <c r="AA12" s="455">
        <v>615.78700000000003</v>
      </c>
      <c r="AB12" s="455">
        <v>614.91999999999996</v>
      </c>
      <c r="AC12" s="455">
        <v>614.96299999999997</v>
      </c>
      <c r="AD12" s="455">
        <v>814.63800000000003</v>
      </c>
      <c r="AE12" s="455">
        <v>814.61800000000005</v>
      </c>
      <c r="AF12" s="455">
        <v>850.12199999999996</v>
      </c>
      <c r="AG12" s="455">
        <v>930.35199999999998</v>
      </c>
      <c r="AH12" s="455">
        <v>1003.004</v>
      </c>
      <c r="AI12" s="455">
        <v>1005.716</v>
      </c>
      <c r="AJ12" s="455">
        <v>1000.26</v>
      </c>
      <c r="AK12" s="455">
        <v>993.87099999999998</v>
      </c>
      <c r="AL12" s="455">
        <v>983.95399999999995</v>
      </c>
      <c r="AM12" s="455">
        <v>973.98</v>
      </c>
      <c r="AN12" s="455">
        <v>973.88400000000001</v>
      </c>
      <c r="AO12" s="455">
        <v>973.96400000000006</v>
      </c>
      <c r="AP12" s="455">
        <v>972.43100000000004</v>
      </c>
      <c r="AQ12" s="455">
        <v>974.26</v>
      </c>
      <c r="AR12" s="455">
        <v>972.43100000000004</v>
      </c>
      <c r="AS12" s="455">
        <v>965.24400000000003</v>
      </c>
      <c r="AT12" s="455">
        <v>980.73199999999997</v>
      </c>
      <c r="AU12" s="455">
        <v>960.29321200000004</v>
      </c>
      <c r="AV12" s="267"/>
      <c r="AW12" s="449"/>
    </row>
    <row r="13" spans="1:54" s="450" customFormat="1" ht="13.25" customHeight="1">
      <c r="A13" s="452"/>
      <c r="B13" s="452" t="s">
        <v>148</v>
      </c>
      <c r="C13" s="456"/>
      <c r="D13" s="456"/>
      <c r="E13" s="456"/>
      <c r="F13" s="456"/>
      <c r="G13" s="456"/>
      <c r="H13" s="456"/>
      <c r="I13" s="456"/>
      <c r="J13" s="456"/>
      <c r="K13" s="456"/>
      <c r="L13" s="456"/>
      <c r="M13" s="456"/>
      <c r="N13" s="456"/>
      <c r="O13" s="456"/>
      <c r="P13" s="456"/>
      <c r="Q13" s="456"/>
      <c r="R13" s="456"/>
      <c r="S13" s="456"/>
      <c r="T13" s="456"/>
      <c r="U13" s="456"/>
      <c r="V13" s="456"/>
      <c r="W13" s="456"/>
      <c r="X13" s="456"/>
      <c r="Y13" s="456"/>
      <c r="Z13" s="456"/>
      <c r="AA13" s="456"/>
      <c r="AB13" s="456"/>
      <c r="AC13" s="456"/>
      <c r="AD13" s="456"/>
      <c r="AE13" s="456"/>
      <c r="AF13" s="456"/>
      <c r="AG13" s="456"/>
      <c r="AH13" s="456"/>
      <c r="AI13" s="456"/>
      <c r="AJ13" s="456"/>
      <c r="AK13" s="456"/>
      <c r="AL13" s="456"/>
      <c r="AM13" s="456"/>
      <c r="AN13" s="456"/>
      <c r="AO13" s="456"/>
      <c r="AP13" s="456"/>
      <c r="AQ13" s="456"/>
      <c r="AR13" s="456"/>
      <c r="AS13" s="456"/>
      <c r="AT13" s="456"/>
      <c r="AU13" s="456"/>
      <c r="AV13" s="267"/>
      <c r="AW13" s="449"/>
      <c r="AX13" s="457" t="s">
        <v>161</v>
      </c>
      <c r="AY13" s="457" t="s">
        <v>161</v>
      </c>
      <c r="AZ13" s="457" t="s">
        <v>161</v>
      </c>
      <c r="BA13" s="457" t="s">
        <v>161</v>
      </c>
      <c r="BB13" s="457" t="s">
        <v>161</v>
      </c>
    </row>
    <row r="14" spans="1:54" s="450" customFormat="1" ht="13.25" customHeight="1">
      <c r="A14" s="267"/>
      <c r="B14" s="454" t="s">
        <v>26</v>
      </c>
      <c r="C14" s="455">
        <v>240.5</v>
      </c>
      <c r="D14" s="455">
        <v>311.96499999999997</v>
      </c>
      <c r="E14" s="455">
        <v>397.74900000000002</v>
      </c>
      <c r="F14" s="455">
        <v>433</v>
      </c>
      <c r="G14" s="455">
        <v>440</v>
      </c>
      <c r="H14" s="455">
        <v>460</v>
      </c>
      <c r="I14" s="456">
        <v>559.48699999999997</v>
      </c>
      <c r="J14" s="456">
        <v>614.86800000000005</v>
      </c>
      <c r="K14" s="456">
        <v>640.4</v>
      </c>
      <c r="L14" s="456">
        <v>650.80200000000002</v>
      </c>
      <c r="M14" s="456">
        <v>693.52</v>
      </c>
      <c r="N14" s="456">
        <v>580.18799999999999</v>
      </c>
      <c r="O14" s="456">
        <v>596.83900000000006</v>
      </c>
      <c r="P14" s="456">
        <v>682.02700000000004</v>
      </c>
      <c r="Q14" s="456">
        <v>677.21600000000001</v>
      </c>
      <c r="R14" s="456">
        <v>703</v>
      </c>
      <c r="S14" s="456">
        <v>763.47500000000002</v>
      </c>
      <c r="T14" s="456">
        <v>805.19</v>
      </c>
      <c r="U14" s="456">
        <v>873.73</v>
      </c>
      <c r="V14" s="456">
        <v>902.52099999999996</v>
      </c>
      <c r="W14" s="456">
        <v>870.399</v>
      </c>
      <c r="X14" s="456">
        <v>867.8</v>
      </c>
      <c r="Y14" s="456">
        <v>891.68100000000004</v>
      </c>
      <c r="Z14" s="456">
        <v>918.66099999999994</v>
      </c>
      <c r="AA14" s="456">
        <v>970.95699999999999</v>
      </c>
      <c r="AB14" s="456">
        <v>1029</v>
      </c>
      <c r="AC14" s="456">
        <v>1021.7</v>
      </c>
      <c r="AD14" s="456">
        <v>1062</v>
      </c>
      <c r="AE14" s="456">
        <v>1070.002</v>
      </c>
      <c r="AF14" s="456">
        <v>1100.7</v>
      </c>
      <c r="AG14" s="456">
        <v>1144.442</v>
      </c>
      <c r="AH14" s="456">
        <v>1239.171</v>
      </c>
      <c r="AI14" s="456">
        <v>1460.2070000000001</v>
      </c>
      <c r="AJ14" s="456">
        <v>1638.502</v>
      </c>
      <c r="AK14" s="456">
        <v>1651.76</v>
      </c>
      <c r="AL14" s="456">
        <v>1593.5160000000001</v>
      </c>
      <c r="AM14" s="456">
        <v>1618.1849999999999</v>
      </c>
      <c r="AN14" s="456">
        <v>1383.44</v>
      </c>
      <c r="AO14" s="456">
        <v>961.12900000000002</v>
      </c>
      <c r="AP14" s="456">
        <v>818.30600000000004</v>
      </c>
      <c r="AQ14" s="456">
        <v>856.78899999999999</v>
      </c>
      <c r="AR14" s="456">
        <v>948.51199999999994</v>
      </c>
      <c r="AS14" s="456">
        <v>1010.264</v>
      </c>
      <c r="AT14" s="456">
        <v>1171.5129999999999</v>
      </c>
      <c r="AU14" s="456">
        <v>1215.1353502504576</v>
      </c>
      <c r="AV14" s="267"/>
      <c r="AW14" s="449"/>
      <c r="AX14" s="267"/>
      <c r="AY14" s="267"/>
      <c r="AZ14" s="267"/>
      <c r="BA14" s="267"/>
    </row>
    <row r="15" spans="1:54" s="450" customFormat="1" ht="13.25" customHeight="1">
      <c r="A15" s="458"/>
      <c r="B15" s="459" t="s">
        <v>27</v>
      </c>
      <c r="C15" s="456">
        <v>888.73526506697203</v>
      </c>
      <c r="D15" s="456">
        <v>1115.5159878771649</v>
      </c>
      <c r="E15" s="456">
        <v>1025.3290595009105</v>
      </c>
      <c r="F15" s="456">
        <v>997.30981961702571</v>
      </c>
      <c r="G15" s="456">
        <v>1136.5304177900784</v>
      </c>
      <c r="H15" s="456">
        <v>1109.3867791525652</v>
      </c>
      <c r="I15" s="456">
        <v>1160.1716514421064</v>
      </c>
      <c r="J15" s="456">
        <v>1520.9193649471235</v>
      </c>
      <c r="K15" s="456">
        <v>2066.4189414365064</v>
      </c>
      <c r="L15" s="456">
        <v>3437.6104932541202</v>
      </c>
      <c r="M15" s="456">
        <v>5428.8724337426675</v>
      </c>
      <c r="N15" s="456">
        <v>6260.4367890647172</v>
      </c>
      <c r="O15" s="456">
        <v>5688.9357029499797</v>
      </c>
      <c r="P15" s="456">
        <v>6356.9329366478059</v>
      </c>
      <c r="Q15" s="456">
        <v>7130.4354036694722</v>
      </c>
      <c r="R15" s="456">
        <v>7292.0500273280195</v>
      </c>
      <c r="S15" s="456">
        <v>7294.0012145186292</v>
      </c>
      <c r="T15" s="456">
        <v>7984.5809249801996</v>
      </c>
      <c r="U15" s="456">
        <v>8159.877662192901</v>
      </c>
      <c r="V15" s="456">
        <v>8325.1790066504964</v>
      </c>
      <c r="W15" s="456">
        <v>8757.6135075978109</v>
      </c>
      <c r="X15" s="456">
        <v>9461.1286136170238</v>
      </c>
      <c r="Y15" s="456">
        <v>9576.4508315640123</v>
      </c>
      <c r="Z15" s="456">
        <v>12396.135857118381</v>
      </c>
      <c r="AA15" s="456">
        <v>13630.021083980006</v>
      </c>
      <c r="AB15" s="456">
        <v>15035.483746999998</v>
      </c>
      <c r="AC15" s="456">
        <v>15984.130208999999</v>
      </c>
      <c r="AD15" s="456">
        <v>16118.515039</v>
      </c>
      <c r="AE15" s="456">
        <v>16308.900801</v>
      </c>
      <c r="AF15" s="456">
        <v>16189.928151</v>
      </c>
      <c r="AG15" s="456">
        <v>16382.713129</v>
      </c>
      <c r="AH15" s="456">
        <v>17391.284070000002</v>
      </c>
      <c r="AI15" s="456">
        <v>19530.213320999999</v>
      </c>
      <c r="AJ15" s="456">
        <v>22039.186315999999</v>
      </c>
      <c r="AK15" s="456">
        <v>23825.598168999997</v>
      </c>
      <c r="AL15" s="456">
        <v>24439.959961</v>
      </c>
      <c r="AM15" s="456">
        <v>25013.912017000002</v>
      </c>
      <c r="AN15" s="456">
        <v>29097.973946999999</v>
      </c>
      <c r="AO15" s="456">
        <v>33028.584770000001</v>
      </c>
      <c r="AP15" s="456">
        <v>38070.052813999995</v>
      </c>
      <c r="AQ15" s="456">
        <v>40611.452138000001</v>
      </c>
      <c r="AR15" s="456">
        <v>40574.518829000001</v>
      </c>
      <c r="AS15" s="456">
        <v>27800.701695</v>
      </c>
      <c r="AT15" s="456">
        <v>26443.561227999999</v>
      </c>
      <c r="AU15" s="456">
        <v>24674.411911414601</v>
      </c>
      <c r="AV15" s="267"/>
      <c r="AW15" s="449"/>
      <c r="AX15" s="267"/>
      <c r="AY15" s="267"/>
      <c r="AZ15" s="267"/>
      <c r="BA15" s="267"/>
    </row>
    <row r="16" spans="1:54" s="450" customFormat="1" ht="13.25" customHeight="1">
      <c r="A16" s="458"/>
      <c r="B16" s="459" t="s">
        <v>28</v>
      </c>
      <c r="C16" s="456">
        <v>0</v>
      </c>
      <c r="D16" s="456">
        <v>0</v>
      </c>
      <c r="E16" s="456">
        <v>0</v>
      </c>
      <c r="F16" s="456">
        <v>0</v>
      </c>
      <c r="G16" s="456">
        <v>0</v>
      </c>
      <c r="H16" s="456">
        <v>0</v>
      </c>
      <c r="I16" s="456">
        <v>0</v>
      </c>
      <c r="J16" s="456">
        <v>0</v>
      </c>
      <c r="K16" s="456">
        <v>0</v>
      </c>
      <c r="L16" s="456">
        <v>0</v>
      </c>
      <c r="M16" s="456">
        <v>0</v>
      </c>
      <c r="N16" s="456">
        <v>0</v>
      </c>
      <c r="O16" s="456">
        <v>0</v>
      </c>
      <c r="P16" s="456">
        <v>0</v>
      </c>
      <c r="Q16" s="456">
        <v>0</v>
      </c>
      <c r="R16" s="456">
        <v>0</v>
      </c>
      <c r="S16" s="456">
        <v>0</v>
      </c>
      <c r="T16" s="456">
        <v>0</v>
      </c>
      <c r="U16" s="456">
        <v>0</v>
      </c>
      <c r="V16" s="456">
        <v>0</v>
      </c>
      <c r="W16" s="456">
        <v>0</v>
      </c>
      <c r="X16" s="456">
        <v>0</v>
      </c>
      <c r="Y16" s="456">
        <v>0</v>
      </c>
      <c r="Z16" s="456">
        <v>0</v>
      </c>
      <c r="AA16" s="456">
        <v>1022.22196621193</v>
      </c>
      <c r="AB16" s="456">
        <v>4594.8498949999994</v>
      </c>
      <c r="AC16" s="456">
        <v>5360.7020469999998</v>
      </c>
      <c r="AD16" s="456">
        <v>5568.9634569999998</v>
      </c>
      <c r="AE16" s="456">
        <v>5548.8085389999997</v>
      </c>
      <c r="AF16" s="456">
        <v>5367.3303980000001</v>
      </c>
      <c r="AG16" s="456">
        <v>5096.7385699999995</v>
      </c>
      <c r="AH16" s="456">
        <v>5124.0818650000001</v>
      </c>
      <c r="AI16" s="456">
        <v>5485.4664069999999</v>
      </c>
      <c r="AJ16" s="456">
        <v>5673.2227619999994</v>
      </c>
      <c r="AK16" s="456">
        <v>5693.5246239999997</v>
      </c>
      <c r="AL16" s="456">
        <v>5471.4754929999999</v>
      </c>
      <c r="AM16" s="456">
        <v>5198.4530850000001</v>
      </c>
      <c r="AN16" s="456">
        <v>5861.6163260000003</v>
      </c>
      <c r="AO16" s="456">
        <v>8282.0940310000005</v>
      </c>
      <c r="AP16" s="456">
        <v>14990.538946999997</v>
      </c>
      <c r="AQ16" s="456">
        <v>40611.452138000001</v>
      </c>
      <c r="AR16" s="456">
        <v>40574.518829000001</v>
      </c>
      <c r="AS16" s="456">
        <v>27800.701695</v>
      </c>
      <c r="AT16" s="456">
        <v>26443.561227999999</v>
      </c>
      <c r="AU16" s="456">
        <v>24674.411911414601</v>
      </c>
      <c r="AV16" s="267"/>
      <c r="AW16" s="449"/>
      <c r="AX16" s="267"/>
      <c r="AY16" s="267"/>
      <c r="AZ16" s="267"/>
      <c r="BA16" s="267"/>
    </row>
    <row r="17" spans="1:68" s="450" customFormat="1" ht="13.25" customHeight="1">
      <c r="A17" s="458"/>
      <c r="B17" s="459" t="s">
        <v>826</v>
      </c>
      <c r="C17" s="456">
        <v>888.73526506697203</v>
      </c>
      <c r="D17" s="456">
        <v>1115.5159878771649</v>
      </c>
      <c r="E17" s="456">
        <v>1025.3290595009105</v>
      </c>
      <c r="F17" s="456">
        <v>997.30981961702571</v>
      </c>
      <c r="G17" s="456">
        <v>1136.5304177900784</v>
      </c>
      <c r="H17" s="456">
        <v>1109.3867791525652</v>
      </c>
      <c r="I17" s="456">
        <v>1160.1716514421064</v>
      </c>
      <c r="J17" s="456">
        <v>1520.9193649471235</v>
      </c>
      <c r="K17" s="456">
        <v>2066.4189414365064</v>
      </c>
      <c r="L17" s="456">
        <v>3437.6104932541202</v>
      </c>
      <c r="M17" s="456">
        <v>5428.8724337426675</v>
      </c>
      <c r="N17" s="456">
        <v>6260.4367890647172</v>
      </c>
      <c r="O17" s="456">
        <v>5688.9357029499797</v>
      </c>
      <c r="P17" s="456">
        <v>6356.9329366478059</v>
      </c>
      <c r="Q17" s="456">
        <v>7130.4354036694722</v>
      </c>
      <c r="R17" s="456">
        <v>7292.0500273280195</v>
      </c>
      <c r="S17" s="456">
        <v>7294.0012145186292</v>
      </c>
      <c r="T17" s="456">
        <v>7984.5809249801996</v>
      </c>
      <c r="U17" s="456">
        <v>8159.877662192901</v>
      </c>
      <c r="V17" s="456">
        <v>8325.1790066504964</v>
      </c>
      <c r="W17" s="456">
        <v>8757.6135075978109</v>
      </c>
      <c r="X17" s="456">
        <v>9461.1286136170238</v>
      </c>
      <c r="Y17" s="456">
        <v>9576.4508315640123</v>
      </c>
      <c r="Z17" s="456">
        <v>12396.135857118381</v>
      </c>
      <c r="AA17" s="456">
        <v>12607.799117768076</v>
      </c>
      <c r="AB17" s="456">
        <v>10440.633851999999</v>
      </c>
      <c r="AC17" s="456">
        <v>10623.428162</v>
      </c>
      <c r="AD17" s="456">
        <v>10549.551582</v>
      </c>
      <c r="AE17" s="456">
        <v>10760.092262</v>
      </c>
      <c r="AF17" s="456">
        <v>10822.597753</v>
      </c>
      <c r="AG17" s="456">
        <v>11285.974559</v>
      </c>
      <c r="AH17" s="456">
        <v>12267.202205</v>
      </c>
      <c r="AI17" s="456">
        <v>14044.746913999999</v>
      </c>
      <c r="AJ17" s="456">
        <v>16365.963554</v>
      </c>
      <c r="AK17" s="456">
        <v>18132.073544999999</v>
      </c>
      <c r="AL17" s="456">
        <v>18968.484467999999</v>
      </c>
      <c r="AM17" s="456">
        <v>19815.458932000001</v>
      </c>
      <c r="AN17" s="456">
        <v>23236.357620999999</v>
      </c>
      <c r="AO17" s="456">
        <v>24746.490739000001</v>
      </c>
      <c r="AP17" s="456">
        <v>23079.513867000001</v>
      </c>
      <c r="AQ17" s="456">
        <v>0</v>
      </c>
      <c r="AR17" s="456">
        <v>0</v>
      </c>
      <c r="AS17" s="456">
        <v>0</v>
      </c>
      <c r="AT17" s="456">
        <v>0</v>
      </c>
      <c r="AU17" s="456">
        <v>0</v>
      </c>
      <c r="AV17" s="267"/>
      <c r="AW17" s="449"/>
      <c r="AX17" s="267"/>
      <c r="AY17" s="267"/>
      <c r="AZ17" s="267"/>
      <c r="BA17" s="267"/>
    </row>
    <row r="18" spans="1:68" s="450" customFormat="1" ht="13.25" customHeight="1">
      <c r="A18" s="458"/>
      <c r="B18" s="459" t="s">
        <v>30</v>
      </c>
      <c r="C18" s="456">
        <v>0</v>
      </c>
      <c r="D18" s="456">
        <v>0</v>
      </c>
      <c r="E18" s="456">
        <v>0</v>
      </c>
      <c r="F18" s="456">
        <v>0</v>
      </c>
      <c r="G18" s="456">
        <v>0</v>
      </c>
      <c r="H18" s="456">
        <v>0</v>
      </c>
      <c r="I18" s="456">
        <v>0</v>
      </c>
      <c r="J18" s="456">
        <v>0</v>
      </c>
      <c r="K18" s="456">
        <v>0</v>
      </c>
      <c r="L18" s="456">
        <v>0</v>
      </c>
      <c r="M18" s="456">
        <v>0</v>
      </c>
      <c r="N18" s="456">
        <v>0</v>
      </c>
      <c r="O18" s="456">
        <v>0</v>
      </c>
      <c r="P18" s="456">
        <v>0</v>
      </c>
      <c r="Q18" s="456">
        <v>0</v>
      </c>
      <c r="R18" s="456">
        <v>0</v>
      </c>
      <c r="S18" s="456">
        <v>0</v>
      </c>
      <c r="T18" s="456">
        <v>0</v>
      </c>
      <c r="U18" s="456">
        <v>0</v>
      </c>
      <c r="V18" s="456">
        <v>0</v>
      </c>
      <c r="W18" s="456">
        <v>0</v>
      </c>
      <c r="X18" s="456">
        <v>0</v>
      </c>
      <c r="Y18" s="456">
        <v>274.69279927452311</v>
      </c>
      <c r="Z18" s="456">
        <v>1726.9904475735618</v>
      </c>
      <c r="AA18" s="456">
        <v>6229.4822683607117</v>
      </c>
      <c r="AB18" s="456">
        <v>7747.7710520000001</v>
      </c>
      <c r="AC18" s="456">
        <v>9136.6580619999986</v>
      </c>
      <c r="AD18" s="456">
        <v>10174.475407999998</v>
      </c>
      <c r="AE18" s="456">
        <v>10900.190802000001</v>
      </c>
      <c r="AF18" s="456">
        <v>12166.118331999998</v>
      </c>
      <c r="AG18" s="456">
        <v>13107.688574</v>
      </c>
      <c r="AH18" s="456">
        <v>14681.040297</v>
      </c>
      <c r="AI18" s="456">
        <v>16996.219073</v>
      </c>
      <c r="AJ18" s="456">
        <v>19599.153845000001</v>
      </c>
      <c r="AK18" s="456">
        <v>21845.065827999999</v>
      </c>
      <c r="AL18" s="456">
        <v>23608.854858999999</v>
      </c>
      <c r="AM18" s="456">
        <v>24348.796129000002</v>
      </c>
      <c r="AN18" s="456">
        <v>27389.620945000002</v>
      </c>
      <c r="AO18" s="456">
        <v>40424.222253</v>
      </c>
      <c r="AP18" s="456">
        <v>46567.573505</v>
      </c>
      <c r="AQ18" s="456">
        <v>47181.347657999999</v>
      </c>
      <c r="AR18" s="456">
        <v>46957.459363000002</v>
      </c>
      <c r="AS18" s="456">
        <v>56494.186156999996</v>
      </c>
      <c r="AT18" s="456">
        <v>55328.853712999997</v>
      </c>
      <c r="AU18" s="456">
        <v>51737.313010552702</v>
      </c>
      <c r="AV18" s="267"/>
      <c r="AW18" s="449"/>
      <c r="AX18" s="267"/>
      <c r="AY18" s="267"/>
      <c r="AZ18" s="267"/>
      <c r="BA18" s="267"/>
    </row>
    <row r="19" spans="1:68" s="450" customFormat="1" ht="13.25" customHeight="1">
      <c r="A19" s="458"/>
      <c r="B19" s="459" t="s">
        <v>28</v>
      </c>
      <c r="C19" s="456">
        <v>0</v>
      </c>
      <c r="D19" s="456">
        <v>0</v>
      </c>
      <c r="E19" s="456">
        <v>0</v>
      </c>
      <c r="F19" s="456">
        <v>0</v>
      </c>
      <c r="G19" s="456">
        <v>0</v>
      </c>
      <c r="H19" s="456">
        <v>0</v>
      </c>
      <c r="I19" s="456">
        <v>0</v>
      </c>
      <c r="J19" s="456">
        <v>0</v>
      </c>
      <c r="K19" s="456">
        <v>0</v>
      </c>
      <c r="L19" s="456">
        <v>0</v>
      </c>
      <c r="M19" s="456">
        <v>0</v>
      </c>
      <c r="N19" s="456">
        <v>0</v>
      </c>
      <c r="O19" s="456">
        <v>0</v>
      </c>
      <c r="P19" s="456">
        <v>0</v>
      </c>
      <c r="Q19" s="456">
        <v>0</v>
      </c>
      <c r="R19" s="456">
        <v>0</v>
      </c>
      <c r="S19" s="456">
        <v>0</v>
      </c>
      <c r="T19" s="456">
        <v>0</v>
      </c>
      <c r="U19" s="456">
        <v>0</v>
      </c>
      <c r="V19" s="456">
        <v>0</v>
      </c>
      <c r="W19" s="456">
        <v>0</v>
      </c>
      <c r="X19" s="456">
        <v>0</v>
      </c>
      <c r="Y19" s="456">
        <v>0</v>
      </c>
      <c r="Z19" s="456">
        <v>0</v>
      </c>
      <c r="AA19" s="456">
        <v>439.72524605740375</v>
      </c>
      <c r="AB19" s="456">
        <v>2208.045517</v>
      </c>
      <c r="AC19" s="456">
        <v>2885.3807419999998</v>
      </c>
      <c r="AD19" s="456">
        <v>3301.4665969999996</v>
      </c>
      <c r="AE19" s="456">
        <v>3415.117338</v>
      </c>
      <c r="AF19" s="456">
        <v>3691.0943369999995</v>
      </c>
      <c r="AG19" s="456">
        <v>3701.2864049999998</v>
      </c>
      <c r="AH19" s="456">
        <v>3936.9695820000002</v>
      </c>
      <c r="AI19" s="456">
        <v>4308.3023729999995</v>
      </c>
      <c r="AJ19" s="456">
        <v>4434.7378879999997</v>
      </c>
      <c r="AK19" s="456">
        <v>4564.431869</v>
      </c>
      <c r="AL19" s="456">
        <v>4643.8337919999994</v>
      </c>
      <c r="AM19" s="456">
        <v>4450.0332740000003</v>
      </c>
      <c r="AN19" s="456">
        <v>4925.9351200000001</v>
      </c>
      <c r="AO19" s="456">
        <v>9323.0339429999985</v>
      </c>
      <c r="AP19" s="456">
        <v>17864.593799999999</v>
      </c>
      <c r="AQ19" s="1054">
        <v>47181.347657999999</v>
      </c>
      <c r="AR19" s="1054">
        <v>46957.459363000002</v>
      </c>
      <c r="AS19" s="1054">
        <v>56494.186156999996</v>
      </c>
      <c r="AT19" s="1054">
        <v>55328.853712999997</v>
      </c>
      <c r="AU19" s="1054">
        <v>51737.313010552702</v>
      </c>
      <c r="AV19" s="267"/>
      <c r="AW19" s="449"/>
      <c r="AX19" s="267"/>
      <c r="AY19" s="267"/>
      <c r="AZ19" s="267"/>
      <c r="BA19" s="267"/>
    </row>
    <row r="20" spans="1:68" s="450" customFormat="1" ht="13.25" customHeight="1">
      <c r="A20" s="458"/>
      <c r="B20" s="459" t="s">
        <v>826</v>
      </c>
      <c r="C20" s="456">
        <v>0</v>
      </c>
      <c r="D20" s="456">
        <v>0</v>
      </c>
      <c r="E20" s="456">
        <v>0</v>
      </c>
      <c r="F20" s="456">
        <v>0</v>
      </c>
      <c r="G20" s="456">
        <v>0</v>
      </c>
      <c r="H20" s="456">
        <v>0</v>
      </c>
      <c r="I20" s="456">
        <v>0</v>
      </c>
      <c r="J20" s="456">
        <v>0</v>
      </c>
      <c r="K20" s="456">
        <v>0</v>
      </c>
      <c r="L20" s="456">
        <v>0</v>
      </c>
      <c r="M20" s="456">
        <v>0</v>
      </c>
      <c r="N20" s="456">
        <v>0</v>
      </c>
      <c r="O20" s="456">
        <v>0</v>
      </c>
      <c r="P20" s="456">
        <v>0</v>
      </c>
      <c r="Q20" s="456">
        <v>0</v>
      </c>
      <c r="R20" s="456">
        <v>0</v>
      </c>
      <c r="S20" s="456">
        <v>0</v>
      </c>
      <c r="T20" s="456">
        <v>0</v>
      </c>
      <c r="U20" s="456">
        <v>0</v>
      </c>
      <c r="V20" s="456">
        <v>0</v>
      </c>
      <c r="W20" s="456">
        <v>0</v>
      </c>
      <c r="X20" s="456">
        <v>0</v>
      </c>
      <c r="Y20" s="456">
        <v>274.69279927452311</v>
      </c>
      <c r="Z20" s="456">
        <v>1726.9904475735618</v>
      </c>
      <c r="AA20" s="456">
        <v>5789.7570223033081</v>
      </c>
      <c r="AB20" s="456">
        <v>5539.7255349999996</v>
      </c>
      <c r="AC20" s="456">
        <v>6251.2773199999992</v>
      </c>
      <c r="AD20" s="456">
        <v>6873.0088109999997</v>
      </c>
      <c r="AE20" s="456">
        <v>7485.0734640000001</v>
      </c>
      <c r="AF20" s="456">
        <v>8475.0239949999996</v>
      </c>
      <c r="AG20" s="456">
        <v>9406.4021690000009</v>
      </c>
      <c r="AH20" s="456">
        <v>10744.070715</v>
      </c>
      <c r="AI20" s="456">
        <v>12687.9167</v>
      </c>
      <c r="AJ20" s="456">
        <v>15164.415956999999</v>
      </c>
      <c r="AK20" s="456">
        <v>17280.633958999999</v>
      </c>
      <c r="AL20" s="456">
        <v>18965.021067000001</v>
      </c>
      <c r="AM20" s="456">
        <v>19898.762855000001</v>
      </c>
      <c r="AN20" s="456">
        <v>22463.685825</v>
      </c>
      <c r="AO20" s="456">
        <v>31101.188310000001</v>
      </c>
      <c r="AP20" s="456">
        <v>28702.979705000002</v>
      </c>
      <c r="AQ20" s="456">
        <v>0</v>
      </c>
      <c r="AR20" s="456">
        <v>0</v>
      </c>
      <c r="AS20" s="456">
        <v>0</v>
      </c>
      <c r="AT20" s="456">
        <v>0</v>
      </c>
      <c r="AU20" s="456">
        <v>0</v>
      </c>
      <c r="AV20" s="267"/>
      <c r="AW20" s="449"/>
      <c r="AX20" s="267"/>
      <c r="AY20" s="267"/>
      <c r="AZ20" s="267"/>
      <c r="BA20" s="267"/>
    </row>
    <row r="21" spans="1:68" s="450" customFormat="1" ht="13.25" customHeight="1">
      <c r="A21" s="458"/>
      <c r="B21" s="459" t="s">
        <v>162</v>
      </c>
      <c r="C21" s="456">
        <v>0</v>
      </c>
      <c r="D21" s="456">
        <v>0</v>
      </c>
      <c r="E21" s="456">
        <v>0</v>
      </c>
      <c r="F21" s="456">
        <v>0</v>
      </c>
      <c r="G21" s="456">
        <v>0</v>
      </c>
      <c r="H21" s="456">
        <v>0</v>
      </c>
      <c r="I21" s="456">
        <v>0</v>
      </c>
      <c r="J21" s="456">
        <v>0</v>
      </c>
      <c r="K21" s="456">
        <v>0</v>
      </c>
      <c r="L21" s="456">
        <v>0</v>
      </c>
      <c r="M21" s="456">
        <v>2.0059669488602041</v>
      </c>
      <c r="N21" s="456">
        <v>46.435726350529997</v>
      </c>
      <c r="O21" s="456">
        <v>102.29001917568024</v>
      </c>
      <c r="P21" s="456">
        <v>144.49568248427894</v>
      </c>
      <c r="Q21" s="456">
        <v>209.27029188993936</v>
      </c>
      <c r="R21" s="456">
        <v>208.5047343782235</v>
      </c>
      <c r="S21" s="456">
        <v>216.86186941808893</v>
      </c>
      <c r="T21" s="456">
        <v>375.69083007502297</v>
      </c>
      <c r="U21" s="456">
        <v>560.6326932578969</v>
      </c>
      <c r="V21" s="456">
        <v>696.47166587791298</v>
      </c>
      <c r="W21" s="456">
        <v>824.28853541633748</v>
      </c>
      <c r="X21" s="456">
        <v>1004.1776307861942</v>
      </c>
      <c r="Y21" s="456">
        <v>1102.0750410919204</v>
      </c>
      <c r="Z21" s="456">
        <v>1315.6894036041954</v>
      </c>
      <c r="AA21" s="456">
        <v>1584.5487098791696</v>
      </c>
      <c r="AB21" s="456">
        <v>2064.8559949999999</v>
      </c>
      <c r="AC21" s="456">
        <v>2362.2952</v>
      </c>
      <c r="AD21" s="456">
        <v>2677.5621609999998</v>
      </c>
      <c r="AE21" s="456">
        <v>2956.7343559999999</v>
      </c>
      <c r="AF21" s="456">
        <v>3285.2421039999999</v>
      </c>
      <c r="AG21" s="456">
        <v>3691.2633080000001</v>
      </c>
      <c r="AH21" s="456">
        <v>4122.0504570000003</v>
      </c>
      <c r="AI21" s="456">
        <v>4864.0767749999995</v>
      </c>
      <c r="AJ21" s="456">
        <v>6232.7643749999997</v>
      </c>
      <c r="AK21" s="456">
        <v>7363.0974810000007</v>
      </c>
      <c r="AL21" s="456">
        <v>8183.3615270000009</v>
      </c>
      <c r="AM21" s="456">
        <v>8130.7850010000002</v>
      </c>
      <c r="AN21" s="456">
        <v>7694.7759019999994</v>
      </c>
      <c r="AO21" s="456">
        <v>7688.170384</v>
      </c>
      <c r="AP21" s="456">
        <v>8902.8164619999989</v>
      </c>
      <c r="AQ21" s="456">
        <v>10591.442356</v>
      </c>
      <c r="AR21" s="456">
        <v>11076.472408</v>
      </c>
      <c r="AS21" s="456">
        <v>9821.1706630000008</v>
      </c>
      <c r="AT21" s="456">
        <v>10283.39624</v>
      </c>
      <c r="AU21" s="456">
        <v>10564.012720521421</v>
      </c>
      <c r="AV21" s="267"/>
      <c r="AW21" s="449"/>
      <c r="AX21" s="267"/>
      <c r="AY21" s="267"/>
      <c r="AZ21" s="267"/>
      <c r="BA21" s="267"/>
    </row>
    <row r="22" spans="1:68" s="450" customFormat="1" ht="13.25" customHeight="1">
      <c r="A22" s="458"/>
      <c r="B22" s="459" t="s">
        <v>28</v>
      </c>
      <c r="C22" s="456">
        <v>0</v>
      </c>
      <c r="D22" s="456">
        <v>0</v>
      </c>
      <c r="E22" s="456">
        <v>0</v>
      </c>
      <c r="F22" s="456">
        <v>0</v>
      </c>
      <c r="G22" s="456">
        <v>0</v>
      </c>
      <c r="H22" s="456">
        <v>0</v>
      </c>
      <c r="I22" s="456">
        <v>0</v>
      </c>
      <c r="J22" s="456">
        <v>0</v>
      </c>
      <c r="K22" s="456">
        <v>0</v>
      </c>
      <c r="L22" s="456">
        <v>0</v>
      </c>
      <c r="M22" s="456">
        <v>0</v>
      </c>
      <c r="N22" s="456">
        <v>0</v>
      </c>
      <c r="O22" s="456">
        <v>0</v>
      </c>
      <c r="P22" s="456">
        <v>0</v>
      </c>
      <c r="Q22" s="456">
        <v>0</v>
      </c>
      <c r="R22" s="456">
        <v>0</v>
      </c>
      <c r="S22" s="456">
        <v>0</v>
      </c>
      <c r="T22" s="456">
        <v>0</v>
      </c>
      <c r="U22" s="456">
        <v>0</v>
      </c>
      <c r="V22" s="456">
        <v>0</v>
      </c>
      <c r="W22" s="456">
        <v>0</v>
      </c>
      <c r="X22" s="456">
        <v>0</v>
      </c>
      <c r="Y22" s="456">
        <v>0</v>
      </c>
      <c r="Z22" s="456">
        <v>0</v>
      </c>
      <c r="AA22" s="456">
        <v>154.00952049473776</v>
      </c>
      <c r="AB22" s="456">
        <v>662.899496</v>
      </c>
      <c r="AC22" s="456">
        <v>791.42396900000006</v>
      </c>
      <c r="AD22" s="456">
        <v>903.70216100000005</v>
      </c>
      <c r="AE22" s="456">
        <v>1041.4635020000001</v>
      </c>
      <c r="AF22" s="456">
        <v>1122.8478499999999</v>
      </c>
      <c r="AG22" s="456">
        <v>1182.285981</v>
      </c>
      <c r="AH22" s="456">
        <v>1264.9602729999999</v>
      </c>
      <c r="AI22" s="456">
        <v>1526.0143989999999</v>
      </c>
      <c r="AJ22" s="456">
        <v>1811.9141179999999</v>
      </c>
      <c r="AK22" s="456">
        <v>2000.4749720000002</v>
      </c>
      <c r="AL22" s="456">
        <v>2121.1649590000002</v>
      </c>
      <c r="AM22" s="456">
        <v>2031.5800909999998</v>
      </c>
      <c r="AN22" s="456">
        <v>1948.1999269999999</v>
      </c>
      <c r="AO22" s="456">
        <v>2698.620234</v>
      </c>
      <c r="AP22" s="456">
        <v>4374.3816749999996</v>
      </c>
      <c r="AQ22" s="456">
        <v>10591.442356</v>
      </c>
      <c r="AR22" s="456">
        <v>11076.472408</v>
      </c>
      <c r="AS22" s="456">
        <v>9821.1706630000008</v>
      </c>
      <c r="AT22" s="456">
        <v>10283.39624</v>
      </c>
      <c r="AU22" s="456">
        <v>10564.012720521421</v>
      </c>
      <c r="AV22" s="267"/>
      <c r="AW22" s="449"/>
      <c r="AX22" s="267"/>
      <c r="AY22" s="267"/>
      <c r="AZ22" s="267"/>
      <c r="BA22" s="267"/>
    </row>
    <row r="23" spans="1:68" s="450" customFormat="1" ht="13.25" customHeight="1">
      <c r="A23" s="458"/>
      <c r="B23" s="459" t="s">
        <v>826</v>
      </c>
      <c r="C23" s="456">
        <v>0</v>
      </c>
      <c r="D23" s="456">
        <v>0</v>
      </c>
      <c r="E23" s="456">
        <v>0</v>
      </c>
      <c r="F23" s="456">
        <v>0</v>
      </c>
      <c r="G23" s="456">
        <v>0</v>
      </c>
      <c r="H23" s="456">
        <v>0</v>
      </c>
      <c r="I23" s="456">
        <v>0</v>
      </c>
      <c r="J23" s="456">
        <v>0</v>
      </c>
      <c r="K23" s="456">
        <v>0</v>
      </c>
      <c r="L23" s="456">
        <v>0</v>
      </c>
      <c r="M23" s="456">
        <v>2.0059669488602041</v>
      </c>
      <c r="N23" s="456">
        <v>46.435726350529997</v>
      </c>
      <c r="O23" s="456">
        <v>102.29001917568024</v>
      </c>
      <c r="P23" s="456">
        <v>144.49568248427894</v>
      </c>
      <c r="Q23" s="456">
        <v>209.27029188993936</v>
      </c>
      <c r="R23" s="456">
        <v>208.5047343782235</v>
      </c>
      <c r="S23" s="456">
        <v>216.86186941808893</v>
      </c>
      <c r="T23" s="456">
        <v>375.69083007502297</v>
      </c>
      <c r="U23" s="456">
        <v>560.6326932578969</v>
      </c>
      <c r="V23" s="456">
        <v>696.47166587791298</v>
      </c>
      <c r="W23" s="456">
        <v>824.28853541633748</v>
      </c>
      <c r="X23" s="456">
        <v>1004.1776307861942</v>
      </c>
      <c r="Y23" s="456">
        <v>1102.0750410919204</v>
      </c>
      <c r="Z23" s="456">
        <v>1315.6894036041954</v>
      </c>
      <c r="AA23" s="456">
        <v>1430.5391893844319</v>
      </c>
      <c r="AB23" s="456">
        <v>1401.9564989999999</v>
      </c>
      <c r="AC23" s="456">
        <v>1570.8712309999999</v>
      </c>
      <c r="AD23" s="456">
        <v>1773.86</v>
      </c>
      <c r="AE23" s="456">
        <v>1915.2708540000001</v>
      </c>
      <c r="AF23" s="456">
        <v>2162.3942539999998</v>
      </c>
      <c r="AG23" s="456">
        <v>2508.9773270000001</v>
      </c>
      <c r="AH23" s="456">
        <v>2857.0901840000001</v>
      </c>
      <c r="AI23" s="456">
        <v>3338.0623759999999</v>
      </c>
      <c r="AJ23" s="456">
        <v>4420.8502570000001</v>
      </c>
      <c r="AK23" s="456">
        <v>5362.6225090000007</v>
      </c>
      <c r="AL23" s="456">
        <v>6062.1965680000003</v>
      </c>
      <c r="AM23" s="456">
        <v>6099.2049100000004</v>
      </c>
      <c r="AN23" s="456">
        <v>5746.5759749999997</v>
      </c>
      <c r="AO23" s="456">
        <v>4989.55015</v>
      </c>
      <c r="AP23" s="456">
        <v>4528.4347869999992</v>
      </c>
      <c r="AQ23" s="456">
        <v>0</v>
      </c>
      <c r="AR23" s="456">
        <v>0</v>
      </c>
      <c r="AS23" s="456">
        <v>0</v>
      </c>
      <c r="AT23" s="456">
        <v>0</v>
      </c>
      <c r="AU23" s="456">
        <v>0</v>
      </c>
      <c r="AV23" s="267"/>
      <c r="AW23" s="449"/>
      <c r="AX23" s="267"/>
      <c r="AY23" s="267"/>
      <c r="AZ23" s="267"/>
      <c r="BA23" s="267"/>
    </row>
    <row r="24" spans="1:68" s="450" customFormat="1" ht="13.25" customHeight="1">
      <c r="A24" s="458"/>
      <c r="B24" s="459" t="s">
        <v>163</v>
      </c>
      <c r="C24" s="456">
        <v>0</v>
      </c>
      <c r="D24" s="456">
        <v>0</v>
      </c>
      <c r="E24" s="456">
        <v>0</v>
      </c>
      <c r="F24" s="456">
        <v>0</v>
      </c>
      <c r="G24" s="456">
        <v>0</v>
      </c>
      <c r="H24" s="456">
        <v>0</v>
      </c>
      <c r="I24" s="456">
        <v>0</v>
      </c>
      <c r="J24" s="456">
        <v>0</v>
      </c>
      <c r="K24" s="456">
        <v>0</v>
      </c>
      <c r="L24" s="456">
        <v>0</v>
      </c>
      <c r="M24" s="456">
        <v>0</v>
      </c>
      <c r="N24" s="456">
        <v>0</v>
      </c>
      <c r="O24" s="456">
        <v>0</v>
      </c>
      <c r="P24" s="456">
        <v>0</v>
      </c>
      <c r="Q24" s="456">
        <v>0</v>
      </c>
      <c r="R24" s="456">
        <v>0</v>
      </c>
      <c r="S24" s="456">
        <v>0</v>
      </c>
      <c r="T24" s="456">
        <v>0</v>
      </c>
      <c r="U24" s="456">
        <v>0</v>
      </c>
      <c r="V24" s="456">
        <v>0</v>
      </c>
      <c r="W24" s="456">
        <v>0</v>
      </c>
      <c r="X24" s="456">
        <v>0</v>
      </c>
      <c r="Y24" s="456">
        <v>0</v>
      </c>
      <c r="Z24" s="456">
        <v>0</v>
      </c>
      <c r="AA24" s="456">
        <v>0</v>
      </c>
      <c r="AB24" s="456">
        <v>0</v>
      </c>
      <c r="AC24" s="456">
        <v>0</v>
      </c>
      <c r="AD24" s="456">
        <v>0</v>
      </c>
      <c r="AE24" s="456">
        <v>0</v>
      </c>
      <c r="AF24" s="456">
        <v>0</v>
      </c>
      <c r="AG24" s="456">
        <v>0</v>
      </c>
      <c r="AH24" s="456">
        <v>0</v>
      </c>
      <c r="AI24" s="456">
        <v>0</v>
      </c>
      <c r="AJ24" s="456">
        <v>0</v>
      </c>
      <c r="AK24" s="456">
        <v>0</v>
      </c>
      <c r="AL24" s="456">
        <v>0</v>
      </c>
      <c r="AM24" s="456">
        <v>2090.5302809999994</v>
      </c>
      <c r="AN24" s="456">
        <v>3078.9312919999993</v>
      </c>
      <c r="AO24" s="456">
        <v>4326.5579110000008</v>
      </c>
      <c r="AP24" s="456">
        <v>5684.0968810000013</v>
      </c>
      <c r="AQ24" s="456">
        <v>6959.2758709999998</v>
      </c>
      <c r="AR24" s="456">
        <v>7479.4088380000003</v>
      </c>
      <c r="AS24" s="456">
        <v>7603.7954060000002</v>
      </c>
      <c r="AT24" s="456">
        <v>8106.6373100000001</v>
      </c>
      <c r="AU24" s="456">
        <v>7767.7520235792263</v>
      </c>
      <c r="AV24" s="267"/>
      <c r="AW24" s="449"/>
      <c r="AX24" s="267"/>
      <c r="AY24" s="267"/>
      <c r="AZ24" s="267"/>
      <c r="BA24" s="267"/>
    </row>
    <row r="25" spans="1:68" s="450" customFormat="1" ht="13.25" customHeight="1">
      <c r="A25" s="458"/>
      <c r="B25" s="459" t="s">
        <v>28</v>
      </c>
      <c r="C25" s="456">
        <v>0</v>
      </c>
      <c r="D25" s="456">
        <v>0</v>
      </c>
      <c r="E25" s="456">
        <v>0</v>
      </c>
      <c r="F25" s="456">
        <v>0</v>
      </c>
      <c r="G25" s="456">
        <v>0</v>
      </c>
      <c r="H25" s="456">
        <v>0</v>
      </c>
      <c r="I25" s="456">
        <v>0</v>
      </c>
      <c r="J25" s="456">
        <v>0</v>
      </c>
      <c r="K25" s="456">
        <v>0</v>
      </c>
      <c r="L25" s="456">
        <v>0</v>
      </c>
      <c r="M25" s="456">
        <v>0</v>
      </c>
      <c r="N25" s="456">
        <v>0</v>
      </c>
      <c r="O25" s="456">
        <v>0</v>
      </c>
      <c r="P25" s="456">
        <v>0</v>
      </c>
      <c r="Q25" s="456">
        <v>0</v>
      </c>
      <c r="R25" s="456">
        <v>0</v>
      </c>
      <c r="S25" s="456">
        <v>0</v>
      </c>
      <c r="T25" s="456">
        <v>0</v>
      </c>
      <c r="U25" s="456">
        <v>0</v>
      </c>
      <c r="V25" s="456">
        <v>0</v>
      </c>
      <c r="W25" s="456">
        <v>0</v>
      </c>
      <c r="X25" s="456">
        <v>0</v>
      </c>
      <c r="Y25" s="456">
        <v>0</v>
      </c>
      <c r="Z25" s="456">
        <v>0</v>
      </c>
      <c r="AA25" s="456">
        <v>0</v>
      </c>
      <c r="AB25" s="456">
        <v>0</v>
      </c>
      <c r="AC25" s="456">
        <v>0</v>
      </c>
      <c r="AD25" s="456">
        <v>0</v>
      </c>
      <c r="AE25" s="456">
        <v>0</v>
      </c>
      <c r="AF25" s="456">
        <v>0</v>
      </c>
      <c r="AG25" s="456">
        <v>0</v>
      </c>
      <c r="AH25" s="456">
        <v>0</v>
      </c>
      <c r="AI25" s="456">
        <v>0</v>
      </c>
      <c r="AJ25" s="456">
        <v>0</v>
      </c>
      <c r="AK25" s="456">
        <v>0</v>
      </c>
      <c r="AL25" s="456">
        <v>0</v>
      </c>
      <c r="AM25" s="456">
        <v>208.29552700000022</v>
      </c>
      <c r="AN25" s="456">
        <v>359.0023920000001</v>
      </c>
      <c r="AO25" s="456">
        <v>777.44452300000012</v>
      </c>
      <c r="AP25" s="456">
        <v>1897.3646550000003</v>
      </c>
      <c r="AQ25" s="456">
        <v>6959.2758709999998</v>
      </c>
      <c r="AR25" s="456">
        <v>7479.4088380000003</v>
      </c>
      <c r="AS25" s="456">
        <v>7603.7954060000002</v>
      </c>
      <c r="AT25" s="456">
        <v>8106.6373100000001</v>
      </c>
      <c r="AU25" s="456">
        <v>7767.7520235792263</v>
      </c>
      <c r="AV25" s="267"/>
      <c r="AW25" s="449"/>
      <c r="AX25" s="267"/>
      <c r="AY25" s="267"/>
      <c r="AZ25" s="267"/>
      <c r="BA25" s="267"/>
    </row>
    <row r="26" spans="1:68" s="450" customFormat="1" ht="13.25" customHeight="1">
      <c r="A26" s="458"/>
      <c r="B26" s="459" t="s">
        <v>826</v>
      </c>
      <c r="C26" s="456">
        <v>0</v>
      </c>
      <c r="D26" s="456">
        <v>0</v>
      </c>
      <c r="E26" s="456">
        <v>0</v>
      </c>
      <c r="F26" s="456">
        <v>0</v>
      </c>
      <c r="G26" s="456">
        <v>0</v>
      </c>
      <c r="H26" s="456">
        <v>0</v>
      </c>
      <c r="I26" s="456">
        <v>0</v>
      </c>
      <c r="J26" s="456">
        <v>0</v>
      </c>
      <c r="K26" s="456">
        <v>0</v>
      </c>
      <c r="L26" s="456">
        <v>0</v>
      </c>
      <c r="M26" s="456">
        <v>0</v>
      </c>
      <c r="N26" s="456">
        <v>0</v>
      </c>
      <c r="O26" s="456">
        <v>0</v>
      </c>
      <c r="P26" s="456">
        <v>0</v>
      </c>
      <c r="Q26" s="456">
        <v>0</v>
      </c>
      <c r="R26" s="456">
        <v>0</v>
      </c>
      <c r="S26" s="456">
        <v>0</v>
      </c>
      <c r="T26" s="456">
        <v>0</v>
      </c>
      <c r="U26" s="456">
        <v>0</v>
      </c>
      <c r="V26" s="456">
        <v>0</v>
      </c>
      <c r="W26" s="456">
        <v>0</v>
      </c>
      <c r="X26" s="456">
        <v>0</v>
      </c>
      <c r="Y26" s="456">
        <v>0</v>
      </c>
      <c r="Z26" s="456">
        <v>0</v>
      </c>
      <c r="AA26" s="456">
        <v>0</v>
      </c>
      <c r="AB26" s="456">
        <v>0</v>
      </c>
      <c r="AC26" s="456">
        <v>0</v>
      </c>
      <c r="AD26" s="456">
        <v>0</v>
      </c>
      <c r="AE26" s="456">
        <v>0</v>
      </c>
      <c r="AF26" s="456">
        <v>0</v>
      </c>
      <c r="AG26" s="456">
        <v>0</v>
      </c>
      <c r="AH26" s="456">
        <v>0</v>
      </c>
      <c r="AI26" s="456">
        <v>0</v>
      </c>
      <c r="AJ26" s="456">
        <v>0</v>
      </c>
      <c r="AK26" s="456">
        <v>0</v>
      </c>
      <c r="AL26" s="456">
        <v>0</v>
      </c>
      <c r="AM26" s="456">
        <v>1882.2347540000001</v>
      </c>
      <c r="AN26" s="456">
        <v>2719.928899999999</v>
      </c>
      <c r="AO26" s="456">
        <v>3549.1133880000007</v>
      </c>
      <c r="AP26" s="456">
        <v>3786.732226000001</v>
      </c>
      <c r="AQ26" s="456">
        <v>0</v>
      </c>
      <c r="AR26" s="456">
        <v>0</v>
      </c>
      <c r="AS26" s="456">
        <v>0</v>
      </c>
      <c r="AT26" s="456">
        <v>0</v>
      </c>
      <c r="AU26" s="456">
        <v>0</v>
      </c>
      <c r="AV26" s="267"/>
      <c r="AW26" s="449"/>
      <c r="AX26" s="267"/>
      <c r="AY26" s="267"/>
      <c r="AZ26" s="267"/>
      <c r="BA26" s="267"/>
    </row>
    <row r="27" spans="1:68" s="450" customFormat="1" ht="13.25" customHeight="1">
      <c r="A27" s="271"/>
      <c r="B27" s="271" t="s">
        <v>14</v>
      </c>
      <c r="C27" s="456">
        <v>1129.235265066972</v>
      </c>
      <c r="D27" s="456">
        <v>1427.4809878771648</v>
      </c>
      <c r="E27" s="456">
        <v>1423.0780595009105</v>
      </c>
      <c r="F27" s="456">
        <v>1430.3098196170258</v>
      </c>
      <c r="G27" s="456">
        <v>1576.5304177900784</v>
      </c>
      <c r="H27" s="456">
        <v>1569.3867791525652</v>
      </c>
      <c r="I27" s="456">
        <v>1719.6586514421065</v>
      </c>
      <c r="J27" s="456">
        <v>2135.7873649471235</v>
      </c>
      <c r="K27" s="456">
        <v>2706.8189414365065</v>
      </c>
      <c r="L27" s="456">
        <v>4088.4124932541204</v>
      </c>
      <c r="M27" s="456">
        <v>6124.3984006915271</v>
      </c>
      <c r="N27" s="456">
        <v>6887.0605154152472</v>
      </c>
      <c r="O27" s="456">
        <v>6388.0647221256595</v>
      </c>
      <c r="P27" s="456">
        <v>7183.4556191320853</v>
      </c>
      <c r="Q27" s="456">
        <v>8016.921695559412</v>
      </c>
      <c r="R27" s="456">
        <v>8203.5547617062439</v>
      </c>
      <c r="S27" s="456">
        <v>8274.3380839367182</v>
      </c>
      <c r="T27" s="456">
        <v>9165.461755055223</v>
      </c>
      <c r="U27" s="456">
        <v>9594.2403554507982</v>
      </c>
      <c r="V27" s="456">
        <v>9924.1716725284095</v>
      </c>
      <c r="W27" s="456">
        <v>10452.301043014148</v>
      </c>
      <c r="X27" s="456">
        <v>11333.106244403218</v>
      </c>
      <c r="Y27" s="456">
        <v>11844.899671930456</v>
      </c>
      <c r="Z27" s="456">
        <v>16357.476708296139</v>
      </c>
      <c r="AA27" s="456">
        <v>22415.009062219888</v>
      </c>
      <c r="AB27" s="456">
        <v>25877.110794</v>
      </c>
      <c r="AC27" s="456">
        <v>28504.783470999999</v>
      </c>
      <c r="AD27" s="456">
        <v>30032.552607999998</v>
      </c>
      <c r="AE27" s="456">
        <v>31235.827959000002</v>
      </c>
      <c r="AF27" s="456">
        <v>32741.988587</v>
      </c>
      <c r="AG27" s="456">
        <v>34326.107011</v>
      </c>
      <c r="AH27" s="456">
        <v>37433.545823999993</v>
      </c>
      <c r="AI27" s="456">
        <v>42850.716168999999</v>
      </c>
      <c r="AJ27" s="456">
        <v>49509.606535999999</v>
      </c>
      <c r="AK27" s="456">
        <v>54685.521477999995</v>
      </c>
      <c r="AL27" s="456">
        <v>57825.692347000004</v>
      </c>
      <c r="AM27" s="456">
        <v>61202.208427999998</v>
      </c>
      <c r="AN27" s="456">
        <v>68644.742085999984</v>
      </c>
      <c r="AO27" s="456">
        <v>86428.664317999996</v>
      </c>
      <c r="AP27" s="456">
        <v>100042.84566199999</v>
      </c>
      <c r="AQ27" s="456">
        <v>106200.307023</v>
      </c>
      <c r="AR27" s="456">
        <v>107036.371438</v>
      </c>
      <c r="AS27" s="456">
        <v>102730.117921</v>
      </c>
      <c r="AT27" s="456">
        <v>101333.96149100001</v>
      </c>
      <c r="AU27" s="456">
        <v>95958.625016318416</v>
      </c>
      <c r="AV27" s="272"/>
      <c r="AW27" s="449"/>
      <c r="AX27" s="272"/>
      <c r="AY27" s="272"/>
      <c r="AZ27" s="272"/>
      <c r="BA27" s="272"/>
      <c r="BB27" s="272"/>
      <c r="BC27" s="272"/>
      <c r="BD27" s="272"/>
      <c r="BE27" s="272"/>
      <c r="BF27" s="272"/>
      <c r="BG27" s="272"/>
      <c r="BH27" s="272"/>
      <c r="BI27" s="272"/>
      <c r="BJ27" s="272"/>
      <c r="BK27" s="272"/>
      <c r="BL27" s="272"/>
      <c r="BM27" s="272"/>
      <c r="BN27" s="272"/>
      <c r="BO27" s="272"/>
      <c r="BP27" s="272"/>
    </row>
    <row r="28" spans="1:68" s="450" customFormat="1" ht="13.25" customHeight="1">
      <c r="A28" s="267"/>
      <c r="B28" s="460" t="s">
        <v>31</v>
      </c>
      <c r="C28" s="456">
        <v>0</v>
      </c>
      <c r="D28" s="456">
        <v>0</v>
      </c>
      <c r="E28" s="456">
        <v>0</v>
      </c>
      <c r="F28" s="456">
        <v>0</v>
      </c>
      <c r="G28" s="456">
        <v>0</v>
      </c>
      <c r="H28" s="456">
        <v>0</v>
      </c>
      <c r="I28" s="456">
        <v>0</v>
      </c>
      <c r="J28" s="456">
        <v>0</v>
      </c>
      <c r="K28" s="456">
        <v>0</v>
      </c>
      <c r="L28" s="456">
        <v>0</v>
      </c>
      <c r="M28" s="456">
        <v>0</v>
      </c>
      <c r="N28" s="456">
        <v>0</v>
      </c>
      <c r="O28" s="456">
        <v>0</v>
      </c>
      <c r="P28" s="456">
        <v>0</v>
      </c>
      <c r="Q28" s="456">
        <v>0</v>
      </c>
      <c r="R28" s="456">
        <v>0</v>
      </c>
      <c r="S28" s="456">
        <v>0</v>
      </c>
      <c r="T28" s="456">
        <v>0</v>
      </c>
      <c r="U28" s="456">
        <v>0</v>
      </c>
      <c r="V28" s="456">
        <v>0</v>
      </c>
      <c r="W28" s="456">
        <v>0</v>
      </c>
      <c r="X28" s="456">
        <v>0</v>
      </c>
      <c r="Y28" s="456">
        <v>0</v>
      </c>
      <c r="Z28" s="456">
        <v>0</v>
      </c>
      <c r="AA28" s="456">
        <v>0</v>
      </c>
      <c r="AB28" s="456">
        <v>0</v>
      </c>
      <c r="AC28" s="456">
        <v>0</v>
      </c>
      <c r="AD28" s="456">
        <v>1486.6675</v>
      </c>
      <c r="AE28" s="456">
        <v>3552.3789999999999</v>
      </c>
      <c r="AF28" s="456">
        <v>4146.8850000000002</v>
      </c>
      <c r="AG28" s="456">
        <v>4210.8879999999999</v>
      </c>
      <c r="AH28" s="456">
        <v>4631.4563038508122</v>
      </c>
      <c r="AI28" s="456">
        <v>5259.1924094336964</v>
      </c>
      <c r="AJ28" s="456">
        <v>5783.94665190464</v>
      </c>
      <c r="AK28" s="456">
        <v>6130.2953191488787</v>
      </c>
      <c r="AL28" s="456">
        <v>6397.5510272446154</v>
      </c>
      <c r="AM28" s="456">
        <v>6583.6448715564738</v>
      </c>
      <c r="AN28" s="456">
        <v>6677.1248180599941</v>
      </c>
      <c r="AO28" s="456">
        <v>10712.844250320608</v>
      </c>
      <c r="AP28" s="456">
        <v>16415.052969254568</v>
      </c>
      <c r="AQ28" s="456">
        <v>19813.112871419449</v>
      </c>
      <c r="AR28" s="456">
        <v>19447.095142856368</v>
      </c>
      <c r="AS28" s="456">
        <v>17697.143671007911</v>
      </c>
      <c r="AT28" s="456">
        <v>18143.720979716014</v>
      </c>
      <c r="AU28" s="456">
        <v>18215</v>
      </c>
      <c r="AV28" s="267"/>
      <c r="AW28" s="449"/>
      <c r="AX28" s="267"/>
      <c r="AY28" s="267"/>
      <c r="AZ28" s="267"/>
      <c r="BA28" s="267"/>
      <c r="BB28" s="267"/>
      <c r="BC28" s="267"/>
      <c r="BD28" s="267"/>
      <c r="BE28" s="267"/>
      <c r="BF28" s="267"/>
      <c r="BG28" s="267"/>
      <c r="BH28" s="267"/>
      <c r="BI28" s="267"/>
      <c r="BJ28" s="267"/>
      <c r="BK28" s="267"/>
      <c r="BL28" s="267"/>
      <c r="BM28" s="267"/>
      <c r="BN28" s="267"/>
      <c r="BO28" s="267"/>
      <c r="BP28" s="267"/>
    </row>
    <row r="29" spans="1:68" s="450" customFormat="1" ht="20.25" customHeight="1">
      <c r="A29" s="271" t="s">
        <v>141</v>
      </c>
      <c r="B29" s="267"/>
      <c r="C29" s="456">
        <v>2525.7698523669719</v>
      </c>
      <c r="D29" s="456">
        <v>2979.8977595771648</v>
      </c>
      <c r="E29" s="456">
        <v>3741.0078797009105</v>
      </c>
      <c r="F29" s="456">
        <v>4170.0226930170256</v>
      </c>
      <c r="G29" s="456">
        <v>5765.9123904900789</v>
      </c>
      <c r="H29" s="456">
        <v>7307.9494011525658</v>
      </c>
      <c r="I29" s="456">
        <v>7067.2798822421064</v>
      </c>
      <c r="J29" s="456">
        <v>7268.1924681471228</v>
      </c>
      <c r="K29" s="456">
        <v>7424.5834705365069</v>
      </c>
      <c r="L29" s="456">
        <v>9917.55758135412</v>
      </c>
      <c r="M29" s="456">
        <v>11615.834194491526</v>
      </c>
      <c r="N29" s="456">
        <v>11992.181559415247</v>
      </c>
      <c r="O29" s="456">
        <v>11646.381689325659</v>
      </c>
      <c r="P29" s="456">
        <v>12382.014351232085</v>
      </c>
      <c r="Q29" s="456">
        <v>13390.849231959412</v>
      </c>
      <c r="R29" s="456">
        <v>14102.122898056245</v>
      </c>
      <c r="S29" s="456">
        <v>13997.046783286718</v>
      </c>
      <c r="T29" s="456">
        <v>15248.268692465223</v>
      </c>
      <c r="U29" s="456">
        <v>16342.974756500798</v>
      </c>
      <c r="V29" s="456">
        <v>16891.808901278411</v>
      </c>
      <c r="W29" s="456">
        <v>17554.541377874146</v>
      </c>
      <c r="X29" s="456">
        <v>19551.37988810322</v>
      </c>
      <c r="Y29" s="456">
        <v>20619.743330830453</v>
      </c>
      <c r="Z29" s="456">
        <v>24730.712609096139</v>
      </c>
      <c r="AA29" s="456">
        <v>30647.657377719886</v>
      </c>
      <c r="AB29" s="456">
        <v>34077.950804</v>
      </c>
      <c r="AC29" s="456">
        <v>36965.056547</v>
      </c>
      <c r="AD29" s="456">
        <v>40773.575857000003</v>
      </c>
      <c r="AE29" s="456">
        <v>45112.449442000005</v>
      </c>
      <c r="AF29" s="456">
        <v>47244.646897999999</v>
      </c>
      <c r="AG29" s="456">
        <v>49939.016692999998</v>
      </c>
      <c r="AH29" s="456">
        <v>56036.582015850807</v>
      </c>
      <c r="AI29" s="456">
        <v>64215.007553433694</v>
      </c>
      <c r="AJ29" s="456">
        <v>73005.351654904633</v>
      </c>
      <c r="AK29" s="456">
        <v>79312.136582148873</v>
      </c>
      <c r="AL29" s="456">
        <v>82428.661386727064</v>
      </c>
      <c r="AM29" s="456">
        <v>86751.654024556468</v>
      </c>
      <c r="AN29" s="456">
        <v>96418.397251279079</v>
      </c>
      <c r="AO29" s="456">
        <v>122527.76928332059</v>
      </c>
      <c r="AP29" s="456">
        <v>158046.30727725453</v>
      </c>
      <c r="AQ29" s="456">
        <v>175557.24081841944</v>
      </c>
      <c r="AR29" s="456">
        <v>173054.71922731635</v>
      </c>
      <c r="AS29" s="456">
        <v>167149.62957600792</v>
      </c>
      <c r="AT29" s="456">
        <v>165934.13151640372</v>
      </c>
      <c r="AU29" s="456">
        <v>161314.2872297015</v>
      </c>
      <c r="AV29" s="267"/>
      <c r="AW29" s="449"/>
      <c r="AX29" s="267"/>
      <c r="AY29" s="267"/>
      <c r="AZ29" s="267"/>
      <c r="BA29" s="267"/>
      <c r="BB29" s="267"/>
      <c r="BC29" s="267"/>
      <c r="BD29" s="267"/>
      <c r="BE29" s="267"/>
      <c r="BF29" s="267"/>
      <c r="BG29" s="267"/>
      <c r="BH29" s="267"/>
      <c r="BI29" s="267"/>
      <c r="BJ29" s="267"/>
      <c r="BK29" s="267"/>
      <c r="BL29" s="267"/>
      <c r="BM29" s="267"/>
      <c r="BN29" s="267"/>
      <c r="BO29" s="267"/>
      <c r="BP29" s="267"/>
    </row>
    <row r="30" spans="1:68" s="450" customFormat="1" ht="21.75" customHeight="1">
      <c r="A30" s="271" t="s">
        <v>164</v>
      </c>
      <c r="B30" s="271"/>
      <c r="C30" s="461">
        <v>236.28</v>
      </c>
      <c r="D30" s="461">
        <v>273.971</v>
      </c>
      <c r="E30" s="461">
        <v>324.50900000000001</v>
      </c>
      <c r="F30" s="461">
        <v>375.28300000000002</v>
      </c>
      <c r="G30" s="461">
        <v>456.93299999999999</v>
      </c>
      <c r="H30" s="461">
        <v>499.86500000000001</v>
      </c>
      <c r="I30" s="461">
        <v>645.38300000000004</v>
      </c>
      <c r="J30" s="461">
        <v>746.01300000000003</v>
      </c>
      <c r="K30" s="461">
        <v>828.88300000000004</v>
      </c>
      <c r="L30" s="461">
        <v>852.29499999999996</v>
      </c>
      <c r="M30" s="461">
        <v>912.01700000000005</v>
      </c>
      <c r="N30" s="461">
        <v>963.62199999999996</v>
      </c>
      <c r="O30" s="461">
        <v>1099</v>
      </c>
      <c r="P30" s="461">
        <v>1225.115</v>
      </c>
      <c r="Q30" s="461">
        <v>1412</v>
      </c>
      <c r="R30" s="461">
        <v>1523.7090000000001</v>
      </c>
      <c r="S30" s="461">
        <v>1734.979</v>
      </c>
      <c r="T30" s="461">
        <v>1785.7539999999999</v>
      </c>
      <c r="U30" s="461">
        <v>1919.848</v>
      </c>
      <c r="V30" s="461">
        <v>2092.2469999999998</v>
      </c>
      <c r="W30" s="461">
        <v>2150</v>
      </c>
      <c r="X30" s="461">
        <v>2335.1390000000001</v>
      </c>
      <c r="Y30" s="461">
        <v>2571.7550000000001</v>
      </c>
      <c r="Z30" s="461">
        <v>2927.5720000000001</v>
      </c>
      <c r="AA30" s="461">
        <v>3153.0680000000002</v>
      </c>
      <c r="AB30" s="461">
        <v>2913.645</v>
      </c>
      <c r="AC30" s="461">
        <v>3090.239</v>
      </c>
      <c r="AD30" s="461">
        <v>3389.23</v>
      </c>
      <c r="AE30" s="461">
        <v>3686.2420000000002</v>
      </c>
      <c r="AF30" s="461">
        <v>4089.4290000000001</v>
      </c>
      <c r="AG30" s="461">
        <v>4680.8310000000001</v>
      </c>
      <c r="AH30" s="461">
        <v>5140.4989999999998</v>
      </c>
      <c r="AI30" s="461">
        <v>5783.76</v>
      </c>
      <c r="AJ30" s="461">
        <v>6166.4160000000002</v>
      </c>
      <c r="AK30" s="461">
        <v>6684.049</v>
      </c>
      <c r="AL30" s="461">
        <v>7043.1859999999997</v>
      </c>
      <c r="AM30" s="461">
        <v>7643.0159999999996</v>
      </c>
      <c r="AN30" s="461">
        <v>8047.3990000000003</v>
      </c>
      <c r="AO30" s="461">
        <v>8468.0969999999998</v>
      </c>
      <c r="AP30" s="461">
        <v>8873.9279999999999</v>
      </c>
      <c r="AQ30" s="461">
        <v>9241.7129999999997</v>
      </c>
      <c r="AR30" s="461">
        <v>9399.1839999999993</v>
      </c>
      <c r="AS30" s="456">
        <v>9591</v>
      </c>
      <c r="AT30" s="1061">
        <v>9938</v>
      </c>
      <c r="AU30" s="1061">
        <v>10135.997619822258</v>
      </c>
      <c r="AV30" s="267"/>
      <c r="AW30" s="449"/>
      <c r="AX30" s="267"/>
      <c r="AY30" s="267"/>
      <c r="AZ30" s="267"/>
      <c r="BA30" s="267"/>
      <c r="BB30" s="267"/>
      <c r="BC30" s="267"/>
      <c r="BD30" s="267"/>
      <c r="BE30" s="267"/>
      <c r="BF30" s="267"/>
      <c r="BG30" s="267"/>
      <c r="BH30" s="267"/>
      <c r="BI30" s="267"/>
      <c r="BJ30" s="267"/>
      <c r="BK30" s="267"/>
      <c r="BL30" s="267"/>
      <c r="BM30" s="267"/>
      <c r="BN30" s="267"/>
      <c r="BO30" s="267"/>
      <c r="BP30" s="267"/>
    </row>
    <row r="31" spans="1:68" s="450" customFormat="1" ht="21.75" customHeight="1">
      <c r="A31" s="271" t="s">
        <v>165</v>
      </c>
      <c r="B31" s="267"/>
      <c r="C31" s="456">
        <v>840</v>
      </c>
      <c r="D31" s="456">
        <v>940</v>
      </c>
      <c r="E31" s="456">
        <v>980</v>
      </c>
      <c r="F31" s="456">
        <v>1010</v>
      </c>
      <c r="G31" s="456">
        <v>1019.6</v>
      </c>
      <c r="H31" s="456">
        <v>1170</v>
      </c>
      <c r="I31" s="456">
        <v>1200</v>
      </c>
      <c r="J31" s="456">
        <v>1230</v>
      </c>
      <c r="K31" s="456">
        <v>1280</v>
      </c>
      <c r="L31" s="456">
        <v>1459.64</v>
      </c>
      <c r="M31" s="456">
        <v>1620</v>
      </c>
      <c r="N31" s="456">
        <v>1750</v>
      </c>
      <c r="O31" s="456">
        <v>1959.6473684</v>
      </c>
      <c r="P31" s="456">
        <v>2279.5680124</v>
      </c>
      <c r="Q31" s="456">
        <v>2560</v>
      </c>
      <c r="R31" s="456">
        <v>2960</v>
      </c>
      <c r="S31" s="456">
        <v>3370</v>
      </c>
      <c r="T31" s="456">
        <v>3810</v>
      </c>
      <c r="U31" s="456">
        <v>3980</v>
      </c>
      <c r="V31" s="456">
        <v>4950</v>
      </c>
      <c r="W31" s="456">
        <v>6130</v>
      </c>
      <c r="X31" s="456">
        <v>7090</v>
      </c>
      <c r="Y31" s="456">
        <v>7930</v>
      </c>
      <c r="Z31" s="456">
        <v>8850</v>
      </c>
      <c r="AA31" s="456">
        <v>9670</v>
      </c>
      <c r="AB31" s="456">
        <v>10440</v>
      </c>
      <c r="AC31" s="456">
        <v>11450</v>
      </c>
      <c r="AD31" s="456">
        <v>12580</v>
      </c>
      <c r="AE31" s="456">
        <v>13870</v>
      </c>
      <c r="AF31" s="456">
        <v>15310</v>
      </c>
      <c r="AG31" s="456">
        <v>16240</v>
      </c>
      <c r="AH31" s="456">
        <v>16940</v>
      </c>
      <c r="AI31" s="456">
        <v>17660</v>
      </c>
      <c r="AJ31" s="456">
        <v>19850</v>
      </c>
      <c r="AK31" s="456">
        <v>21630</v>
      </c>
      <c r="AL31" s="456">
        <v>23810</v>
      </c>
      <c r="AM31" s="456">
        <v>26160</v>
      </c>
      <c r="AN31" s="456">
        <v>28540</v>
      </c>
      <c r="AO31" s="456">
        <v>31680</v>
      </c>
      <c r="AP31" s="462">
        <v>35050</v>
      </c>
      <c r="AQ31" s="462">
        <v>38330</v>
      </c>
      <c r="AR31" s="462">
        <v>41660</v>
      </c>
      <c r="AS31" s="1055">
        <v>44580</v>
      </c>
      <c r="AT31" s="1055">
        <v>47610</v>
      </c>
      <c r="AU31" s="1055">
        <v>50660</v>
      </c>
      <c r="AV31" s="267"/>
      <c r="AW31" s="449"/>
      <c r="AX31" s="267"/>
      <c r="AY31" s="267"/>
      <c r="AZ31" s="267"/>
      <c r="BA31" s="267"/>
      <c r="BB31" s="267"/>
      <c r="BC31" s="267"/>
      <c r="BD31" s="267"/>
      <c r="BE31" s="267"/>
      <c r="BF31" s="267"/>
      <c r="BG31" s="267"/>
      <c r="BH31" s="267"/>
      <c r="BI31" s="267"/>
      <c r="BJ31" s="267"/>
      <c r="BK31" s="267"/>
      <c r="BL31" s="267"/>
      <c r="BM31" s="267"/>
      <c r="BN31" s="267"/>
      <c r="BO31" s="267"/>
      <c r="BP31" s="267"/>
    </row>
    <row r="32" spans="1:68" s="450" customFormat="1" ht="24.75" customHeight="1">
      <c r="A32" s="271" t="s">
        <v>166</v>
      </c>
      <c r="B32" s="267"/>
      <c r="C32" s="456">
        <v>0</v>
      </c>
      <c r="D32" s="456">
        <v>0</v>
      </c>
      <c r="E32" s="456">
        <v>0</v>
      </c>
      <c r="F32" s="456">
        <v>0</v>
      </c>
      <c r="G32" s="456">
        <v>0</v>
      </c>
      <c r="H32" s="456">
        <v>0</v>
      </c>
      <c r="I32" s="456">
        <v>0</v>
      </c>
      <c r="J32" s="456">
        <v>0</v>
      </c>
      <c r="K32" s="456">
        <v>0</v>
      </c>
      <c r="L32" s="456">
        <v>0</v>
      </c>
      <c r="M32" s="456">
        <v>0</v>
      </c>
      <c r="N32" s="456">
        <v>0</v>
      </c>
      <c r="O32" s="456">
        <v>0</v>
      </c>
      <c r="P32" s="456">
        <v>0</v>
      </c>
      <c r="Q32" s="456">
        <v>0</v>
      </c>
      <c r="R32" s="456">
        <v>0</v>
      </c>
      <c r="S32" s="456">
        <v>0</v>
      </c>
      <c r="T32" s="456">
        <v>0</v>
      </c>
      <c r="U32" s="456">
        <v>700</v>
      </c>
      <c r="V32" s="456">
        <v>1230</v>
      </c>
      <c r="W32" s="456">
        <v>2020</v>
      </c>
      <c r="X32" s="456">
        <v>2420</v>
      </c>
      <c r="Y32" s="456">
        <v>2810</v>
      </c>
      <c r="Z32" s="456">
        <v>2820</v>
      </c>
      <c r="AA32" s="456">
        <v>2830</v>
      </c>
      <c r="AB32" s="456">
        <v>2840</v>
      </c>
      <c r="AC32" s="456">
        <v>3320</v>
      </c>
      <c r="AD32" s="456">
        <v>3890</v>
      </c>
      <c r="AE32" s="456">
        <v>4550</v>
      </c>
      <c r="AF32" s="456">
        <v>5330</v>
      </c>
      <c r="AG32" s="456">
        <v>5850</v>
      </c>
      <c r="AH32" s="456">
        <v>6410</v>
      </c>
      <c r="AI32" s="456">
        <v>7030</v>
      </c>
      <c r="AJ32" s="456">
        <v>7700</v>
      </c>
      <c r="AK32" s="456">
        <v>8520</v>
      </c>
      <c r="AL32" s="456">
        <v>9430</v>
      </c>
      <c r="AM32" s="456">
        <v>10440</v>
      </c>
      <c r="AN32" s="456">
        <v>11520</v>
      </c>
      <c r="AO32" s="456">
        <v>12430</v>
      </c>
      <c r="AP32" s="456">
        <v>12440</v>
      </c>
      <c r="AQ32" s="456">
        <v>13289.809438750002</v>
      </c>
      <c r="AR32" s="456">
        <v>14090</v>
      </c>
      <c r="AS32" s="463">
        <v>14580</v>
      </c>
      <c r="AT32" s="463">
        <v>16050</v>
      </c>
      <c r="AU32" s="464">
        <v>16800</v>
      </c>
      <c r="AV32" s="267"/>
      <c r="AW32" s="449"/>
      <c r="AX32" s="267"/>
      <c r="AY32" s="267"/>
      <c r="AZ32" s="267"/>
      <c r="BA32" s="267"/>
      <c r="BB32" s="267"/>
      <c r="BC32" s="267"/>
      <c r="BD32" s="267"/>
      <c r="BE32" s="267"/>
      <c r="BF32" s="267"/>
      <c r="BG32" s="267"/>
      <c r="BH32" s="267"/>
      <c r="BI32" s="267"/>
      <c r="BJ32" s="267"/>
      <c r="BK32" s="267"/>
      <c r="BL32" s="267"/>
      <c r="BM32" s="267"/>
      <c r="BN32" s="267"/>
      <c r="BO32" s="267"/>
      <c r="BP32" s="267"/>
    </row>
    <row r="33" spans="1:68" s="450" customFormat="1" ht="29.25" customHeight="1">
      <c r="A33" s="1083" t="s">
        <v>167</v>
      </c>
      <c r="B33" s="1083"/>
      <c r="C33" s="1062">
        <v>3602.0498523669721</v>
      </c>
      <c r="D33" s="1062">
        <v>4193.8687595771644</v>
      </c>
      <c r="E33" s="1062">
        <v>5045.5168797009101</v>
      </c>
      <c r="F33" s="1062">
        <v>5555.305693017026</v>
      </c>
      <c r="G33" s="1062">
        <v>7242.4453904900793</v>
      </c>
      <c r="H33" s="1062">
        <v>8977.8144011525656</v>
      </c>
      <c r="I33" s="1062">
        <v>8912.6628822421062</v>
      </c>
      <c r="J33" s="1062">
        <v>9244.2054681471236</v>
      </c>
      <c r="K33" s="1062">
        <v>9533.4664705365067</v>
      </c>
      <c r="L33" s="1062">
        <v>12229.492581354119</v>
      </c>
      <c r="M33" s="1062">
        <v>14147.851194491526</v>
      </c>
      <c r="N33" s="1062">
        <v>14705.803559415246</v>
      </c>
      <c r="O33" s="1062">
        <v>14705.029057725658</v>
      </c>
      <c r="P33" s="1062">
        <v>15886.697363632084</v>
      </c>
      <c r="Q33" s="1062">
        <v>17362.849231959412</v>
      </c>
      <c r="R33" s="1062">
        <v>18585.831898056247</v>
      </c>
      <c r="S33" s="1062">
        <v>19102.025783286717</v>
      </c>
      <c r="T33" s="1062">
        <v>20844.022692465223</v>
      </c>
      <c r="U33" s="1062">
        <v>22942.822756500798</v>
      </c>
      <c r="V33" s="1062">
        <v>25164.055901278411</v>
      </c>
      <c r="W33" s="1062">
        <v>27854.541377874146</v>
      </c>
      <c r="X33" s="1062">
        <v>31396.518888103219</v>
      </c>
      <c r="Y33" s="1062">
        <v>33931.498330830451</v>
      </c>
      <c r="Z33" s="1062">
        <v>39328.284609096139</v>
      </c>
      <c r="AA33" s="1062">
        <v>46300.725377719886</v>
      </c>
      <c r="AB33" s="1062">
        <v>50271.595803999997</v>
      </c>
      <c r="AC33" s="1062">
        <v>54825.295547000002</v>
      </c>
      <c r="AD33" s="1062">
        <v>60632.805857000007</v>
      </c>
      <c r="AE33" s="1062">
        <v>67218.69144200001</v>
      </c>
      <c r="AF33" s="1062">
        <v>71974.075897999996</v>
      </c>
      <c r="AG33" s="1062">
        <v>76709.847692999989</v>
      </c>
      <c r="AH33" s="1062">
        <v>84527.08101585081</v>
      </c>
      <c r="AI33" s="1062">
        <v>94688.767553433689</v>
      </c>
      <c r="AJ33" s="1062">
        <v>106721.76765490463</v>
      </c>
      <c r="AK33" s="1062">
        <v>116146.18558214887</v>
      </c>
      <c r="AL33" s="1062">
        <v>122711.84738672707</v>
      </c>
      <c r="AM33" s="1062">
        <v>130994.67002455647</v>
      </c>
      <c r="AN33" s="1062">
        <v>144525.79625127907</v>
      </c>
      <c r="AO33" s="1062">
        <v>175105.86628332059</v>
      </c>
      <c r="AP33" s="1062">
        <v>214410.23527725454</v>
      </c>
      <c r="AQ33" s="1062">
        <v>236418.76325716943</v>
      </c>
      <c r="AR33" s="1062">
        <v>238203.90322731636</v>
      </c>
      <c r="AS33" s="1062">
        <v>235900.62957600792</v>
      </c>
      <c r="AT33" s="1062">
        <v>239532.13151640372</v>
      </c>
      <c r="AU33" s="1062">
        <v>238910.28484952374</v>
      </c>
      <c r="AV33" s="267"/>
      <c r="AW33" s="449"/>
      <c r="AX33" s="267"/>
      <c r="AY33" s="267"/>
      <c r="AZ33" s="267"/>
      <c r="BA33" s="267"/>
      <c r="BB33" s="267"/>
      <c r="BC33" s="267"/>
      <c r="BD33" s="267"/>
      <c r="BE33" s="267"/>
      <c r="BF33" s="267"/>
      <c r="BG33" s="267"/>
      <c r="BH33" s="267"/>
      <c r="BI33" s="267"/>
      <c r="BJ33" s="267"/>
      <c r="BK33" s="267"/>
      <c r="BL33" s="267"/>
      <c r="BM33" s="267"/>
      <c r="BN33" s="267"/>
      <c r="BO33" s="267"/>
      <c r="BP33" s="267"/>
    </row>
    <row r="34" spans="1:68" s="450" customFormat="1" ht="11">
      <c r="A34" s="271" t="s">
        <v>161</v>
      </c>
      <c r="B34" s="271" t="s">
        <v>161</v>
      </c>
      <c r="C34" s="456"/>
      <c r="D34" s="456"/>
      <c r="E34" s="456"/>
      <c r="F34" s="456"/>
      <c r="G34" s="456"/>
      <c r="H34" s="456"/>
      <c r="I34" s="456"/>
      <c r="J34" s="456"/>
      <c r="K34" s="456"/>
      <c r="L34" s="456"/>
      <c r="M34" s="456"/>
      <c r="N34" s="456"/>
      <c r="O34" s="456"/>
      <c r="P34" s="456"/>
      <c r="Q34" s="456"/>
      <c r="R34" s="456"/>
      <c r="S34" s="456"/>
      <c r="T34" s="456"/>
      <c r="U34" s="456"/>
      <c r="V34" s="456"/>
      <c r="W34" s="456"/>
      <c r="X34" s="456"/>
      <c r="Y34" s="456"/>
      <c r="Z34" s="456"/>
      <c r="AA34" s="456"/>
      <c r="AB34" s="456"/>
      <c r="AC34" s="456"/>
      <c r="AD34" s="456"/>
      <c r="AE34" s="456"/>
      <c r="AF34" s="456"/>
      <c r="AG34" s="456"/>
      <c r="AH34" s="456"/>
      <c r="AI34" s="456"/>
      <c r="AJ34" s="456"/>
      <c r="AK34" s="456"/>
      <c r="AL34" s="456"/>
      <c r="AM34" s="456"/>
      <c r="AN34" s="456"/>
      <c r="AO34" s="456"/>
      <c r="AP34" s="456"/>
      <c r="AQ34" s="456"/>
      <c r="AR34" s="456"/>
      <c r="AS34" s="456"/>
      <c r="AT34" s="456"/>
      <c r="AU34" s="456"/>
      <c r="AV34" s="267"/>
      <c r="AW34" s="449"/>
      <c r="AX34" s="267"/>
      <c r="AY34" s="267"/>
      <c r="AZ34" s="267"/>
      <c r="BA34" s="267"/>
      <c r="BB34" s="267"/>
      <c r="BC34" s="267"/>
      <c r="BD34" s="267"/>
      <c r="BE34" s="267"/>
      <c r="BF34" s="267"/>
      <c r="BG34" s="267"/>
      <c r="BH34" s="267"/>
      <c r="BI34" s="267"/>
      <c r="BJ34" s="267"/>
      <c r="BK34" s="267"/>
      <c r="BL34" s="267"/>
      <c r="BM34" s="267"/>
      <c r="BN34" s="267"/>
      <c r="BO34" s="267"/>
      <c r="BP34" s="267"/>
    </row>
    <row r="35" spans="1:68" s="450" customFormat="1" ht="13.25" customHeight="1">
      <c r="A35" s="271" t="s">
        <v>168</v>
      </c>
      <c r="B35" s="271"/>
      <c r="C35" s="456">
        <v>0</v>
      </c>
      <c r="D35" s="456">
        <v>0</v>
      </c>
      <c r="E35" s="456">
        <v>0</v>
      </c>
      <c r="F35" s="456">
        <v>0</v>
      </c>
      <c r="G35" s="456">
        <v>0</v>
      </c>
      <c r="H35" s="456">
        <v>0</v>
      </c>
      <c r="I35" s="456">
        <v>0</v>
      </c>
      <c r="J35" s="456">
        <v>0</v>
      </c>
      <c r="K35" s="456">
        <v>0</v>
      </c>
      <c r="L35" s="456">
        <v>0</v>
      </c>
      <c r="M35" s="456">
        <v>0</v>
      </c>
      <c r="N35" s="456">
        <v>0</v>
      </c>
      <c r="O35" s="456">
        <v>0</v>
      </c>
      <c r="P35" s="456">
        <v>0</v>
      </c>
      <c r="Q35" s="456">
        <v>0</v>
      </c>
      <c r="R35" s="456">
        <v>0</v>
      </c>
      <c r="S35" s="456">
        <v>0</v>
      </c>
      <c r="T35" s="456">
        <v>0</v>
      </c>
      <c r="U35" s="456">
        <v>0</v>
      </c>
      <c r="V35" s="456">
        <v>0</v>
      </c>
      <c r="W35" s="456">
        <v>0</v>
      </c>
      <c r="X35" s="456">
        <v>0</v>
      </c>
      <c r="Y35" s="456">
        <v>0</v>
      </c>
      <c r="Z35" s="456">
        <v>0</v>
      </c>
      <c r="AA35" s="456">
        <v>0</v>
      </c>
      <c r="AB35" s="456">
        <v>1330</v>
      </c>
      <c r="AC35" s="456">
        <v>1860</v>
      </c>
      <c r="AD35" s="456">
        <v>2310</v>
      </c>
      <c r="AE35" s="456">
        <v>2900</v>
      </c>
      <c r="AF35" s="456">
        <v>4560</v>
      </c>
      <c r="AG35" s="456">
        <v>5090</v>
      </c>
      <c r="AH35" s="456">
        <v>6220</v>
      </c>
      <c r="AI35" s="456">
        <v>8260</v>
      </c>
      <c r="AJ35" s="456">
        <v>10820</v>
      </c>
      <c r="AK35" s="1056">
        <v>14050</v>
      </c>
      <c r="AL35" s="1056">
        <v>17090</v>
      </c>
      <c r="AM35" s="1056">
        <v>20230</v>
      </c>
      <c r="AN35" s="1056">
        <v>22350</v>
      </c>
      <c r="AO35" s="1056">
        <v>11570</v>
      </c>
      <c r="AP35" s="1056">
        <v>8100</v>
      </c>
      <c r="AQ35" s="1056">
        <v>7260</v>
      </c>
      <c r="AR35" s="1056">
        <v>7560</v>
      </c>
      <c r="AS35" s="1056">
        <v>9090</v>
      </c>
      <c r="AT35" s="1056">
        <v>9520</v>
      </c>
      <c r="AU35" s="1056">
        <v>10120</v>
      </c>
      <c r="AV35" s="267"/>
      <c r="AW35" s="449"/>
      <c r="AX35" s="267"/>
      <c r="AY35" s="267"/>
      <c r="AZ35" s="267"/>
      <c r="BA35" s="267"/>
      <c r="BB35" s="267"/>
      <c r="BC35" s="267"/>
      <c r="BD35" s="267"/>
      <c r="BE35" s="267"/>
      <c r="BF35" s="267"/>
      <c r="BG35" s="267"/>
      <c r="BH35" s="267"/>
      <c r="BI35" s="267"/>
      <c r="BJ35" s="267"/>
      <c r="BK35" s="267"/>
      <c r="BL35" s="267"/>
      <c r="BM35" s="267"/>
      <c r="BN35" s="267"/>
      <c r="BO35" s="267"/>
      <c r="BP35" s="267"/>
    </row>
    <row r="36" spans="1:68" s="450" customFormat="1" ht="13.25" customHeight="1">
      <c r="A36" s="271"/>
      <c r="B36" s="267" t="s">
        <v>169</v>
      </c>
      <c r="C36" s="456">
        <v>0</v>
      </c>
      <c r="D36" s="456">
        <v>0</v>
      </c>
      <c r="E36" s="456">
        <v>0</v>
      </c>
      <c r="F36" s="456">
        <v>0</v>
      </c>
      <c r="G36" s="456">
        <v>0</v>
      </c>
      <c r="H36" s="456">
        <v>0</v>
      </c>
      <c r="I36" s="456">
        <v>0</v>
      </c>
      <c r="J36" s="456">
        <v>0</v>
      </c>
      <c r="K36" s="456">
        <v>0</v>
      </c>
      <c r="L36" s="456">
        <v>0</v>
      </c>
      <c r="M36" s="456">
        <v>0</v>
      </c>
      <c r="N36" s="456">
        <v>0</v>
      </c>
      <c r="O36" s="456">
        <v>0</v>
      </c>
      <c r="P36" s="456">
        <v>0</v>
      </c>
      <c r="Q36" s="456">
        <v>0</v>
      </c>
      <c r="R36" s="456">
        <v>0</v>
      </c>
      <c r="S36" s="456">
        <v>0</v>
      </c>
      <c r="T36" s="456">
        <v>0</v>
      </c>
      <c r="U36" s="456">
        <v>0</v>
      </c>
      <c r="V36" s="456">
        <v>0</v>
      </c>
      <c r="W36" s="456">
        <v>0</v>
      </c>
      <c r="X36" s="456">
        <v>0</v>
      </c>
      <c r="Y36" s="456">
        <v>0</v>
      </c>
      <c r="Z36" s="456">
        <v>0</v>
      </c>
      <c r="AA36" s="456">
        <v>0</v>
      </c>
      <c r="AB36" s="456">
        <v>220</v>
      </c>
      <c r="AC36" s="456">
        <v>290</v>
      </c>
      <c r="AD36" s="456">
        <v>350</v>
      </c>
      <c r="AE36" s="456">
        <v>400</v>
      </c>
      <c r="AF36" s="456">
        <v>1060</v>
      </c>
      <c r="AG36" s="456">
        <v>1090</v>
      </c>
      <c r="AH36" s="456">
        <v>1220</v>
      </c>
      <c r="AI36" s="456">
        <v>1260</v>
      </c>
      <c r="AJ36" s="456">
        <v>1420</v>
      </c>
      <c r="AK36" s="1056">
        <v>530</v>
      </c>
      <c r="AL36" s="1056">
        <v>600</v>
      </c>
      <c r="AM36" s="1056">
        <v>760</v>
      </c>
      <c r="AN36" s="1056">
        <v>800</v>
      </c>
      <c r="AO36" s="1056">
        <v>770</v>
      </c>
      <c r="AP36" s="1056">
        <v>740</v>
      </c>
      <c r="AQ36" s="1056">
        <v>620</v>
      </c>
      <c r="AR36" s="1056">
        <v>540</v>
      </c>
      <c r="AS36" s="1056">
        <v>440</v>
      </c>
      <c r="AT36" s="1056">
        <v>430</v>
      </c>
      <c r="AU36" s="1056">
        <v>440</v>
      </c>
      <c r="AV36" s="267"/>
      <c r="AW36" s="449"/>
      <c r="AX36" s="267"/>
      <c r="AY36" s="267"/>
      <c r="AZ36" s="267"/>
      <c r="BA36" s="267"/>
      <c r="BB36" s="267"/>
      <c r="BC36" s="267"/>
      <c r="BD36" s="267"/>
      <c r="BE36" s="267"/>
      <c r="BF36" s="267"/>
      <c r="BG36" s="267"/>
      <c r="BH36" s="267"/>
      <c r="BI36" s="267"/>
      <c r="BJ36" s="267"/>
      <c r="BK36" s="267"/>
      <c r="BL36" s="267"/>
      <c r="BM36" s="267"/>
      <c r="BN36" s="267"/>
      <c r="BO36" s="267"/>
      <c r="BP36" s="267"/>
    </row>
    <row r="37" spans="1:68" s="450" customFormat="1" ht="13.25" customHeight="1">
      <c r="A37" s="271"/>
      <c r="B37" s="267" t="s">
        <v>156</v>
      </c>
      <c r="C37" s="456">
        <v>0</v>
      </c>
      <c r="D37" s="456">
        <v>0</v>
      </c>
      <c r="E37" s="456">
        <v>0</v>
      </c>
      <c r="F37" s="456">
        <v>0</v>
      </c>
      <c r="G37" s="456">
        <v>0</v>
      </c>
      <c r="H37" s="456">
        <v>0</v>
      </c>
      <c r="I37" s="456">
        <v>0</v>
      </c>
      <c r="J37" s="456">
        <v>0</v>
      </c>
      <c r="K37" s="456">
        <v>0</v>
      </c>
      <c r="L37" s="456">
        <v>0</v>
      </c>
      <c r="M37" s="456">
        <v>0</v>
      </c>
      <c r="N37" s="456">
        <v>0</v>
      </c>
      <c r="O37" s="456">
        <v>0</v>
      </c>
      <c r="P37" s="456">
        <v>0</v>
      </c>
      <c r="Q37" s="456">
        <v>0</v>
      </c>
      <c r="R37" s="456">
        <v>0</v>
      </c>
      <c r="S37" s="456">
        <v>0</v>
      </c>
      <c r="T37" s="456">
        <v>0</v>
      </c>
      <c r="U37" s="456">
        <v>0</v>
      </c>
      <c r="V37" s="456">
        <v>0</v>
      </c>
      <c r="W37" s="456">
        <v>0</v>
      </c>
      <c r="X37" s="456">
        <v>0</v>
      </c>
      <c r="Y37" s="456">
        <v>0</v>
      </c>
      <c r="Z37" s="456">
        <v>0</v>
      </c>
      <c r="AA37" s="456">
        <v>0</v>
      </c>
      <c r="AB37" s="456">
        <v>0</v>
      </c>
      <c r="AC37" s="456">
        <v>0</v>
      </c>
      <c r="AD37" s="456">
        <v>0</v>
      </c>
      <c r="AE37" s="456">
        <v>0</v>
      </c>
      <c r="AF37" s="456">
        <v>0</v>
      </c>
      <c r="AG37" s="456">
        <v>0</v>
      </c>
      <c r="AH37" s="456">
        <v>0</v>
      </c>
      <c r="AI37" s="456">
        <v>0</v>
      </c>
      <c r="AJ37" s="456">
        <v>0</v>
      </c>
      <c r="AK37" s="1056">
        <v>520</v>
      </c>
      <c r="AL37" s="1056">
        <v>490</v>
      </c>
      <c r="AM37" s="1056">
        <v>470</v>
      </c>
      <c r="AN37" s="1056">
        <v>450</v>
      </c>
      <c r="AO37" s="1056">
        <v>500</v>
      </c>
      <c r="AP37" s="1056">
        <v>560</v>
      </c>
      <c r="AQ37" s="1056">
        <v>610</v>
      </c>
      <c r="AR37" s="1056">
        <v>670</v>
      </c>
      <c r="AS37" s="1056">
        <v>710</v>
      </c>
      <c r="AT37" s="1056">
        <v>710</v>
      </c>
      <c r="AU37" s="1056">
        <v>680</v>
      </c>
      <c r="AV37" s="267"/>
      <c r="AW37" s="449"/>
      <c r="AX37" s="267"/>
      <c r="AY37" s="267"/>
      <c r="AZ37" s="267"/>
      <c r="BA37" s="267"/>
      <c r="BB37" s="267"/>
      <c r="BC37" s="267"/>
      <c r="BD37" s="267"/>
      <c r="BE37" s="267"/>
      <c r="BF37" s="267"/>
      <c r="BG37" s="267"/>
      <c r="BH37" s="267"/>
      <c r="BI37" s="267"/>
      <c r="BJ37" s="267"/>
      <c r="BK37" s="267"/>
      <c r="BL37" s="267"/>
      <c r="BM37" s="267"/>
      <c r="BN37" s="267"/>
      <c r="BO37" s="267"/>
      <c r="BP37" s="267"/>
    </row>
    <row r="38" spans="1:68" s="450" customFormat="1" ht="13.25" customHeight="1">
      <c r="A38" s="271"/>
      <c r="B38" s="267" t="s">
        <v>136</v>
      </c>
      <c r="C38" s="455">
        <v>0</v>
      </c>
      <c r="D38" s="455">
        <v>0</v>
      </c>
      <c r="E38" s="455">
        <v>0</v>
      </c>
      <c r="F38" s="455">
        <v>0</v>
      </c>
      <c r="G38" s="455">
        <v>0</v>
      </c>
      <c r="H38" s="455">
        <v>0</v>
      </c>
      <c r="I38" s="455">
        <v>0</v>
      </c>
      <c r="J38" s="455">
        <v>0</v>
      </c>
      <c r="K38" s="455">
        <v>0</v>
      </c>
      <c r="L38" s="455">
        <v>0</v>
      </c>
      <c r="M38" s="455">
        <v>0</v>
      </c>
      <c r="N38" s="455">
        <v>0</v>
      </c>
      <c r="O38" s="455">
        <v>0</v>
      </c>
      <c r="P38" s="455">
        <v>0</v>
      </c>
      <c r="Q38" s="455">
        <v>0</v>
      </c>
      <c r="R38" s="455">
        <v>0</v>
      </c>
      <c r="S38" s="455">
        <v>0</v>
      </c>
      <c r="T38" s="455">
        <v>0</v>
      </c>
      <c r="U38" s="455">
        <v>0</v>
      </c>
      <c r="V38" s="455">
        <v>0</v>
      </c>
      <c r="W38" s="455">
        <v>0</v>
      </c>
      <c r="X38" s="455">
        <v>0</v>
      </c>
      <c r="Y38" s="455">
        <v>0</v>
      </c>
      <c r="Z38" s="455">
        <v>0</v>
      </c>
      <c r="AA38" s="455">
        <v>0</v>
      </c>
      <c r="AB38" s="456">
        <v>220</v>
      </c>
      <c r="AC38" s="456">
        <v>290</v>
      </c>
      <c r="AD38" s="456">
        <v>350</v>
      </c>
      <c r="AE38" s="456">
        <v>400</v>
      </c>
      <c r="AF38" s="456">
        <v>1060</v>
      </c>
      <c r="AG38" s="456">
        <v>1090</v>
      </c>
      <c r="AH38" s="456">
        <v>1220</v>
      </c>
      <c r="AI38" s="456">
        <v>1260</v>
      </c>
      <c r="AJ38" s="456">
        <v>1420</v>
      </c>
      <c r="AK38" s="1056">
        <v>1050</v>
      </c>
      <c r="AL38" s="1056">
        <v>1090</v>
      </c>
      <c r="AM38" s="1056">
        <v>1230</v>
      </c>
      <c r="AN38" s="1056">
        <v>1250</v>
      </c>
      <c r="AO38" s="1056">
        <v>1270</v>
      </c>
      <c r="AP38" s="1056">
        <v>1300</v>
      </c>
      <c r="AQ38" s="1056">
        <v>1230</v>
      </c>
      <c r="AR38" s="1056">
        <v>1210</v>
      </c>
      <c r="AS38" s="1056">
        <v>1150</v>
      </c>
      <c r="AT38" s="1056">
        <v>1140</v>
      </c>
      <c r="AU38" s="1056">
        <v>1120</v>
      </c>
      <c r="AV38" s="267"/>
      <c r="AW38" s="449"/>
      <c r="AX38" s="267"/>
      <c r="AY38" s="267"/>
      <c r="AZ38" s="267"/>
      <c r="BA38" s="267"/>
      <c r="BB38" s="267"/>
      <c r="BC38" s="267"/>
      <c r="BD38" s="267"/>
      <c r="BE38" s="267"/>
      <c r="BF38" s="267"/>
      <c r="BG38" s="267"/>
      <c r="BH38" s="267"/>
      <c r="BI38" s="267"/>
      <c r="BJ38" s="267"/>
      <c r="BK38" s="267"/>
      <c r="BL38" s="267"/>
      <c r="BM38" s="267"/>
      <c r="BN38" s="267"/>
      <c r="BO38" s="267"/>
      <c r="BP38" s="267"/>
    </row>
    <row r="39" spans="1:68" s="450" customFormat="1" ht="13.25" customHeight="1">
      <c r="A39" s="452"/>
      <c r="B39" s="453" t="s">
        <v>36</v>
      </c>
      <c r="C39" s="455">
        <v>0</v>
      </c>
      <c r="D39" s="455">
        <v>0</v>
      </c>
      <c r="E39" s="455">
        <v>0</v>
      </c>
      <c r="F39" s="455">
        <v>0</v>
      </c>
      <c r="G39" s="455">
        <v>0</v>
      </c>
      <c r="H39" s="455">
        <v>0</v>
      </c>
      <c r="I39" s="455">
        <v>0</v>
      </c>
      <c r="J39" s="455">
        <v>0</v>
      </c>
      <c r="K39" s="455">
        <v>0</v>
      </c>
      <c r="L39" s="455">
        <v>0</v>
      </c>
      <c r="M39" s="455">
        <v>0</v>
      </c>
      <c r="N39" s="455">
        <v>0</v>
      </c>
      <c r="O39" s="455">
        <v>0</v>
      </c>
      <c r="P39" s="455">
        <v>0</v>
      </c>
      <c r="Q39" s="455">
        <v>0</v>
      </c>
      <c r="R39" s="455">
        <v>0</v>
      </c>
      <c r="S39" s="455">
        <v>0</v>
      </c>
      <c r="T39" s="455">
        <v>0</v>
      </c>
      <c r="U39" s="455">
        <v>0</v>
      </c>
      <c r="V39" s="455">
        <v>0</v>
      </c>
      <c r="W39" s="455">
        <v>0</v>
      </c>
      <c r="X39" s="455">
        <v>0</v>
      </c>
      <c r="Y39" s="455">
        <v>0</v>
      </c>
      <c r="Z39" s="455">
        <v>0</v>
      </c>
      <c r="AA39" s="455">
        <v>0</v>
      </c>
      <c r="AB39" s="455">
        <v>1110</v>
      </c>
      <c r="AC39" s="455">
        <v>1570</v>
      </c>
      <c r="AD39" s="455">
        <v>1960</v>
      </c>
      <c r="AE39" s="455">
        <v>2500</v>
      </c>
      <c r="AF39" s="455">
        <v>3500</v>
      </c>
      <c r="AG39" s="455">
        <v>4000</v>
      </c>
      <c r="AH39" s="455">
        <v>5000</v>
      </c>
      <c r="AI39" s="455">
        <v>7000</v>
      </c>
      <c r="AJ39" s="455">
        <v>9400</v>
      </c>
      <c r="AK39" s="1056">
        <v>13000</v>
      </c>
      <c r="AL39" s="1056">
        <v>16000</v>
      </c>
      <c r="AM39" s="1056">
        <v>19000</v>
      </c>
      <c r="AN39" s="1056">
        <v>21100</v>
      </c>
      <c r="AO39" s="1056">
        <v>10300</v>
      </c>
      <c r="AP39" s="1056">
        <v>6800</v>
      </c>
      <c r="AQ39" s="1056">
        <v>6030</v>
      </c>
      <c r="AR39" s="1056">
        <v>6350</v>
      </c>
      <c r="AS39" s="1056">
        <v>7940</v>
      </c>
      <c r="AT39" s="1056">
        <v>8380</v>
      </c>
      <c r="AU39" s="1056">
        <v>9000</v>
      </c>
      <c r="AV39" s="267"/>
      <c r="AW39" s="449"/>
      <c r="AX39" s="267"/>
      <c r="AY39" s="267"/>
      <c r="AZ39" s="267"/>
      <c r="BA39" s="267"/>
      <c r="BB39" s="267"/>
      <c r="BC39" s="267"/>
      <c r="BD39" s="267"/>
      <c r="BE39" s="267"/>
      <c r="BF39" s="267"/>
      <c r="BG39" s="267"/>
      <c r="BH39" s="267"/>
      <c r="BI39" s="267"/>
      <c r="BJ39" s="267"/>
      <c r="BK39" s="267"/>
      <c r="BL39" s="267"/>
      <c r="BM39" s="267"/>
      <c r="BN39" s="267"/>
      <c r="BO39" s="267"/>
      <c r="BP39" s="267"/>
    </row>
    <row r="40" spans="1:68" s="450" customFormat="1" ht="30" customHeight="1" thickBot="1">
      <c r="A40" s="1084" t="s">
        <v>170</v>
      </c>
      <c r="B40" s="1084"/>
      <c r="C40" s="1063">
        <v>3602.0498523669721</v>
      </c>
      <c r="D40" s="1063">
        <v>4193.8687595771644</v>
      </c>
      <c r="E40" s="1063">
        <v>5045.5168797009101</v>
      </c>
      <c r="F40" s="1063">
        <v>5555.305693017026</v>
      </c>
      <c r="G40" s="1063">
        <v>7242.4453904900793</v>
      </c>
      <c r="H40" s="1063">
        <v>8977.8144011525656</v>
      </c>
      <c r="I40" s="1063">
        <v>8912.6628822421062</v>
      </c>
      <c r="J40" s="1063">
        <v>9244.2054681471236</v>
      </c>
      <c r="K40" s="1063">
        <v>9533.4664705365067</v>
      </c>
      <c r="L40" s="1063">
        <v>12229.492581354119</v>
      </c>
      <c r="M40" s="1063">
        <v>14147.851194491526</v>
      </c>
      <c r="N40" s="1063">
        <v>14705.803559415246</v>
      </c>
      <c r="O40" s="1063">
        <v>14705.029057725658</v>
      </c>
      <c r="P40" s="1063">
        <v>15886.697363632084</v>
      </c>
      <c r="Q40" s="1063">
        <v>17362.849231959412</v>
      </c>
      <c r="R40" s="1063">
        <v>18585.831898056247</v>
      </c>
      <c r="S40" s="1063">
        <v>19102.025783286717</v>
      </c>
      <c r="T40" s="1063">
        <v>20844.022692465223</v>
      </c>
      <c r="U40" s="1063">
        <v>22942.822756500798</v>
      </c>
      <c r="V40" s="1063">
        <v>25164.055901278411</v>
      </c>
      <c r="W40" s="1063">
        <v>27854.541377874146</v>
      </c>
      <c r="X40" s="1063">
        <v>31396.518888103219</v>
      </c>
      <c r="Y40" s="1063">
        <v>33931.498330830451</v>
      </c>
      <c r="Z40" s="1063">
        <v>39328.284609096139</v>
      </c>
      <c r="AA40" s="1063">
        <v>46300.725377719886</v>
      </c>
      <c r="AB40" s="1063">
        <v>51601.595803999997</v>
      </c>
      <c r="AC40" s="1063">
        <v>56685.295547000002</v>
      </c>
      <c r="AD40" s="1063">
        <v>62942.805857000007</v>
      </c>
      <c r="AE40" s="1063">
        <v>70118.69144200001</v>
      </c>
      <c r="AF40" s="1063">
        <v>76534.075897999996</v>
      </c>
      <c r="AG40" s="1063">
        <v>81799.847692999989</v>
      </c>
      <c r="AH40" s="1063">
        <v>90747.08101585081</v>
      </c>
      <c r="AI40" s="1063">
        <v>102948.76755343369</v>
      </c>
      <c r="AJ40" s="1063">
        <v>117541.76765490463</v>
      </c>
      <c r="AK40" s="1063">
        <v>130196.18558214887</v>
      </c>
      <c r="AL40" s="1063">
        <v>139801.84738672705</v>
      </c>
      <c r="AM40" s="1063">
        <v>151224.67002455646</v>
      </c>
      <c r="AN40" s="1063">
        <v>166875.79625127907</v>
      </c>
      <c r="AO40" s="1063">
        <v>186675.86628332059</v>
      </c>
      <c r="AP40" s="1063">
        <v>222510.23527725454</v>
      </c>
      <c r="AQ40" s="1063">
        <v>243678.76325716943</v>
      </c>
      <c r="AR40" s="1063">
        <v>245763.90322731636</v>
      </c>
      <c r="AS40" s="1063">
        <v>244990.62957600792</v>
      </c>
      <c r="AT40" s="1063">
        <v>249052.13151640372</v>
      </c>
      <c r="AU40" s="1063">
        <v>249030.28484952374</v>
      </c>
      <c r="AV40" s="267"/>
    </row>
    <row r="41" spans="1:68" ht="26.25" customHeight="1">
      <c r="A41" s="1085" t="s">
        <v>851</v>
      </c>
      <c r="B41" s="1085"/>
      <c r="C41" s="1085"/>
      <c r="D41" s="1085"/>
      <c r="E41" s="1085"/>
      <c r="F41" s="1085"/>
      <c r="G41" s="1085"/>
      <c r="H41" s="1085"/>
      <c r="I41" s="1085"/>
      <c r="J41" s="1085"/>
      <c r="K41" s="1085"/>
      <c r="L41" s="1085"/>
      <c r="M41" s="1085"/>
      <c r="N41" s="1085"/>
      <c r="O41" s="1085"/>
      <c r="P41" s="1085"/>
      <c r="Q41" s="1085"/>
      <c r="R41" s="1085"/>
      <c r="S41" s="1085"/>
      <c r="T41" s="1085"/>
      <c r="U41" s="1085"/>
      <c r="V41" s="1085"/>
      <c r="W41" s="1085"/>
      <c r="X41" s="1085"/>
      <c r="Y41" s="1085"/>
      <c r="Z41" s="1085"/>
      <c r="AA41" s="1085"/>
      <c r="AB41" s="1085"/>
      <c r="AC41" s="1085"/>
      <c r="AD41" s="1085"/>
      <c r="AE41" s="1085"/>
      <c r="AF41" s="1085"/>
      <c r="AG41" s="1085"/>
      <c r="AH41" s="1085"/>
      <c r="AI41" s="1085"/>
      <c r="AJ41" s="1085"/>
      <c r="AK41" s="1085"/>
      <c r="AL41" s="1085"/>
      <c r="AM41" s="1085"/>
      <c r="AN41" s="1085"/>
      <c r="AO41" s="1085"/>
      <c r="AP41" s="1085"/>
      <c r="AQ41" s="1085"/>
      <c r="AR41" s="1085"/>
      <c r="AS41" s="1085"/>
      <c r="AT41" s="1085"/>
      <c r="AU41" s="1085"/>
      <c r="AV41" s="268"/>
      <c r="AW41" s="268"/>
    </row>
    <row r="42" spans="1:68" s="14" customFormat="1" ht="20.25" customHeight="1">
      <c r="A42" s="398" t="s">
        <v>1283</v>
      </c>
      <c r="C42" s="1064"/>
      <c r="D42" s="1064"/>
      <c r="E42" s="1064"/>
      <c r="F42" s="1064"/>
      <c r="G42" s="1064"/>
      <c r="H42" s="1064"/>
      <c r="I42" s="1064"/>
      <c r="J42" s="1064"/>
      <c r="K42" s="1064"/>
      <c r="L42" s="1064"/>
      <c r="M42" s="1064"/>
      <c r="N42" s="1064"/>
      <c r="O42" s="1064"/>
      <c r="P42" s="1064"/>
      <c r="Q42" s="1064"/>
      <c r="R42" s="1064"/>
      <c r="S42" s="1064"/>
      <c r="T42" s="1064"/>
      <c r="U42" s="1064"/>
      <c r="V42" s="1064"/>
      <c r="W42" s="1064"/>
      <c r="X42" s="1064"/>
      <c r="Y42" s="1064"/>
      <c r="Z42" s="1064"/>
      <c r="AA42" s="1064"/>
      <c r="AB42" s="1064"/>
      <c r="AC42" s="1064"/>
      <c r="AD42" s="1064"/>
      <c r="AE42" s="1064"/>
      <c r="AF42" s="1064"/>
      <c r="AG42" s="1064"/>
      <c r="AH42" s="1064"/>
      <c r="AI42" s="1064"/>
      <c r="AJ42" s="1064"/>
      <c r="AK42" s="1064"/>
      <c r="AL42" s="1064"/>
      <c r="AM42" s="1064"/>
      <c r="AN42" s="1064"/>
      <c r="AO42" s="1064"/>
      <c r="AP42" s="1064"/>
      <c r="AQ42" s="1064"/>
      <c r="AR42" s="1064"/>
      <c r="AS42" s="1064"/>
      <c r="AT42" s="1064"/>
      <c r="AU42" s="1064"/>
    </row>
    <row r="43" spans="1:68" s="14" customFormat="1" ht="12">
      <c r="A43" s="252" t="s">
        <v>622</v>
      </c>
      <c r="C43" s="1064"/>
      <c r="D43" s="1064"/>
      <c r="E43" s="1064"/>
      <c r="F43" s="1064"/>
      <c r="G43" s="1064"/>
      <c r="H43" s="1064"/>
      <c r="I43" s="1064"/>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4"/>
      <c r="AN43" s="1064"/>
      <c r="AO43" s="1064"/>
      <c r="AP43" s="1064"/>
      <c r="AQ43" s="1064"/>
      <c r="AR43" s="1064"/>
      <c r="AS43" s="1064"/>
      <c r="AT43" s="1064"/>
      <c r="AU43" s="1064"/>
    </row>
    <row r="44" spans="1:68" s="269" customFormat="1">
      <c r="C44" s="1065"/>
      <c r="D44" s="1065"/>
      <c r="E44" s="1065"/>
      <c r="F44" s="1065"/>
      <c r="G44" s="1065"/>
      <c r="H44" s="1065"/>
      <c r="I44" s="1065"/>
      <c r="J44" s="1065"/>
      <c r="K44" s="1065"/>
      <c r="L44" s="1065"/>
      <c r="M44" s="1065"/>
      <c r="N44" s="1065"/>
      <c r="O44" s="1065"/>
      <c r="P44" s="1065"/>
      <c r="Q44" s="1065"/>
      <c r="R44" s="1065"/>
      <c r="S44" s="1065"/>
      <c r="T44" s="1065"/>
      <c r="U44" s="1065"/>
      <c r="V44" s="1065"/>
      <c r="W44" s="1065"/>
      <c r="X44" s="1065"/>
      <c r="Y44" s="1065"/>
      <c r="Z44" s="1065"/>
      <c r="AA44" s="1065"/>
      <c r="AB44" s="1065"/>
      <c r="AC44" s="1065"/>
      <c r="AD44" s="1065"/>
      <c r="AE44" s="1065"/>
      <c r="AF44" s="1065"/>
      <c r="AG44" s="1065"/>
      <c r="AH44" s="1065"/>
      <c r="AI44" s="1065"/>
      <c r="AJ44" s="1065"/>
      <c r="AK44" s="1065"/>
      <c r="AL44" s="1065"/>
      <c r="AM44" s="1065"/>
      <c r="AN44" s="1065"/>
      <c r="AO44" s="1065"/>
      <c r="AP44" s="1065"/>
      <c r="AQ44" s="1065"/>
      <c r="AR44" s="1065"/>
      <c r="AS44" s="1065"/>
      <c r="AT44" s="1065"/>
      <c r="AU44" s="1065"/>
    </row>
    <row r="45" spans="1:68" s="269" customFormat="1">
      <c r="C45" s="1065"/>
      <c r="D45" s="1065"/>
      <c r="E45" s="1065"/>
      <c r="F45" s="1065"/>
      <c r="G45" s="1065"/>
      <c r="H45" s="1065"/>
      <c r="I45" s="1065"/>
      <c r="J45" s="1065"/>
      <c r="K45" s="1065"/>
      <c r="L45" s="1065"/>
      <c r="M45" s="1065"/>
      <c r="N45" s="1065"/>
      <c r="O45" s="1065"/>
      <c r="P45" s="1065"/>
      <c r="Q45" s="1065"/>
      <c r="R45" s="1065"/>
      <c r="S45" s="1065"/>
      <c r="T45" s="1065"/>
      <c r="U45" s="1065"/>
      <c r="V45" s="1065"/>
      <c r="W45" s="1065"/>
      <c r="X45" s="1065"/>
      <c r="Y45" s="1065"/>
      <c r="Z45" s="1065"/>
      <c r="AA45" s="1065"/>
      <c r="AB45" s="1065"/>
      <c r="AC45" s="1065"/>
      <c r="AD45" s="1065"/>
      <c r="AE45" s="1065"/>
      <c r="AF45" s="1065"/>
      <c r="AG45" s="1065"/>
      <c r="AH45" s="1065"/>
      <c r="AI45" s="1065"/>
      <c r="AJ45" s="1065"/>
      <c r="AK45" s="1065"/>
      <c r="AL45" s="1065"/>
      <c r="AM45" s="1065"/>
      <c r="AN45" s="1065"/>
      <c r="AO45" s="1065"/>
      <c r="AP45" s="1065"/>
      <c r="AQ45" s="1065"/>
      <c r="AR45" s="1065"/>
      <c r="AS45" s="1065"/>
      <c r="AT45" s="1065"/>
      <c r="AU45" s="1065"/>
    </row>
    <row r="46" spans="1:68" s="269" customFormat="1">
      <c r="C46" s="1065"/>
      <c r="D46" s="1065"/>
      <c r="E46" s="1065"/>
      <c r="F46" s="1065"/>
      <c r="G46" s="1065"/>
      <c r="H46" s="1065"/>
      <c r="I46" s="1065"/>
      <c r="J46" s="1065"/>
      <c r="K46" s="1065"/>
      <c r="L46" s="1065"/>
      <c r="M46" s="1065"/>
      <c r="N46" s="1065"/>
      <c r="O46" s="1065"/>
      <c r="P46" s="1065"/>
      <c r="Q46" s="1065"/>
      <c r="R46" s="1065"/>
      <c r="S46" s="1065"/>
      <c r="T46" s="1065"/>
      <c r="U46" s="1065"/>
      <c r="V46" s="1065"/>
      <c r="W46" s="1065"/>
      <c r="X46" s="1065"/>
      <c r="Y46" s="1065"/>
      <c r="Z46" s="1065"/>
      <c r="AA46" s="1065"/>
      <c r="AB46" s="1065"/>
      <c r="AC46" s="1065"/>
      <c r="AD46" s="1065"/>
      <c r="AE46" s="1065"/>
      <c r="AF46" s="1065"/>
      <c r="AG46" s="1065"/>
      <c r="AH46" s="1065"/>
      <c r="AI46" s="1065"/>
      <c r="AJ46" s="1065"/>
      <c r="AK46" s="1065"/>
      <c r="AL46" s="1065"/>
      <c r="AM46" s="1065"/>
      <c r="AN46" s="1065"/>
      <c r="AO46" s="1065"/>
      <c r="AP46" s="1065"/>
      <c r="AQ46" s="1065"/>
      <c r="AR46" s="1065"/>
      <c r="AS46" s="1065"/>
      <c r="AT46" s="1065"/>
      <c r="AU46" s="1065"/>
    </row>
    <row r="47" spans="1:68" s="269" customFormat="1">
      <c r="C47" s="1065"/>
      <c r="D47" s="1065"/>
      <c r="E47" s="1065"/>
      <c r="F47" s="1065"/>
      <c r="G47" s="1065"/>
      <c r="H47" s="1065"/>
      <c r="I47" s="1065"/>
      <c r="J47" s="1065"/>
      <c r="K47" s="1065"/>
      <c r="L47" s="1065"/>
      <c r="M47" s="1065"/>
      <c r="N47" s="1065"/>
      <c r="O47" s="1065"/>
      <c r="P47" s="1065"/>
      <c r="Q47" s="1065"/>
      <c r="R47" s="1065"/>
      <c r="S47" s="1065"/>
      <c r="T47" s="1065"/>
      <c r="U47" s="1065"/>
      <c r="V47" s="1065"/>
      <c r="W47" s="1065"/>
      <c r="X47" s="1065"/>
      <c r="Y47" s="1065"/>
      <c r="Z47" s="1065"/>
      <c r="AA47" s="1065"/>
      <c r="AB47" s="1065"/>
      <c r="AC47" s="1065"/>
      <c r="AD47" s="1065"/>
      <c r="AE47" s="1065"/>
      <c r="AF47" s="1065"/>
      <c r="AG47" s="1065"/>
      <c r="AH47" s="1065"/>
      <c r="AI47" s="1065"/>
      <c r="AJ47" s="1065"/>
      <c r="AK47" s="1065"/>
      <c r="AL47" s="1065"/>
      <c r="AM47" s="1065"/>
      <c r="AN47" s="1065"/>
      <c r="AO47" s="1065"/>
      <c r="AP47" s="1065"/>
      <c r="AQ47" s="1065"/>
      <c r="AR47" s="1065"/>
      <c r="AS47" s="1065"/>
      <c r="AT47" s="1065"/>
      <c r="AU47" s="1065"/>
    </row>
    <row r="48" spans="1:68" s="269" customFormat="1">
      <c r="C48" s="1065"/>
      <c r="D48" s="1065"/>
      <c r="E48" s="1065"/>
      <c r="F48" s="1065"/>
      <c r="G48" s="1065"/>
      <c r="H48" s="1065"/>
      <c r="I48" s="1065"/>
      <c r="J48" s="1065"/>
      <c r="K48" s="1065"/>
      <c r="L48" s="1065"/>
      <c r="M48" s="1065"/>
      <c r="N48" s="1065"/>
      <c r="O48" s="1065"/>
      <c r="P48" s="1065"/>
      <c r="Q48" s="1065"/>
      <c r="R48" s="1065"/>
      <c r="S48" s="1065"/>
      <c r="T48" s="1065"/>
      <c r="U48" s="1065"/>
      <c r="V48" s="1065"/>
      <c r="W48" s="1065"/>
      <c r="X48" s="1065"/>
      <c r="Y48" s="1065"/>
      <c r="Z48" s="1065"/>
      <c r="AA48" s="1065"/>
      <c r="AB48" s="1065"/>
      <c r="AC48" s="1065"/>
      <c r="AD48" s="1065"/>
      <c r="AE48" s="1065"/>
      <c r="AF48" s="1065"/>
      <c r="AG48" s="1065"/>
      <c r="AH48" s="1065"/>
      <c r="AI48" s="1065"/>
      <c r="AJ48" s="1065"/>
      <c r="AK48" s="1065"/>
      <c r="AL48" s="1065"/>
      <c r="AM48" s="1065"/>
      <c r="AN48" s="1065"/>
      <c r="AO48" s="1065"/>
      <c r="AP48" s="1065"/>
      <c r="AQ48" s="1065"/>
      <c r="AR48" s="1065"/>
      <c r="AS48" s="1065"/>
      <c r="AT48" s="1065"/>
      <c r="AU48" s="1065"/>
    </row>
    <row r="49" spans="3:47" s="269" customFormat="1">
      <c r="C49" s="1065"/>
      <c r="D49" s="1065"/>
      <c r="E49" s="1065"/>
      <c r="F49" s="1065"/>
      <c r="G49" s="1065"/>
      <c r="H49" s="1065"/>
      <c r="I49" s="1065"/>
      <c r="J49" s="1065"/>
      <c r="K49" s="1065"/>
      <c r="L49" s="1065"/>
      <c r="M49" s="1065"/>
      <c r="N49" s="1065"/>
      <c r="O49" s="1065"/>
      <c r="P49" s="1065"/>
      <c r="Q49" s="1065"/>
      <c r="R49" s="1065"/>
      <c r="S49" s="1065"/>
      <c r="T49" s="1065"/>
      <c r="U49" s="1065"/>
      <c r="V49" s="1065"/>
      <c r="W49" s="1065"/>
      <c r="X49" s="1065"/>
      <c r="Y49" s="1065"/>
      <c r="Z49" s="1065"/>
      <c r="AA49" s="1065"/>
      <c r="AB49" s="1065"/>
      <c r="AC49" s="1065"/>
      <c r="AD49" s="1065"/>
      <c r="AE49" s="1065"/>
      <c r="AF49" s="1065"/>
      <c r="AG49" s="1065"/>
      <c r="AH49" s="1065"/>
      <c r="AI49" s="1065"/>
      <c r="AJ49" s="1065"/>
      <c r="AK49" s="1065"/>
      <c r="AL49" s="1065"/>
      <c r="AM49" s="1065"/>
      <c r="AN49" s="1065"/>
      <c r="AO49" s="1065"/>
      <c r="AP49" s="1065"/>
      <c r="AQ49" s="1065"/>
      <c r="AR49" s="1065"/>
      <c r="AS49" s="1065"/>
      <c r="AT49" s="1065"/>
      <c r="AU49" s="1065"/>
    </row>
    <row r="50" spans="3:47" s="269" customFormat="1">
      <c r="C50" s="1065"/>
      <c r="D50" s="1065"/>
      <c r="E50" s="1065"/>
      <c r="F50" s="1065"/>
      <c r="G50" s="1065"/>
      <c r="H50" s="1065"/>
      <c r="I50" s="1065"/>
      <c r="J50" s="1065"/>
      <c r="K50" s="1065"/>
      <c r="L50" s="1065"/>
      <c r="M50" s="1065"/>
      <c r="N50" s="1065"/>
      <c r="O50" s="1065"/>
      <c r="P50" s="1065"/>
      <c r="Q50" s="1065"/>
      <c r="R50" s="1065"/>
      <c r="S50" s="1065"/>
      <c r="T50" s="1065"/>
      <c r="U50" s="1065"/>
      <c r="V50" s="1065"/>
      <c r="W50" s="1065"/>
      <c r="X50" s="1065"/>
      <c r="Y50" s="1065"/>
      <c r="Z50" s="1065"/>
      <c r="AA50" s="1065"/>
      <c r="AB50" s="1065"/>
      <c r="AC50" s="1065"/>
      <c r="AD50" s="1065"/>
      <c r="AE50" s="1065"/>
      <c r="AF50" s="1065"/>
      <c r="AG50" s="1065"/>
      <c r="AH50" s="1065"/>
      <c r="AI50" s="1065"/>
      <c r="AJ50" s="1065"/>
      <c r="AK50" s="1065"/>
      <c r="AL50" s="1065"/>
      <c r="AM50" s="1065"/>
      <c r="AN50" s="1065"/>
      <c r="AO50" s="1065"/>
      <c r="AP50" s="1065"/>
      <c r="AQ50" s="1065"/>
      <c r="AR50" s="1065"/>
      <c r="AS50" s="1065"/>
      <c r="AT50" s="1065"/>
      <c r="AU50" s="1065"/>
    </row>
    <row r="51" spans="3:47" s="269" customFormat="1">
      <c r="C51" s="1065"/>
      <c r="D51" s="1065"/>
      <c r="E51" s="1065"/>
      <c r="F51" s="1065"/>
      <c r="G51" s="1065"/>
      <c r="H51" s="1065"/>
      <c r="I51" s="1065"/>
      <c r="J51" s="1065"/>
      <c r="K51" s="1065"/>
      <c r="L51" s="1065"/>
      <c r="M51" s="1065"/>
      <c r="N51" s="1065"/>
      <c r="O51" s="1065"/>
      <c r="P51" s="1065"/>
      <c r="Q51" s="1065"/>
      <c r="R51" s="1065"/>
      <c r="S51" s="1065"/>
      <c r="T51" s="1065"/>
      <c r="U51" s="1065"/>
      <c r="V51" s="1065"/>
      <c r="W51" s="1065"/>
      <c r="X51" s="1065"/>
      <c r="Y51" s="1065"/>
      <c r="Z51" s="1065"/>
      <c r="AA51" s="1065"/>
      <c r="AB51" s="1065"/>
      <c r="AC51" s="1065"/>
      <c r="AD51" s="1065"/>
      <c r="AE51" s="1065"/>
      <c r="AF51" s="1065"/>
      <c r="AG51" s="1065"/>
      <c r="AH51" s="1065"/>
      <c r="AI51" s="1065"/>
      <c r="AJ51" s="1065"/>
      <c r="AK51" s="1065"/>
      <c r="AL51" s="1065"/>
      <c r="AM51" s="1065"/>
      <c r="AN51" s="1065"/>
      <c r="AO51" s="1065"/>
      <c r="AP51" s="1065"/>
      <c r="AQ51" s="1065"/>
      <c r="AR51" s="1065"/>
      <c r="AS51" s="1065"/>
      <c r="AT51" s="1065"/>
      <c r="AU51" s="1065"/>
    </row>
    <row r="52" spans="3:47" s="269" customFormat="1">
      <c r="C52" s="1065"/>
      <c r="D52" s="1065"/>
      <c r="E52" s="1065"/>
      <c r="F52" s="1065"/>
      <c r="G52" s="1065"/>
      <c r="H52" s="1065"/>
      <c r="I52" s="1065"/>
      <c r="J52" s="1065"/>
      <c r="K52" s="1065"/>
      <c r="L52" s="1065"/>
      <c r="M52" s="1065"/>
      <c r="N52" s="1065"/>
      <c r="O52" s="1065"/>
      <c r="P52" s="1065"/>
      <c r="Q52" s="1065"/>
      <c r="R52" s="1065"/>
      <c r="S52" s="1065"/>
      <c r="T52" s="1065"/>
      <c r="U52" s="1065"/>
      <c r="V52" s="1065"/>
      <c r="W52" s="1065"/>
      <c r="X52" s="1065"/>
      <c r="Y52" s="1065"/>
      <c r="Z52" s="1065"/>
      <c r="AA52" s="1065"/>
      <c r="AB52" s="1065"/>
      <c r="AC52" s="1065"/>
      <c r="AD52" s="1065"/>
      <c r="AE52" s="1065"/>
      <c r="AF52" s="1065"/>
      <c r="AG52" s="1065"/>
      <c r="AH52" s="1065"/>
      <c r="AI52" s="1065"/>
      <c r="AJ52" s="1065"/>
      <c r="AK52" s="1065"/>
      <c r="AL52" s="1065"/>
      <c r="AM52" s="1065"/>
      <c r="AN52" s="1065"/>
      <c r="AO52" s="1065"/>
      <c r="AP52" s="1065"/>
      <c r="AQ52" s="1065"/>
      <c r="AR52" s="1065"/>
      <c r="AS52" s="1065"/>
      <c r="AT52" s="1065"/>
      <c r="AU52" s="1065"/>
    </row>
    <row r="53" spans="3:47" s="269" customFormat="1">
      <c r="C53" s="1065"/>
      <c r="D53" s="1065"/>
      <c r="E53" s="1065"/>
      <c r="F53" s="1065"/>
      <c r="G53" s="1065"/>
      <c r="H53" s="1065"/>
      <c r="I53" s="1065"/>
      <c r="J53" s="1065"/>
      <c r="K53" s="1065"/>
      <c r="L53" s="1065"/>
      <c r="M53" s="1065"/>
      <c r="N53" s="1065"/>
      <c r="O53" s="1065"/>
      <c r="P53" s="1065"/>
      <c r="Q53" s="1065"/>
      <c r="R53" s="1065"/>
      <c r="S53" s="1065"/>
      <c r="T53" s="1065"/>
      <c r="U53" s="1065"/>
      <c r="V53" s="1065"/>
      <c r="W53" s="1065"/>
      <c r="X53" s="1065"/>
      <c r="Y53" s="1065"/>
      <c r="Z53" s="1065"/>
      <c r="AA53" s="1065"/>
      <c r="AB53" s="1065"/>
      <c r="AC53" s="1065"/>
      <c r="AD53" s="1065"/>
      <c r="AE53" s="1065"/>
      <c r="AF53" s="1065"/>
      <c r="AG53" s="1065"/>
      <c r="AH53" s="1065"/>
      <c r="AI53" s="1065"/>
      <c r="AJ53" s="1065"/>
      <c r="AK53" s="1065"/>
      <c r="AL53" s="1065"/>
      <c r="AM53" s="1065"/>
      <c r="AN53" s="1065"/>
      <c r="AO53" s="1065"/>
      <c r="AP53" s="1065"/>
      <c r="AQ53" s="1065"/>
      <c r="AR53" s="1065"/>
      <c r="AS53" s="1065"/>
      <c r="AT53" s="1065"/>
      <c r="AU53" s="1065"/>
    </row>
    <row r="54" spans="3:47" s="269" customFormat="1">
      <c r="C54" s="1065"/>
      <c r="D54" s="1065"/>
      <c r="E54" s="1065"/>
      <c r="F54" s="1065"/>
      <c r="G54" s="1065"/>
      <c r="H54" s="1065"/>
      <c r="I54" s="1065"/>
      <c r="J54" s="1065"/>
      <c r="K54" s="1065"/>
      <c r="L54" s="1065"/>
      <c r="M54" s="1065"/>
      <c r="N54" s="1065"/>
      <c r="O54" s="1065"/>
      <c r="P54" s="1065"/>
      <c r="Q54" s="1065"/>
      <c r="R54" s="1065"/>
      <c r="S54" s="1065"/>
      <c r="T54" s="1065"/>
      <c r="U54" s="1065"/>
      <c r="V54" s="1065"/>
      <c r="W54" s="1065"/>
      <c r="X54" s="1065"/>
      <c r="Y54" s="1065"/>
      <c r="Z54" s="1065"/>
      <c r="AA54" s="1065"/>
      <c r="AB54" s="1065"/>
      <c r="AC54" s="1065"/>
      <c r="AD54" s="1065"/>
      <c r="AE54" s="1065"/>
      <c r="AF54" s="1065"/>
      <c r="AG54" s="1065"/>
      <c r="AH54" s="1065"/>
      <c r="AI54" s="1065"/>
      <c r="AJ54" s="1065"/>
      <c r="AK54" s="1065"/>
      <c r="AL54" s="1065"/>
      <c r="AM54" s="1065"/>
      <c r="AN54" s="1065"/>
      <c r="AO54" s="1065"/>
      <c r="AP54" s="1065"/>
      <c r="AQ54" s="1065"/>
      <c r="AR54" s="1065"/>
      <c r="AS54" s="1065"/>
      <c r="AT54" s="1065"/>
      <c r="AU54" s="1065"/>
    </row>
    <row r="55" spans="3:47" s="269" customFormat="1">
      <c r="C55" s="1065"/>
      <c r="D55" s="1065"/>
      <c r="E55" s="1065"/>
      <c r="F55" s="1065"/>
      <c r="G55" s="1065"/>
      <c r="H55" s="1065"/>
      <c r="I55" s="1065"/>
      <c r="J55" s="1065"/>
      <c r="K55" s="1065"/>
      <c r="L55" s="1065"/>
      <c r="M55" s="1065"/>
      <c r="N55" s="1065"/>
      <c r="O55" s="1065"/>
      <c r="P55" s="1065"/>
      <c r="Q55" s="1065"/>
      <c r="R55" s="1065"/>
      <c r="S55" s="1065"/>
      <c r="T55" s="1065"/>
      <c r="U55" s="1065"/>
      <c r="V55" s="1065"/>
      <c r="W55" s="1065"/>
      <c r="X55" s="1065"/>
      <c r="Y55" s="1065"/>
      <c r="Z55" s="1065"/>
      <c r="AA55" s="1065"/>
      <c r="AB55" s="1065"/>
      <c r="AC55" s="1065"/>
      <c r="AD55" s="1065"/>
      <c r="AE55" s="1065"/>
      <c r="AF55" s="1065"/>
      <c r="AG55" s="1065"/>
      <c r="AH55" s="1065"/>
      <c r="AI55" s="1065"/>
      <c r="AJ55" s="1065"/>
      <c r="AK55" s="1065"/>
      <c r="AL55" s="1065"/>
      <c r="AM55" s="1065"/>
      <c r="AN55" s="1065"/>
      <c r="AO55" s="1065"/>
      <c r="AP55" s="1065"/>
      <c r="AQ55" s="1065"/>
      <c r="AR55" s="1065"/>
      <c r="AS55" s="1065"/>
      <c r="AT55" s="1065"/>
      <c r="AU55" s="1065"/>
    </row>
    <row r="56" spans="3:47" s="269" customFormat="1">
      <c r="C56" s="1065"/>
      <c r="D56" s="1065"/>
      <c r="E56" s="1065"/>
      <c r="F56" s="1065"/>
      <c r="G56" s="1065"/>
      <c r="H56" s="1065"/>
      <c r="I56" s="1065"/>
      <c r="J56" s="1065"/>
      <c r="K56" s="1065"/>
      <c r="L56" s="1065"/>
      <c r="M56" s="1065"/>
      <c r="N56" s="1065"/>
      <c r="O56" s="1065"/>
      <c r="P56" s="1065"/>
      <c r="Q56" s="1065"/>
      <c r="R56" s="1065"/>
      <c r="S56" s="1065"/>
      <c r="T56" s="1065"/>
      <c r="U56" s="1065"/>
      <c r="V56" s="1065"/>
      <c r="W56" s="1065"/>
      <c r="X56" s="1065"/>
      <c r="Y56" s="1065"/>
      <c r="Z56" s="1065"/>
      <c r="AA56" s="1065"/>
      <c r="AB56" s="1065"/>
      <c r="AC56" s="1065"/>
      <c r="AD56" s="1065"/>
      <c r="AE56" s="1065"/>
      <c r="AF56" s="1065"/>
      <c r="AG56" s="1065"/>
      <c r="AH56" s="1065"/>
      <c r="AI56" s="1065"/>
      <c r="AJ56" s="1065"/>
      <c r="AK56" s="1065"/>
      <c r="AL56" s="1065"/>
      <c r="AM56" s="1065"/>
      <c r="AN56" s="1065"/>
      <c r="AO56" s="1065"/>
      <c r="AP56" s="1065"/>
      <c r="AQ56" s="1065"/>
      <c r="AR56" s="1065"/>
      <c r="AS56" s="1065"/>
      <c r="AT56" s="1065"/>
      <c r="AU56" s="1065"/>
    </row>
    <row r="57" spans="3:47" s="269" customFormat="1">
      <c r="C57" s="1065"/>
      <c r="D57" s="1065"/>
      <c r="E57" s="1065"/>
      <c r="F57" s="1065"/>
      <c r="G57" s="1065"/>
      <c r="H57" s="1065"/>
      <c r="I57" s="1065"/>
      <c r="J57" s="1065"/>
      <c r="K57" s="1065"/>
      <c r="L57" s="1065"/>
      <c r="M57" s="1065"/>
      <c r="N57" s="1065"/>
      <c r="O57" s="1065"/>
      <c r="P57" s="1065"/>
      <c r="Q57" s="1065"/>
      <c r="R57" s="1065"/>
      <c r="S57" s="1065"/>
      <c r="T57" s="1065"/>
      <c r="U57" s="1065"/>
      <c r="V57" s="1065"/>
      <c r="W57" s="1065"/>
      <c r="X57" s="1065"/>
      <c r="Y57" s="1065"/>
      <c r="Z57" s="1065"/>
      <c r="AA57" s="1065"/>
      <c r="AB57" s="1065"/>
      <c r="AC57" s="1065"/>
      <c r="AD57" s="1065"/>
      <c r="AE57" s="1065"/>
      <c r="AF57" s="1065"/>
      <c r="AG57" s="1065"/>
      <c r="AH57" s="1065"/>
      <c r="AI57" s="1065"/>
      <c r="AJ57" s="1065"/>
      <c r="AK57" s="1065"/>
      <c r="AL57" s="1065"/>
      <c r="AM57" s="1065"/>
      <c r="AN57" s="1065"/>
      <c r="AO57" s="1065"/>
      <c r="AP57" s="1065"/>
      <c r="AQ57" s="1065"/>
      <c r="AR57" s="1065"/>
      <c r="AS57" s="1065"/>
      <c r="AT57" s="1065"/>
      <c r="AU57" s="1065"/>
    </row>
    <row r="58" spans="3:47" s="269" customFormat="1">
      <c r="C58" s="1065"/>
      <c r="D58" s="1065"/>
      <c r="E58" s="1065"/>
      <c r="F58" s="1065"/>
      <c r="G58" s="1065"/>
      <c r="H58" s="1065"/>
      <c r="I58" s="1065"/>
      <c r="J58" s="1065"/>
      <c r="K58" s="1065"/>
      <c r="L58" s="1065"/>
      <c r="M58" s="1065"/>
      <c r="N58" s="1065"/>
      <c r="O58" s="1065"/>
      <c r="P58" s="1065"/>
      <c r="Q58" s="1065"/>
      <c r="R58" s="1065"/>
      <c r="S58" s="1065"/>
      <c r="T58" s="1065"/>
      <c r="U58" s="1065"/>
      <c r="V58" s="1065"/>
      <c r="W58" s="1065"/>
      <c r="X58" s="1065"/>
      <c r="Y58" s="1065"/>
      <c r="Z58" s="1065"/>
      <c r="AA58" s="1065"/>
      <c r="AB58" s="1065"/>
      <c r="AC58" s="1065"/>
      <c r="AD58" s="1065"/>
      <c r="AE58" s="1065"/>
      <c r="AF58" s="1065"/>
      <c r="AG58" s="1065"/>
      <c r="AH58" s="1065"/>
      <c r="AI58" s="1065"/>
      <c r="AJ58" s="1065"/>
      <c r="AK58" s="1065"/>
      <c r="AL58" s="1065"/>
      <c r="AM58" s="1065"/>
      <c r="AN58" s="1065"/>
      <c r="AO58" s="1065"/>
      <c r="AP58" s="1065"/>
      <c r="AQ58" s="1065"/>
      <c r="AR58" s="1065"/>
      <c r="AS58" s="1065"/>
      <c r="AT58" s="1065"/>
      <c r="AU58" s="1065"/>
    </row>
    <row r="59" spans="3:47" s="269" customFormat="1">
      <c r="C59" s="1065"/>
      <c r="D59" s="1065"/>
      <c r="E59" s="1065"/>
      <c r="F59" s="1065"/>
      <c r="G59" s="1065"/>
      <c r="H59" s="1065"/>
      <c r="I59" s="1065"/>
      <c r="J59" s="1065"/>
      <c r="K59" s="1065"/>
      <c r="L59" s="1065"/>
      <c r="M59" s="1065"/>
      <c r="N59" s="1065"/>
      <c r="O59" s="1065"/>
      <c r="P59" s="1065"/>
      <c r="Q59" s="1065"/>
      <c r="R59" s="1065"/>
      <c r="S59" s="1065"/>
      <c r="T59" s="1065"/>
      <c r="U59" s="1065"/>
      <c r="V59" s="1065"/>
      <c r="W59" s="1065"/>
      <c r="X59" s="1065"/>
      <c r="Y59" s="1065"/>
      <c r="Z59" s="1065"/>
      <c r="AA59" s="1065"/>
      <c r="AB59" s="1065"/>
      <c r="AC59" s="1065"/>
      <c r="AD59" s="1065"/>
      <c r="AE59" s="1065"/>
      <c r="AF59" s="1065"/>
      <c r="AG59" s="1065"/>
      <c r="AH59" s="1065"/>
      <c r="AI59" s="1065"/>
      <c r="AJ59" s="1065"/>
      <c r="AK59" s="1065"/>
      <c r="AL59" s="1065"/>
      <c r="AM59" s="1065"/>
      <c r="AN59" s="1065"/>
      <c r="AO59" s="1065"/>
      <c r="AP59" s="1065"/>
      <c r="AQ59" s="1065"/>
      <c r="AR59" s="1065"/>
      <c r="AS59" s="1065"/>
      <c r="AT59" s="1065"/>
      <c r="AU59" s="1065"/>
    </row>
  </sheetData>
  <mergeCells count="3">
    <mergeCell ref="A33:B33"/>
    <mergeCell ref="A40:B40"/>
    <mergeCell ref="A41:AU41"/>
  </mergeCells>
  <pageMargins left="0.7" right="0.7" top="0.75" bottom="0.75"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H14"/>
  <sheetViews>
    <sheetView workbookViewId="0">
      <selection sqref="A1:B1"/>
    </sheetView>
  </sheetViews>
  <sheetFormatPr baseColWidth="10" defaultColWidth="8.83203125" defaultRowHeight="12" x14ac:dyDescent="0"/>
  <cols>
    <col min="1" max="1" width="17" customWidth="1"/>
    <col min="2" max="2" width="14.5" customWidth="1"/>
  </cols>
  <sheetData>
    <row r="1" spans="1:8" ht="42.75" customHeight="1">
      <c r="A1" s="1117" t="s">
        <v>695</v>
      </c>
      <c r="B1" s="1171"/>
    </row>
    <row r="2" spans="1:8" s="14" customFormat="1" ht="22.5" customHeight="1">
      <c r="A2" s="975" t="s">
        <v>502</v>
      </c>
      <c r="B2" s="975"/>
    </row>
    <row r="3" spans="1:8">
      <c r="A3" s="196" t="s">
        <v>1189</v>
      </c>
      <c r="B3" s="123">
        <v>0.21</v>
      </c>
    </row>
    <row r="4" spans="1:8">
      <c r="A4" s="196" t="s">
        <v>1190</v>
      </c>
      <c r="B4" s="123">
        <v>0.32</v>
      </c>
    </row>
    <row r="5" spans="1:8">
      <c r="A5" s="196" t="s">
        <v>1191</v>
      </c>
      <c r="B5" s="123">
        <v>0.24</v>
      </c>
    </row>
    <row r="6" spans="1:8">
      <c r="A6" s="196" t="s">
        <v>625</v>
      </c>
      <c r="B6" s="123">
        <v>0.14319620097907651</v>
      </c>
    </row>
    <row r="7" spans="1:8">
      <c r="A7" s="196" t="s">
        <v>626</v>
      </c>
      <c r="B7" s="195">
        <v>8.9628662258548278E-2</v>
      </c>
    </row>
    <row r="8" spans="1:8" s="14" customFormat="1" ht="21" customHeight="1">
      <c r="A8" s="118" t="s">
        <v>503</v>
      </c>
      <c r="B8" s="194">
        <v>8662653</v>
      </c>
    </row>
    <row r="9" spans="1:8" ht="29.25" customHeight="1">
      <c r="A9" s="399" t="s">
        <v>194</v>
      </c>
    </row>
    <row r="10" spans="1:8" ht="25.5" customHeight="1">
      <c r="A10" s="399" t="s">
        <v>627</v>
      </c>
    </row>
    <row r="11" spans="1:8" ht="21.75" customHeight="1">
      <c r="A11" s="399" t="s">
        <v>622</v>
      </c>
      <c r="H11" s="192"/>
    </row>
    <row r="12" spans="1:8" ht="13">
      <c r="H12" s="193"/>
    </row>
    <row r="13" spans="1:8" ht="13">
      <c r="H13" s="193"/>
    </row>
    <row r="14" spans="1:8" ht="13">
      <c r="H14" s="197"/>
    </row>
  </sheetData>
  <mergeCells count="1">
    <mergeCell ref="A1:B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H19"/>
  <sheetViews>
    <sheetView workbookViewId="0">
      <selection sqref="A1:D1"/>
    </sheetView>
  </sheetViews>
  <sheetFormatPr baseColWidth="10" defaultColWidth="8.83203125" defaultRowHeight="12" x14ac:dyDescent="0"/>
  <cols>
    <col min="1" max="1" width="20.33203125" style="58" customWidth="1"/>
    <col min="2" max="2" width="12.33203125" style="58" customWidth="1"/>
    <col min="3" max="3" width="14.1640625" style="58" customWidth="1"/>
    <col min="4" max="4" width="14.5" style="58" customWidth="1"/>
  </cols>
  <sheetData>
    <row r="1" spans="1:8" ht="37.5" customHeight="1">
      <c r="A1" s="1172" t="s">
        <v>694</v>
      </c>
      <c r="B1" s="1173"/>
      <c r="C1" s="1173"/>
      <c r="D1" s="1173"/>
    </row>
    <row r="2" spans="1:8" ht="48">
      <c r="A2" s="952" t="s">
        <v>617</v>
      </c>
      <c r="B2" s="976" t="s">
        <v>687</v>
      </c>
      <c r="C2" s="976" t="s">
        <v>688</v>
      </c>
      <c r="D2" s="976" t="s">
        <v>689</v>
      </c>
    </row>
    <row r="3" spans="1:8">
      <c r="A3" s="208" t="s">
        <v>690</v>
      </c>
      <c r="B3" s="39">
        <v>0.30323052300573783</v>
      </c>
      <c r="C3" s="39">
        <v>0.42026616642093717</v>
      </c>
      <c r="D3" s="39">
        <v>0.77812187428878976</v>
      </c>
    </row>
    <row r="4" spans="1:8">
      <c r="A4" s="3" t="s">
        <v>691</v>
      </c>
      <c r="B4" s="39">
        <v>0.45455489806315824</v>
      </c>
      <c r="C4" s="39">
        <v>0.41393160227732911</v>
      </c>
      <c r="D4" s="39">
        <v>0.22170625265759364</v>
      </c>
    </row>
    <row r="5" spans="1:8">
      <c r="A5" s="3" t="s">
        <v>692</v>
      </c>
      <c r="B5" s="39">
        <v>0.18819948467815351</v>
      </c>
      <c r="C5" s="39">
        <v>0.12010131478399586</v>
      </c>
      <c r="D5" s="39">
        <v>1.5347685521718816E-4</v>
      </c>
    </row>
    <row r="6" spans="1:8">
      <c r="A6" s="745" t="s">
        <v>505</v>
      </c>
      <c r="B6" s="81">
        <v>5.4015094252950362E-2</v>
      </c>
      <c r="C6" s="81">
        <v>4.5700916517737944E-2</v>
      </c>
      <c r="D6" s="81">
        <v>1.8396198399320496E-5</v>
      </c>
    </row>
    <row r="7" spans="1:8" ht="21.75" customHeight="1">
      <c r="A7" s="902" t="s">
        <v>194</v>
      </c>
      <c r="B7" s="119"/>
      <c r="C7" s="120"/>
      <c r="D7" s="119"/>
    </row>
    <row r="8" spans="1:8" ht="24" customHeight="1">
      <c r="A8" s="902" t="s">
        <v>693</v>
      </c>
      <c r="B8" s="121"/>
      <c r="C8" s="121"/>
      <c r="D8" s="121"/>
    </row>
    <row r="9" spans="1:8" ht="21" customHeight="1">
      <c r="A9" s="903" t="s">
        <v>622</v>
      </c>
      <c r="B9" s="122"/>
      <c r="C9" s="122"/>
      <c r="D9" s="122"/>
    </row>
    <row r="10" spans="1:8" ht="22" customHeight="1"/>
    <row r="11" spans="1:8">
      <c r="A11" s="14"/>
      <c r="B11" s="14"/>
      <c r="C11" s="14"/>
      <c r="D11" s="14"/>
      <c r="E11" s="14"/>
      <c r="F11" s="14"/>
      <c r="G11" s="14"/>
      <c r="H11" s="14"/>
    </row>
    <row r="12" spans="1:8">
      <c r="A12" s="14"/>
      <c r="B12" s="14"/>
      <c r="C12" s="14"/>
      <c r="D12" s="14"/>
      <c r="E12" s="14"/>
      <c r="F12" s="14"/>
      <c r="G12" s="14"/>
      <c r="H12" s="14"/>
    </row>
    <row r="13" spans="1:8">
      <c r="A13" s="14"/>
      <c r="B13" s="14"/>
      <c r="C13" s="14"/>
      <c r="D13" s="14"/>
      <c r="E13" s="14"/>
      <c r="F13" s="14"/>
      <c r="G13" s="14"/>
      <c r="H13" s="14"/>
    </row>
    <row r="14" spans="1:8">
      <c r="A14" s="14"/>
      <c r="B14" s="14"/>
      <c r="C14" s="14"/>
      <c r="D14" s="14"/>
      <c r="E14" s="14"/>
      <c r="F14" s="14"/>
      <c r="G14" s="14"/>
      <c r="H14" s="14"/>
    </row>
    <row r="15" spans="1:8">
      <c r="A15" s="14"/>
      <c r="B15" s="14"/>
      <c r="C15" s="14"/>
      <c r="D15" s="14"/>
      <c r="E15" s="14"/>
      <c r="F15" s="14"/>
      <c r="G15" s="14"/>
      <c r="H15" s="14"/>
    </row>
    <row r="16" spans="1:8">
      <c r="A16" s="14"/>
      <c r="B16" s="14"/>
      <c r="C16" s="14"/>
      <c r="D16" s="14"/>
      <c r="E16" s="14"/>
      <c r="F16" s="14"/>
      <c r="G16" s="14"/>
      <c r="H16" s="14"/>
    </row>
    <row r="17" spans="1:8">
      <c r="A17" s="14"/>
      <c r="B17" s="14"/>
      <c r="C17" s="14"/>
      <c r="D17" s="14"/>
      <c r="E17" s="14"/>
      <c r="F17" s="14"/>
      <c r="G17" s="14"/>
      <c r="H17" s="14"/>
    </row>
    <row r="18" spans="1:8">
      <c r="A18" s="14"/>
      <c r="B18" s="14"/>
      <c r="C18" s="14"/>
      <c r="D18" s="14"/>
      <c r="E18" s="14"/>
      <c r="F18" s="14"/>
      <c r="G18" s="14"/>
      <c r="H18" s="14"/>
    </row>
    <row r="19" spans="1:8">
      <c r="A19" s="14"/>
      <c r="B19" s="14"/>
      <c r="C19" s="14"/>
      <c r="D19" s="14"/>
      <c r="E19" s="14"/>
      <c r="F19" s="14"/>
      <c r="G19" s="14"/>
      <c r="H19" s="14"/>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G45"/>
  <sheetViews>
    <sheetView workbookViewId="0">
      <selection sqref="A1:E1"/>
    </sheetView>
  </sheetViews>
  <sheetFormatPr baseColWidth="10" defaultColWidth="8.6640625" defaultRowHeight="14" x14ac:dyDescent="0"/>
  <cols>
    <col min="1" max="1" width="11.5" style="216" customWidth="1"/>
    <col min="2" max="2" width="12.33203125" style="216" customWidth="1"/>
    <col min="3" max="3" width="11.1640625" style="216" customWidth="1"/>
    <col min="4" max="4" width="10.5" style="216" customWidth="1"/>
    <col min="5" max="5" width="10.1640625" style="216" customWidth="1"/>
    <col min="6" max="16384" width="8.6640625" style="216"/>
  </cols>
  <sheetData>
    <row r="1" spans="1:7" s="751" customFormat="1" ht="59.25" customHeight="1">
      <c r="A1" s="1174" t="s">
        <v>1110</v>
      </c>
      <c r="B1" s="1174"/>
      <c r="C1" s="1174"/>
      <c r="D1" s="1174"/>
      <c r="E1" s="1174"/>
    </row>
    <row r="2" spans="1:7" ht="37">
      <c r="A2" s="977"/>
      <c r="B2" s="977" t="s">
        <v>1111</v>
      </c>
      <c r="C2" s="977" t="s">
        <v>1112</v>
      </c>
      <c r="D2" s="978" t="s">
        <v>78</v>
      </c>
      <c r="E2" s="979" t="s">
        <v>1113</v>
      </c>
      <c r="G2" s="746"/>
    </row>
    <row r="3" spans="1:7">
      <c r="A3" s="748" t="s">
        <v>97</v>
      </c>
      <c r="B3" s="749">
        <v>305.51802054434182</v>
      </c>
      <c r="C3" s="749">
        <v>0</v>
      </c>
      <c r="D3" s="749">
        <f>ROUND(B3+C3, -1)</f>
        <v>310</v>
      </c>
      <c r="E3" s="750">
        <v>1</v>
      </c>
      <c r="F3" s="217"/>
    </row>
    <row r="4" spans="1:7">
      <c r="A4" s="748" t="s">
        <v>98</v>
      </c>
      <c r="B4" s="749">
        <v>320.12561586274666</v>
      </c>
      <c r="C4" s="749">
        <v>0</v>
      </c>
      <c r="D4" s="749">
        <f t="shared" ref="D4:D43" si="0">ROUND(B4+C4, -1)</f>
        <v>320</v>
      </c>
      <c r="E4" s="750">
        <v>1</v>
      </c>
      <c r="F4" s="217"/>
    </row>
    <row r="5" spans="1:7">
      <c r="A5" s="748" t="s">
        <v>99</v>
      </c>
      <c r="B5" s="749">
        <v>293.63923598511059</v>
      </c>
      <c r="C5" s="749">
        <v>0</v>
      </c>
      <c r="D5" s="749">
        <f t="shared" si="0"/>
        <v>290</v>
      </c>
      <c r="E5" s="750">
        <v>1</v>
      </c>
      <c r="F5" s="217"/>
    </row>
    <row r="6" spans="1:7">
      <c r="A6" s="748" t="s">
        <v>100</v>
      </c>
      <c r="B6" s="749">
        <v>368.17174203149204</v>
      </c>
      <c r="C6" s="749">
        <v>0</v>
      </c>
      <c r="D6" s="749">
        <f t="shared" si="0"/>
        <v>370</v>
      </c>
      <c r="E6" s="750">
        <v>1</v>
      </c>
      <c r="F6" s="217"/>
    </row>
    <row r="7" spans="1:7">
      <c r="A7" s="748" t="s">
        <v>101</v>
      </c>
      <c r="B7" s="749">
        <v>391.25271831071581</v>
      </c>
      <c r="C7" s="749">
        <v>0</v>
      </c>
      <c r="D7" s="749">
        <f t="shared" si="0"/>
        <v>390</v>
      </c>
      <c r="E7" s="750">
        <v>1</v>
      </c>
      <c r="F7" s="217"/>
    </row>
    <row r="8" spans="1:7">
      <c r="A8" s="752" t="s">
        <v>102</v>
      </c>
      <c r="B8" s="749">
        <v>409.18530229945117</v>
      </c>
      <c r="C8" s="749">
        <v>0</v>
      </c>
      <c r="D8" s="749">
        <f t="shared" si="0"/>
        <v>410</v>
      </c>
      <c r="E8" s="750">
        <v>1</v>
      </c>
      <c r="F8" s="217"/>
    </row>
    <row r="9" spans="1:7">
      <c r="A9" s="752" t="s">
        <v>103</v>
      </c>
      <c r="B9" s="749">
        <v>368.63935677696514</v>
      </c>
      <c r="C9" s="749">
        <v>0</v>
      </c>
      <c r="D9" s="749">
        <f t="shared" si="0"/>
        <v>370</v>
      </c>
      <c r="E9" s="750">
        <v>1</v>
      </c>
      <c r="F9" s="217"/>
    </row>
    <row r="10" spans="1:7">
      <c r="A10" s="752" t="s">
        <v>104</v>
      </c>
      <c r="B10" s="749">
        <v>333.13117430805352</v>
      </c>
      <c r="C10" s="749">
        <v>0</v>
      </c>
      <c r="D10" s="749">
        <f t="shared" si="0"/>
        <v>330</v>
      </c>
      <c r="E10" s="750">
        <v>1</v>
      </c>
      <c r="F10" s="217"/>
    </row>
    <row r="11" spans="1:7">
      <c r="A11" s="748" t="s">
        <v>105</v>
      </c>
      <c r="B11" s="749">
        <v>311.80872580318169</v>
      </c>
      <c r="C11" s="749">
        <v>0</v>
      </c>
      <c r="D11" s="749">
        <f t="shared" si="0"/>
        <v>310</v>
      </c>
      <c r="E11" s="750">
        <v>1</v>
      </c>
      <c r="F11" s="217"/>
    </row>
    <row r="12" spans="1:7">
      <c r="A12" s="752" t="s">
        <v>106</v>
      </c>
      <c r="B12" s="749">
        <v>294.84151965911042</v>
      </c>
      <c r="C12" s="749">
        <v>30.511263817182535</v>
      </c>
      <c r="D12" s="749">
        <f t="shared" si="0"/>
        <v>330</v>
      </c>
      <c r="E12" s="750">
        <v>0.90622098421541308</v>
      </c>
      <c r="F12" s="217"/>
    </row>
    <row r="13" spans="1:7">
      <c r="A13" s="752" t="s">
        <v>107</v>
      </c>
      <c r="B13" s="749">
        <v>309.10823304057755</v>
      </c>
      <c r="C13" s="749">
        <v>32.615032193444968</v>
      </c>
      <c r="D13" s="749">
        <f t="shared" si="0"/>
        <v>340</v>
      </c>
      <c r="E13" s="750">
        <v>0.90455717970765259</v>
      </c>
      <c r="F13" s="217"/>
    </row>
    <row r="14" spans="1:7">
      <c r="A14" s="752" t="s">
        <v>108</v>
      </c>
      <c r="B14" s="749">
        <v>345.06320009419812</v>
      </c>
      <c r="C14" s="749">
        <v>35.516965365344234</v>
      </c>
      <c r="D14" s="749">
        <f t="shared" si="0"/>
        <v>380</v>
      </c>
      <c r="E14" s="750">
        <v>0.90667678300455246</v>
      </c>
      <c r="F14" s="217"/>
    </row>
    <row r="15" spans="1:7">
      <c r="A15" s="752" t="s">
        <v>109</v>
      </c>
      <c r="B15" s="749">
        <v>361.46953101011167</v>
      </c>
      <c r="C15" s="749">
        <v>35.531447707650287</v>
      </c>
      <c r="D15" s="749">
        <f t="shared" si="0"/>
        <v>400</v>
      </c>
      <c r="E15" s="750">
        <v>0.9105003523608175</v>
      </c>
      <c r="F15" s="217"/>
    </row>
    <row r="16" spans="1:7">
      <c r="A16" s="748" t="s">
        <v>110</v>
      </c>
      <c r="B16" s="749">
        <v>381.87068766568495</v>
      </c>
      <c r="C16" s="749">
        <v>39.306203733994735</v>
      </c>
      <c r="D16" s="749">
        <f t="shared" si="0"/>
        <v>420</v>
      </c>
      <c r="E16" s="750">
        <v>0.90667530784186656</v>
      </c>
      <c r="F16" s="217"/>
    </row>
    <row r="17" spans="1:6">
      <c r="A17" s="752" t="s">
        <v>111</v>
      </c>
      <c r="B17" s="749">
        <v>365.21550900377872</v>
      </c>
      <c r="C17" s="749">
        <v>38.808966825876553</v>
      </c>
      <c r="D17" s="749">
        <f t="shared" si="0"/>
        <v>400</v>
      </c>
      <c r="E17" s="750">
        <v>0.90394402035623411</v>
      </c>
      <c r="F17" s="217"/>
    </row>
    <row r="18" spans="1:6">
      <c r="A18" s="752" t="s">
        <v>112</v>
      </c>
      <c r="B18" s="749">
        <v>361.1884543853626</v>
      </c>
      <c r="C18" s="749">
        <v>40.907419883751928</v>
      </c>
      <c r="D18" s="749">
        <f t="shared" si="0"/>
        <v>400</v>
      </c>
      <c r="E18" s="750">
        <v>0.898264512268103</v>
      </c>
      <c r="F18" s="217"/>
    </row>
    <row r="19" spans="1:6">
      <c r="A19" s="752" t="s">
        <v>113</v>
      </c>
      <c r="B19" s="749">
        <v>358.87982908860806</v>
      </c>
      <c r="C19" s="749">
        <v>45.139306024843606</v>
      </c>
      <c r="D19" s="749">
        <f t="shared" si="0"/>
        <v>400</v>
      </c>
      <c r="E19" s="750">
        <v>0.88827433628318586</v>
      </c>
      <c r="F19" s="217"/>
    </row>
    <row r="20" spans="1:6">
      <c r="A20" s="752" t="s">
        <v>114</v>
      </c>
      <c r="B20" s="749">
        <v>345.63654935998761</v>
      </c>
      <c r="C20" s="749">
        <v>45.073997122065691</v>
      </c>
      <c r="D20" s="749">
        <f t="shared" si="0"/>
        <v>390</v>
      </c>
      <c r="E20" s="750">
        <v>0.88463583200425322</v>
      </c>
      <c r="F20" s="217"/>
    </row>
    <row r="21" spans="1:6">
      <c r="A21" s="748" t="s">
        <v>115</v>
      </c>
      <c r="B21" s="749">
        <v>334.67437549801969</v>
      </c>
      <c r="C21" s="749">
        <v>39.723392045923205</v>
      </c>
      <c r="D21" s="749">
        <f t="shared" si="0"/>
        <v>370</v>
      </c>
      <c r="E21" s="750">
        <v>0.89390056381342908</v>
      </c>
      <c r="F21" s="217"/>
    </row>
    <row r="22" spans="1:6">
      <c r="A22" s="752" t="s">
        <v>116</v>
      </c>
      <c r="B22" s="749">
        <v>359.19398281391267</v>
      </c>
      <c r="C22" s="749">
        <v>39.356130833005864</v>
      </c>
      <c r="D22" s="749">
        <f t="shared" si="0"/>
        <v>400</v>
      </c>
      <c r="E22" s="750">
        <v>0.90125173852573015</v>
      </c>
      <c r="F22" s="217"/>
    </row>
    <row r="23" spans="1:6">
      <c r="A23" s="752" t="s">
        <v>117</v>
      </c>
      <c r="B23" s="749">
        <v>403.58310441194106</v>
      </c>
      <c r="C23" s="749">
        <v>44.437850846802178</v>
      </c>
      <c r="D23" s="749">
        <f t="shared" si="0"/>
        <v>450</v>
      </c>
      <c r="E23" s="750">
        <v>0.90081300813008125</v>
      </c>
      <c r="F23" s="217"/>
    </row>
    <row r="24" spans="1:6">
      <c r="A24" s="752" t="s">
        <v>118</v>
      </c>
      <c r="B24" s="749">
        <v>434.40889285161705</v>
      </c>
      <c r="C24" s="749">
        <v>64.165961669162755</v>
      </c>
      <c r="D24" s="749">
        <f t="shared" si="0"/>
        <v>500</v>
      </c>
      <c r="E24" s="750">
        <v>0.87130124777183604</v>
      </c>
      <c r="F24" s="217"/>
    </row>
    <row r="25" spans="1:6">
      <c r="A25" s="752" t="s">
        <v>119</v>
      </c>
      <c r="B25" s="749">
        <v>426.68169547763932</v>
      </c>
      <c r="C25" s="749">
        <v>71.316054022492779</v>
      </c>
      <c r="D25" s="749">
        <f t="shared" si="0"/>
        <v>500</v>
      </c>
      <c r="E25" s="750">
        <v>0.8567944250871079</v>
      </c>
      <c r="F25" s="217"/>
    </row>
    <row r="26" spans="1:6">
      <c r="A26" s="748" t="s">
        <v>120</v>
      </c>
      <c r="B26" s="749">
        <v>427.55222111621208</v>
      </c>
      <c r="C26" s="749">
        <v>76.094016864033094</v>
      </c>
      <c r="D26" s="749">
        <f t="shared" si="0"/>
        <v>500</v>
      </c>
      <c r="E26" s="750">
        <v>0.84891375905200783</v>
      </c>
      <c r="F26" s="217"/>
    </row>
    <row r="27" spans="1:6">
      <c r="A27" s="752" t="s">
        <v>121</v>
      </c>
      <c r="B27" s="749">
        <v>441.78328510116387</v>
      </c>
      <c r="C27" s="749">
        <v>88.32465533351774</v>
      </c>
      <c r="D27" s="749">
        <f t="shared" si="0"/>
        <v>530</v>
      </c>
      <c r="E27" s="750">
        <v>0.83338364020525202</v>
      </c>
      <c r="F27" s="217"/>
    </row>
    <row r="28" spans="1:6">
      <c r="A28" s="752" t="s">
        <v>122</v>
      </c>
      <c r="B28" s="749">
        <v>459.15024032813938</v>
      </c>
      <c r="C28" s="749">
        <v>104.1114597892726</v>
      </c>
      <c r="D28" s="749">
        <f t="shared" si="0"/>
        <v>560</v>
      </c>
      <c r="E28" s="750">
        <v>0.81516325401217482</v>
      </c>
      <c r="F28" s="217"/>
    </row>
    <row r="29" spans="1:6">
      <c r="A29" s="752" t="s">
        <v>123</v>
      </c>
      <c r="B29" s="749">
        <v>466.72640962864631</v>
      </c>
      <c r="C29" s="749">
        <v>129.9273455375664</v>
      </c>
      <c r="D29" s="749">
        <f t="shared" si="0"/>
        <v>600</v>
      </c>
      <c r="E29" s="750">
        <v>0.78223996008979801</v>
      </c>
      <c r="F29" s="217"/>
    </row>
    <row r="30" spans="1:6">
      <c r="A30" s="752" t="s">
        <v>124</v>
      </c>
      <c r="B30" s="749">
        <v>491.67257130963367</v>
      </c>
      <c r="C30" s="749">
        <v>152.42409065059749</v>
      </c>
      <c r="D30" s="749">
        <f t="shared" si="0"/>
        <v>640</v>
      </c>
      <c r="E30" s="750">
        <v>0.76335214937038642</v>
      </c>
      <c r="F30" s="217"/>
    </row>
    <row r="31" spans="1:6">
      <c r="A31" s="748" t="s">
        <v>125</v>
      </c>
      <c r="B31" s="749">
        <v>497.3649142124579</v>
      </c>
      <c r="C31" s="749">
        <v>157.16523295422417</v>
      </c>
      <c r="D31" s="749">
        <f t="shared" si="0"/>
        <v>650</v>
      </c>
      <c r="E31" s="750">
        <v>0.75988083416087382</v>
      </c>
      <c r="F31" s="217"/>
    </row>
    <row r="32" spans="1:6">
      <c r="A32" s="752" t="s">
        <v>126</v>
      </c>
      <c r="B32" s="749">
        <v>486.54742305246708</v>
      </c>
      <c r="C32" s="749">
        <v>147.54639524379073</v>
      </c>
      <c r="D32" s="749">
        <f t="shared" si="0"/>
        <v>630</v>
      </c>
      <c r="E32" s="750">
        <v>0.76731141199226305</v>
      </c>
      <c r="F32" s="217"/>
    </row>
    <row r="33" spans="1:6">
      <c r="A33" s="752" t="s">
        <v>127</v>
      </c>
      <c r="B33" s="749">
        <v>498.05722555756165</v>
      </c>
      <c r="C33" s="749">
        <v>171.04995625209187</v>
      </c>
      <c r="D33" s="749">
        <f t="shared" si="0"/>
        <v>670</v>
      </c>
      <c r="E33" s="750">
        <v>0.74436090225563911</v>
      </c>
      <c r="F33" s="217"/>
    </row>
    <row r="34" spans="1:6">
      <c r="A34" s="752" t="s">
        <v>128</v>
      </c>
      <c r="B34" s="749">
        <v>520.18248745397784</v>
      </c>
      <c r="C34" s="749">
        <v>192.23414059005177</v>
      </c>
      <c r="D34" s="749">
        <f t="shared" si="0"/>
        <v>710</v>
      </c>
      <c r="E34" s="750">
        <v>0.73016612327278374</v>
      </c>
      <c r="F34" s="217"/>
    </row>
    <row r="35" spans="1:6">
      <c r="A35" s="752" t="s">
        <v>129</v>
      </c>
      <c r="B35" s="749">
        <v>516.60877509177101</v>
      </c>
      <c r="C35" s="749">
        <v>198.90538793364922</v>
      </c>
      <c r="D35" s="749">
        <f t="shared" si="0"/>
        <v>720</v>
      </c>
      <c r="E35" s="750">
        <v>0.72201055099648304</v>
      </c>
      <c r="F35" s="217"/>
    </row>
    <row r="36" spans="1:6">
      <c r="A36" s="748" t="s">
        <v>130</v>
      </c>
      <c r="B36" s="749">
        <v>523.0355274315524</v>
      </c>
      <c r="C36" s="749">
        <v>205.53823862792913</v>
      </c>
      <c r="D36" s="749">
        <f t="shared" si="0"/>
        <v>730</v>
      </c>
      <c r="E36" s="750">
        <v>0.71788959717889589</v>
      </c>
      <c r="F36" s="217"/>
    </row>
    <row r="37" spans="1:6">
      <c r="A37" s="748" t="s">
        <v>131</v>
      </c>
      <c r="B37" s="749">
        <v>537.57225333776501</v>
      </c>
      <c r="C37" s="749">
        <v>203.30175793768527</v>
      </c>
      <c r="D37" s="749">
        <f t="shared" si="0"/>
        <v>740</v>
      </c>
      <c r="E37" s="750">
        <v>0.7255919969608714</v>
      </c>
      <c r="F37" s="217"/>
    </row>
    <row r="38" spans="1:6">
      <c r="A38" s="752" t="s">
        <v>5</v>
      </c>
      <c r="B38" s="749">
        <v>512.49789242422594</v>
      </c>
      <c r="C38" s="749">
        <v>198.13062851452034</v>
      </c>
      <c r="D38" s="749">
        <f t="shared" si="0"/>
        <v>710</v>
      </c>
      <c r="E38" s="750">
        <v>0.72118959107806691</v>
      </c>
      <c r="F38" s="217"/>
    </row>
    <row r="39" spans="1:6">
      <c r="A39" s="752" t="s">
        <v>2</v>
      </c>
      <c r="B39" s="749">
        <v>502.97365178777557</v>
      </c>
      <c r="C39" s="749">
        <v>189.90469370907965</v>
      </c>
      <c r="D39" s="749">
        <f t="shared" si="0"/>
        <v>690</v>
      </c>
      <c r="E39" s="750">
        <v>0.72591913870117986</v>
      </c>
      <c r="F39" s="217"/>
    </row>
    <row r="40" spans="1:6">
      <c r="A40" s="752" t="s">
        <v>135</v>
      </c>
      <c r="B40" s="749">
        <v>486.9957124791058</v>
      </c>
      <c r="C40" s="749">
        <v>200.99435146538735</v>
      </c>
      <c r="D40" s="749">
        <f t="shared" si="0"/>
        <v>690</v>
      </c>
      <c r="E40" s="750">
        <v>0.7078528281164197</v>
      </c>
      <c r="F40" s="217"/>
    </row>
    <row r="41" spans="1:6">
      <c r="A41" s="752" t="s">
        <v>138</v>
      </c>
      <c r="B41" s="749">
        <v>502.5211882119815</v>
      </c>
      <c r="C41" s="749">
        <v>175.42078223672846</v>
      </c>
      <c r="D41" s="749">
        <f t="shared" si="0"/>
        <v>680</v>
      </c>
      <c r="E41" s="750">
        <v>0.74124513618677046</v>
      </c>
      <c r="F41" s="217"/>
    </row>
    <row r="42" spans="1:6">
      <c r="A42" s="753" t="s">
        <v>140</v>
      </c>
      <c r="B42" s="754">
        <v>521.3393527138536</v>
      </c>
      <c r="C42" s="754">
        <v>172.59760883497196</v>
      </c>
      <c r="D42" s="754">
        <f t="shared" si="0"/>
        <v>690</v>
      </c>
      <c r="E42" s="755">
        <v>0.75127768313458254</v>
      </c>
      <c r="F42" s="217"/>
    </row>
    <row r="43" spans="1:6">
      <c r="A43" s="756" t="s">
        <v>157</v>
      </c>
      <c r="B43" s="757">
        <v>532.81839347699383</v>
      </c>
      <c r="C43" s="757">
        <v>172.45633940137768</v>
      </c>
      <c r="D43" s="757">
        <f t="shared" si="0"/>
        <v>710</v>
      </c>
      <c r="E43" s="758">
        <v>0.7554763677729559</v>
      </c>
      <c r="F43" s="217"/>
    </row>
    <row r="44" spans="1:6" ht="39.75" customHeight="1">
      <c r="A44" s="1175" t="s">
        <v>1114</v>
      </c>
      <c r="B44" s="1175"/>
      <c r="C44" s="1175"/>
      <c r="D44" s="1175"/>
      <c r="E44" s="1175"/>
    </row>
    <row r="45" spans="1:6" ht="20.25" customHeight="1">
      <c r="A45" s="903" t="s">
        <v>622</v>
      </c>
    </row>
  </sheetData>
  <mergeCells count="2">
    <mergeCell ref="A1:E1"/>
    <mergeCell ref="A44:E4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B55"/>
  <sheetViews>
    <sheetView workbookViewId="0">
      <selection sqref="A1:B1"/>
    </sheetView>
  </sheetViews>
  <sheetFormatPr baseColWidth="10" defaultColWidth="11.5" defaultRowHeight="12" x14ac:dyDescent="0"/>
  <cols>
    <col min="1" max="1" width="19.5" style="761" customWidth="1"/>
    <col min="2" max="2" width="34.5" style="761" customWidth="1"/>
    <col min="3" max="16384" width="11.5" style="761"/>
  </cols>
  <sheetData>
    <row r="1" spans="1:2" ht="39.75" customHeight="1">
      <c r="A1" s="1144" t="s">
        <v>1192</v>
      </c>
      <c r="B1" s="1144"/>
    </row>
    <row r="2" spans="1:2" ht="24">
      <c r="A2" s="980"/>
      <c r="B2" s="981" t="s">
        <v>726</v>
      </c>
    </row>
    <row r="3" spans="1:2">
      <c r="A3" s="762" t="s">
        <v>345</v>
      </c>
      <c r="B3" s="760">
        <v>0</v>
      </c>
    </row>
    <row r="4" spans="1:2">
      <c r="A4" s="762" t="s">
        <v>346</v>
      </c>
      <c r="B4" s="760">
        <v>4.2479106120665723E-2</v>
      </c>
    </row>
    <row r="5" spans="1:2">
      <c r="A5" s="762" t="s">
        <v>347</v>
      </c>
      <c r="B5" s="765">
        <v>6.1760658025117737E-2</v>
      </c>
    </row>
    <row r="6" spans="1:2">
      <c r="A6" s="762" t="s">
        <v>348</v>
      </c>
      <c r="B6" s="760">
        <v>0.10496074010946969</v>
      </c>
    </row>
    <row r="7" spans="1:2">
      <c r="A7" s="762" t="s">
        <v>350</v>
      </c>
      <c r="B7" s="760">
        <v>0.17008453966945847</v>
      </c>
    </row>
    <row r="8" spans="1:2">
      <c r="A8" s="762" t="s">
        <v>353</v>
      </c>
      <c r="B8" s="760">
        <v>0.23934247381111004</v>
      </c>
    </row>
    <row r="9" spans="1:2">
      <c r="A9" s="762" t="s">
        <v>349</v>
      </c>
      <c r="B9" s="760">
        <v>0.26582857377536784</v>
      </c>
    </row>
    <row r="10" spans="1:2">
      <c r="A10" s="762" t="s">
        <v>351</v>
      </c>
      <c r="B10" s="760">
        <v>0.28517687847527362</v>
      </c>
    </row>
    <row r="11" spans="1:2">
      <c r="A11" s="762" t="s">
        <v>359</v>
      </c>
      <c r="B11" s="760">
        <v>0.2903339537932178</v>
      </c>
    </row>
    <row r="12" spans="1:2">
      <c r="A12" s="762" t="s">
        <v>352</v>
      </c>
      <c r="B12" s="760">
        <v>0.29780439335969849</v>
      </c>
    </row>
    <row r="13" spans="1:2">
      <c r="A13" s="762" t="s">
        <v>355</v>
      </c>
      <c r="B13" s="760">
        <v>0.31281265550928472</v>
      </c>
    </row>
    <row r="14" spans="1:2">
      <c r="A14" s="762" t="s">
        <v>354</v>
      </c>
      <c r="B14" s="760">
        <v>0.31869741440754434</v>
      </c>
    </row>
    <row r="15" spans="1:2">
      <c r="A15" s="762" t="s">
        <v>356</v>
      </c>
      <c r="B15" s="760">
        <v>0.33208934742343649</v>
      </c>
    </row>
    <row r="16" spans="1:2">
      <c r="A16" s="762" t="s">
        <v>357</v>
      </c>
      <c r="B16" s="760">
        <v>0.43323222757260199</v>
      </c>
    </row>
    <row r="17" spans="1:2">
      <c r="A17" s="762" t="s">
        <v>358</v>
      </c>
      <c r="B17" s="760">
        <v>0.45508687515045876</v>
      </c>
    </row>
    <row r="18" spans="1:2">
      <c r="A18" s="762" t="s">
        <v>360</v>
      </c>
      <c r="B18" s="760">
        <v>0.5637090913857622</v>
      </c>
    </row>
    <row r="19" spans="1:2">
      <c r="A19" s="762" t="s">
        <v>361</v>
      </c>
      <c r="B19" s="760">
        <v>0.60383472667923577</v>
      </c>
    </row>
    <row r="20" spans="1:2">
      <c r="A20" s="762" t="s">
        <v>362</v>
      </c>
      <c r="B20" s="760">
        <v>0.64843922957715294</v>
      </c>
    </row>
    <row r="21" spans="1:2">
      <c r="A21" s="762" t="s">
        <v>364</v>
      </c>
      <c r="B21" s="760">
        <v>0.67721602971565587</v>
      </c>
    </row>
    <row r="22" spans="1:2">
      <c r="A22" s="762" t="s">
        <v>363</v>
      </c>
      <c r="B22" s="760">
        <v>0.69053469941852774</v>
      </c>
    </row>
    <row r="23" spans="1:2">
      <c r="A23" s="762" t="s">
        <v>365</v>
      </c>
      <c r="B23" s="760">
        <v>0.734537503466972</v>
      </c>
    </row>
    <row r="24" spans="1:2">
      <c r="A24" s="762" t="s">
        <v>366</v>
      </c>
      <c r="B24" s="760">
        <v>0.7446490739348367</v>
      </c>
    </row>
    <row r="25" spans="1:2">
      <c r="A25" s="762" t="s">
        <v>395</v>
      </c>
      <c r="B25" s="760">
        <v>0.7554763677729559</v>
      </c>
    </row>
    <row r="26" spans="1:2">
      <c r="A26" s="762" t="s">
        <v>367</v>
      </c>
      <c r="B26" s="760">
        <v>0.8879390287094171</v>
      </c>
    </row>
    <row r="27" spans="1:2">
      <c r="A27" s="762" t="s">
        <v>368</v>
      </c>
      <c r="B27" s="760">
        <v>0.92540443179144705</v>
      </c>
    </row>
    <row r="28" spans="1:2">
      <c r="A28" s="763" t="s">
        <v>369</v>
      </c>
      <c r="B28" s="764">
        <v>0.95540919917340494</v>
      </c>
    </row>
    <row r="29" spans="1:2">
      <c r="A29" s="763" t="s">
        <v>371</v>
      </c>
      <c r="B29" s="764">
        <v>0.96887665297870096</v>
      </c>
    </row>
    <row r="30" spans="1:2">
      <c r="A30" s="763" t="s">
        <v>370</v>
      </c>
      <c r="B30" s="764">
        <v>0.97372265572194816</v>
      </c>
    </row>
    <row r="31" spans="1:2">
      <c r="A31" s="763" t="s">
        <v>374</v>
      </c>
      <c r="B31" s="764">
        <v>0.9767863846511371</v>
      </c>
    </row>
    <row r="32" spans="1:2">
      <c r="A32" s="763" t="s">
        <v>373</v>
      </c>
      <c r="B32" s="764">
        <v>0.97770257289359019</v>
      </c>
    </row>
    <row r="33" spans="1:2">
      <c r="A33" s="763" t="s">
        <v>375</v>
      </c>
      <c r="B33" s="764">
        <v>0.9791010321341832</v>
      </c>
    </row>
    <row r="34" spans="1:2">
      <c r="A34" s="763" t="s">
        <v>372</v>
      </c>
      <c r="B34" s="764">
        <v>0.98021235128337003</v>
      </c>
    </row>
    <row r="35" spans="1:2">
      <c r="A35" s="763" t="s">
        <v>377</v>
      </c>
      <c r="B35" s="764">
        <v>0.98945256279808769</v>
      </c>
    </row>
    <row r="36" spans="1:2">
      <c r="A36" s="763" t="s">
        <v>376</v>
      </c>
      <c r="B36" s="764">
        <v>0.99331614106266319</v>
      </c>
    </row>
    <row r="37" spans="1:2">
      <c r="A37" s="763" t="s">
        <v>380</v>
      </c>
      <c r="B37" s="764">
        <v>0.99373874217817115</v>
      </c>
    </row>
    <row r="38" spans="1:2">
      <c r="A38" s="763" t="s">
        <v>379</v>
      </c>
      <c r="B38" s="764">
        <v>0.99432682749669465</v>
      </c>
    </row>
    <row r="39" spans="1:2">
      <c r="A39" s="763" t="s">
        <v>390</v>
      </c>
      <c r="B39" s="764">
        <v>0.99667734312216083</v>
      </c>
    </row>
    <row r="40" spans="1:2">
      <c r="A40" s="763" t="s">
        <v>382</v>
      </c>
      <c r="B40" s="764">
        <v>0.99718505494932197</v>
      </c>
    </row>
    <row r="41" spans="1:2">
      <c r="A41" s="763" t="s">
        <v>378</v>
      </c>
      <c r="B41" s="764">
        <v>0.99850768673373169</v>
      </c>
    </row>
    <row r="42" spans="1:2">
      <c r="A42" s="763" t="s">
        <v>385</v>
      </c>
      <c r="B42" s="764">
        <v>0.9985788001329754</v>
      </c>
    </row>
    <row r="43" spans="1:2">
      <c r="A43" s="763" t="s">
        <v>383</v>
      </c>
      <c r="B43" s="764">
        <v>0.99964985837222553</v>
      </c>
    </row>
    <row r="44" spans="1:2">
      <c r="A44" s="763" t="s">
        <v>384</v>
      </c>
      <c r="B44" s="766">
        <v>1</v>
      </c>
    </row>
    <row r="45" spans="1:2">
      <c r="A45" s="763" t="s">
        <v>386</v>
      </c>
      <c r="B45" s="764">
        <v>1</v>
      </c>
    </row>
    <row r="46" spans="1:2">
      <c r="A46" s="763" t="s">
        <v>381</v>
      </c>
      <c r="B46" s="764">
        <v>1</v>
      </c>
    </row>
    <row r="47" spans="1:2">
      <c r="A47" s="763" t="s">
        <v>387</v>
      </c>
      <c r="B47" s="764">
        <v>1</v>
      </c>
    </row>
    <row r="48" spans="1:2">
      <c r="A48" s="763" t="s">
        <v>388</v>
      </c>
      <c r="B48" s="764">
        <v>1</v>
      </c>
    </row>
    <row r="49" spans="1:2">
      <c r="A49" s="763" t="s">
        <v>389</v>
      </c>
      <c r="B49" s="764">
        <v>1</v>
      </c>
    </row>
    <row r="50" spans="1:2">
      <c r="A50" s="763" t="s">
        <v>391</v>
      </c>
      <c r="B50" s="764">
        <v>1</v>
      </c>
    </row>
    <row r="51" spans="1:2">
      <c r="A51" s="767" t="s">
        <v>392</v>
      </c>
      <c r="B51" s="768">
        <v>1</v>
      </c>
    </row>
    <row r="52" spans="1:2">
      <c r="A52" s="769" t="s">
        <v>394</v>
      </c>
      <c r="B52" s="770">
        <v>1</v>
      </c>
    </row>
    <row r="53" spans="1:2" ht="67" customHeight="1">
      <c r="A53" s="1175" t="s">
        <v>1116</v>
      </c>
      <c r="B53" s="1175"/>
    </row>
    <row r="54" spans="1:2" ht="36.75" customHeight="1">
      <c r="A54" s="1175" t="s">
        <v>1115</v>
      </c>
      <c r="B54" s="1175"/>
    </row>
    <row r="55" spans="1:2" ht="24" customHeight="1">
      <c r="A55" s="903" t="s">
        <v>622</v>
      </c>
    </row>
  </sheetData>
  <mergeCells count="3">
    <mergeCell ref="A1:B1"/>
    <mergeCell ref="A53:B53"/>
    <mergeCell ref="A54:B5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B56"/>
  <sheetViews>
    <sheetView workbookViewId="0">
      <selection sqref="A1:B1"/>
    </sheetView>
  </sheetViews>
  <sheetFormatPr baseColWidth="10" defaultColWidth="8.6640625" defaultRowHeight="12" x14ac:dyDescent="0"/>
  <cols>
    <col min="1" max="1" width="26.83203125" style="747" customWidth="1"/>
    <col min="2" max="2" width="19.6640625" style="747" customWidth="1"/>
    <col min="3" max="16384" width="8.6640625" style="747"/>
  </cols>
  <sheetData>
    <row r="1" spans="1:2" ht="58.5" customHeight="1">
      <c r="A1" s="1176" t="s">
        <v>1117</v>
      </c>
      <c r="B1" s="1176"/>
    </row>
    <row r="2" spans="1:2" ht="24">
      <c r="A2" s="982" t="s">
        <v>308</v>
      </c>
      <c r="B2" s="983" t="s">
        <v>1118</v>
      </c>
    </row>
    <row r="3" spans="1:2">
      <c r="A3" s="747" t="s">
        <v>393</v>
      </c>
      <c r="B3" s="771">
        <v>0</v>
      </c>
    </row>
    <row r="4" spans="1:2">
      <c r="A4" s="747" t="s">
        <v>366</v>
      </c>
      <c r="B4" s="771">
        <v>40</v>
      </c>
    </row>
    <row r="5" spans="1:2">
      <c r="A5" s="747" t="s">
        <v>355</v>
      </c>
      <c r="B5" s="771">
        <v>50</v>
      </c>
    </row>
    <row r="6" spans="1:2">
      <c r="A6" s="747" t="s">
        <v>384</v>
      </c>
      <c r="B6" s="771">
        <v>50</v>
      </c>
    </row>
    <row r="7" spans="1:2">
      <c r="A7" s="747" t="s">
        <v>351</v>
      </c>
      <c r="B7" s="771">
        <v>60</v>
      </c>
    </row>
    <row r="8" spans="1:2">
      <c r="A8" s="747" t="s">
        <v>386</v>
      </c>
      <c r="B8" s="771">
        <v>80</v>
      </c>
    </row>
    <row r="9" spans="1:2">
      <c r="A9" s="747" t="s">
        <v>346</v>
      </c>
      <c r="B9" s="771">
        <v>120</v>
      </c>
    </row>
    <row r="10" spans="1:2">
      <c r="A10" s="747" t="s">
        <v>365</v>
      </c>
      <c r="B10" s="771">
        <v>120</v>
      </c>
    </row>
    <row r="11" spans="1:2">
      <c r="A11" s="747" t="s">
        <v>381</v>
      </c>
      <c r="B11" s="771">
        <v>130</v>
      </c>
    </row>
    <row r="12" spans="1:2">
      <c r="A12" s="747" t="s">
        <v>391</v>
      </c>
      <c r="B12" s="771">
        <v>190</v>
      </c>
    </row>
    <row r="13" spans="1:2">
      <c r="A13" s="747" t="s">
        <v>388</v>
      </c>
      <c r="B13" s="771">
        <v>190</v>
      </c>
    </row>
    <row r="14" spans="1:2">
      <c r="A14" s="747" t="s">
        <v>352</v>
      </c>
      <c r="B14" s="771">
        <v>210</v>
      </c>
    </row>
    <row r="15" spans="1:2">
      <c r="A15" s="747" t="s">
        <v>377</v>
      </c>
      <c r="B15" s="771">
        <v>230</v>
      </c>
    </row>
    <row r="16" spans="1:2">
      <c r="A16" s="747" t="s">
        <v>387</v>
      </c>
      <c r="B16" s="771">
        <v>240</v>
      </c>
    </row>
    <row r="17" spans="1:2">
      <c r="A17" s="747" t="s">
        <v>364</v>
      </c>
      <c r="B17" s="771">
        <v>240</v>
      </c>
    </row>
    <row r="18" spans="1:2">
      <c r="A18" s="747" t="s">
        <v>368</v>
      </c>
      <c r="B18" s="771">
        <v>280</v>
      </c>
    </row>
    <row r="19" spans="1:2">
      <c r="A19" s="747" t="s">
        <v>369</v>
      </c>
      <c r="B19" s="771">
        <v>280</v>
      </c>
    </row>
    <row r="20" spans="1:2">
      <c r="A20" s="747" t="s">
        <v>376</v>
      </c>
      <c r="B20" s="771">
        <v>290</v>
      </c>
    </row>
    <row r="21" spans="1:2">
      <c r="A21" s="747" t="s">
        <v>379</v>
      </c>
      <c r="B21" s="771">
        <v>320</v>
      </c>
    </row>
    <row r="22" spans="1:2">
      <c r="A22" s="747" t="s">
        <v>389</v>
      </c>
      <c r="B22" s="771">
        <v>330</v>
      </c>
    </row>
    <row r="23" spans="1:2">
      <c r="A23" s="747" t="s">
        <v>360</v>
      </c>
      <c r="B23" s="771">
        <v>380</v>
      </c>
    </row>
    <row r="24" spans="1:2">
      <c r="A24" s="747" t="s">
        <v>361</v>
      </c>
      <c r="B24" s="771">
        <v>410</v>
      </c>
    </row>
    <row r="25" spans="1:2">
      <c r="A25" s="747" t="s">
        <v>359</v>
      </c>
      <c r="B25" s="771">
        <v>430</v>
      </c>
    </row>
    <row r="26" spans="1:2">
      <c r="A26" s="747" t="s">
        <v>374</v>
      </c>
      <c r="B26" s="771">
        <v>510</v>
      </c>
    </row>
    <row r="27" spans="1:2">
      <c r="A27" s="747" t="s">
        <v>370</v>
      </c>
      <c r="B27" s="771">
        <v>510</v>
      </c>
    </row>
    <row r="28" spans="1:2">
      <c r="A28" s="747" t="s">
        <v>356</v>
      </c>
      <c r="B28" s="771">
        <v>530</v>
      </c>
    </row>
    <row r="29" spans="1:2">
      <c r="A29" s="747" t="s">
        <v>362</v>
      </c>
      <c r="B29" s="771">
        <v>540</v>
      </c>
    </row>
    <row r="30" spans="1:2">
      <c r="A30" s="747" t="s">
        <v>367</v>
      </c>
      <c r="B30" s="771">
        <v>580</v>
      </c>
    </row>
    <row r="31" spans="1:2">
      <c r="A31" s="747" t="s">
        <v>354</v>
      </c>
      <c r="B31" s="771">
        <v>590</v>
      </c>
    </row>
    <row r="32" spans="1:2">
      <c r="A32" s="747" t="s">
        <v>363</v>
      </c>
      <c r="B32" s="771">
        <v>620</v>
      </c>
    </row>
    <row r="33" spans="1:2">
      <c r="A33" s="747" t="s">
        <v>394</v>
      </c>
      <c r="B33" s="771">
        <v>620</v>
      </c>
    </row>
    <row r="34" spans="1:2">
      <c r="A34" s="747" t="s">
        <v>380</v>
      </c>
      <c r="B34" s="771">
        <v>630</v>
      </c>
    </row>
    <row r="35" spans="1:2">
      <c r="A35" s="747" t="s">
        <v>395</v>
      </c>
      <c r="B35" s="771">
        <v>710</v>
      </c>
    </row>
    <row r="36" spans="1:2">
      <c r="A36" s="747" t="s">
        <v>382</v>
      </c>
      <c r="B36" s="771">
        <v>710</v>
      </c>
    </row>
    <row r="37" spans="1:2">
      <c r="A37" s="747" t="s">
        <v>392</v>
      </c>
      <c r="B37" s="771">
        <v>730</v>
      </c>
    </row>
    <row r="38" spans="1:2">
      <c r="A38" s="747" t="s">
        <v>383</v>
      </c>
      <c r="B38" s="771">
        <v>740</v>
      </c>
    </row>
    <row r="39" spans="1:2">
      <c r="A39" s="747" t="s">
        <v>375</v>
      </c>
      <c r="B39" s="771">
        <v>840</v>
      </c>
    </row>
    <row r="40" spans="1:2">
      <c r="A40" s="747" t="s">
        <v>390</v>
      </c>
      <c r="B40" s="771">
        <v>840</v>
      </c>
    </row>
    <row r="41" spans="1:2">
      <c r="A41" s="747" t="s">
        <v>373</v>
      </c>
      <c r="B41" s="771">
        <v>890</v>
      </c>
    </row>
    <row r="42" spans="1:2">
      <c r="A42" s="747" t="s">
        <v>385</v>
      </c>
      <c r="B42" s="771">
        <v>990</v>
      </c>
    </row>
    <row r="43" spans="1:2">
      <c r="A43" s="747" t="s">
        <v>349</v>
      </c>
      <c r="B43" s="771">
        <v>1070</v>
      </c>
    </row>
    <row r="44" spans="1:2">
      <c r="A44" s="747" t="s">
        <v>357</v>
      </c>
      <c r="B44" s="771">
        <v>1070</v>
      </c>
    </row>
    <row r="45" spans="1:2">
      <c r="A45" s="747" t="s">
        <v>347</v>
      </c>
      <c r="B45" s="771">
        <v>1070</v>
      </c>
    </row>
    <row r="46" spans="1:2">
      <c r="A46" s="747" t="s">
        <v>371</v>
      </c>
      <c r="B46" s="771">
        <v>1080</v>
      </c>
    </row>
    <row r="47" spans="1:2">
      <c r="A47" s="747" t="s">
        <v>358</v>
      </c>
      <c r="B47" s="771">
        <v>1090</v>
      </c>
    </row>
    <row r="48" spans="1:2">
      <c r="A48" s="747" t="s">
        <v>372</v>
      </c>
      <c r="B48" s="771">
        <v>1250</v>
      </c>
    </row>
    <row r="49" spans="1:2">
      <c r="A49" s="747" t="s">
        <v>378</v>
      </c>
      <c r="B49" s="771">
        <v>1320</v>
      </c>
    </row>
    <row r="50" spans="1:2">
      <c r="A50" s="747" t="s">
        <v>348</v>
      </c>
      <c r="B50" s="771">
        <v>1360</v>
      </c>
    </row>
    <row r="51" spans="1:2">
      <c r="A51" s="747" t="s">
        <v>353</v>
      </c>
      <c r="B51" s="771">
        <v>1460</v>
      </c>
    </row>
    <row r="52" spans="1:2">
      <c r="A52" s="772" t="s">
        <v>345</v>
      </c>
      <c r="B52" s="773">
        <v>1520</v>
      </c>
    </row>
    <row r="53" spans="1:2">
      <c r="A53" s="774" t="s">
        <v>350</v>
      </c>
      <c r="B53" s="775">
        <v>1890</v>
      </c>
    </row>
    <row r="54" spans="1:2" ht="78.75" customHeight="1">
      <c r="A54" s="1175" t="s">
        <v>1120</v>
      </c>
      <c r="B54" s="1175"/>
    </row>
    <row r="55" spans="1:2" ht="21.5" customHeight="1">
      <c r="A55" s="759" t="s">
        <v>1119</v>
      </c>
    </row>
    <row r="56" spans="1:2" ht="22" customHeight="1">
      <c r="A56" s="903" t="s">
        <v>622</v>
      </c>
    </row>
  </sheetData>
  <mergeCells count="2">
    <mergeCell ref="A1:B1"/>
    <mergeCell ref="A54:B5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D1171"/>
  <sheetViews>
    <sheetView workbookViewId="0">
      <selection sqref="A1:B1"/>
    </sheetView>
  </sheetViews>
  <sheetFormatPr baseColWidth="10" defaultColWidth="11.5" defaultRowHeight="12" x14ac:dyDescent="0"/>
  <cols>
    <col min="1" max="1" width="21.33203125" style="776" customWidth="1"/>
    <col min="2" max="2" width="28.5" style="776" customWidth="1"/>
    <col min="3" max="16384" width="11.5" style="761"/>
  </cols>
  <sheetData>
    <row r="1" spans="1:4" ht="51.75" customHeight="1">
      <c r="A1" s="1144" t="s">
        <v>1121</v>
      </c>
      <c r="B1" s="1144"/>
    </row>
    <row r="2" spans="1:4" ht="36">
      <c r="A2" s="984" t="s">
        <v>308</v>
      </c>
      <c r="B2" s="985" t="s">
        <v>1122</v>
      </c>
    </row>
    <row r="3" spans="1:4">
      <c r="A3" s="779" t="s">
        <v>393</v>
      </c>
      <c r="B3" s="780">
        <v>0</v>
      </c>
      <c r="D3" s="777"/>
    </row>
    <row r="4" spans="1:4">
      <c r="A4" s="779" t="s">
        <v>366</v>
      </c>
      <c r="B4" s="780">
        <v>6.6159868203337123E-3</v>
      </c>
      <c r="D4" s="777"/>
    </row>
    <row r="5" spans="1:4">
      <c r="A5" s="779" t="s">
        <v>386</v>
      </c>
      <c r="B5" s="780">
        <v>7.1313638653262464E-3</v>
      </c>
      <c r="D5" s="777"/>
    </row>
    <row r="6" spans="1:4">
      <c r="A6" s="779" t="s">
        <v>355</v>
      </c>
      <c r="B6" s="780">
        <v>1.2811349261761376E-2</v>
      </c>
      <c r="D6" s="777"/>
    </row>
    <row r="7" spans="1:4">
      <c r="A7" s="779" t="s">
        <v>351</v>
      </c>
      <c r="B7" s="780">
        <v>1.3291255841241547E-2</v>
      </c>
      <c r="D7" s="777"/>
    </row>
    <row r="8" spans="1:4">
      <c r="A8" s="779" t="s">
        <v>365</v>
      </c>
      <c r="B8" s="780">
        <v>2.2224166850890393E-2</v>
      </c>
      <c r="D8" s="777"/>
    </row>
    <row r="9" spans="1:4">
      <c r="A9" s="779" t="s">
        <v>346</v>
      </c>
      <c r="B9" s="780">
        <v>2.2653246626287003E-2</v>
      </c>
      <c r="D9" s="777"/>
    </row>
    <row r="10" spans="1:4">
      <c r="A10" s="779" t="s">
        <v>381</v>
      </c>
      <c r="B10" s="780">
        <v>2.352788907763639E-2</v>
      </c>
      <c r="D10" s="777"/>
    </row>
    <row r="11" spans="1:4">
      <c r="A11" s="779" t="s">
        <v>384</v>
      </c>
      <c r="B11" s="780">
        <v>2.4283852451196408E-2</v>
      </c>
      <c r="D11" s="777"/>
    </row>
    <row r="12" spans="1:4">
      <c r="A12" s="779" t="s">
        <v>388</v>
      </c>
      <c r="B12" s="780">
        <v>2.5198297692672598E-2</v>
      </c>
      <c r="D12" s="777"/>
    </row>
    <row r="13" spans="1:4">
      <c r="A13" s="779" t="s">
        <v>352</v>
      </c>
      <c r="B13" s="780">
        <v>2.8721712508733253E-2</v>
      </c>
      <c r="D13" s="777"/>
    </row>
    <row r="14" spans="1:4">
      <c r="A14" s="779" t="s">
        <v>356</v>
      </c>
      <c r="B14" s="780">
        <v>3.0452982587491486E-2</v>
      </c>
      <c r="D14" s="777"/>
    </row>
    <row r="15" spans="1:4">
      <c r="A15" s="779" t="s">
        <v>376</v>
      </c>
      <c r="B15" s="780">
        <v>3.9337378198583982E-2</v>
      </c>
      <c r="D15" s="777"/>
    </row>
    <row r="16" spans="1:4">
      <c r="A16" s="779" t="s">
        <v>394</v>
      </c>
      <c r="B16" s="780">
        <v>4.2956785573755416E-2</v>
      </c>
      <c r="D16" s="777"/>
    </row>
    <row r="17" spans="1:4">
      <c r="A17" s="779" t="s">
        <v>387</v>
      </c>
      <c r="B17" s="780">
        <v>4.4377900826420562E-2</v>
      </c>
      <c r="D17" s="777"/>
    </row>
    <row r="18" spans="1:4">
      <c r="A18" s="779" t="s">
        <v>361</v>
      </c>
      <c r="B18" s="780">
        <v>4.4877977602971818E-2</v>
      </c>
      <c r="D18" s="777"/>
    </row>
    <row r="19" spans="1:4">
      <c r="A19" s="779" t="s">
        <v>364</v>
      </c>
      <c r="B19" s="780">
        <v>5.6721113205141685E-2</v>
      </c>
      <c r="D19" s="777"/>
    </row>
    <row r="20" spans="1:4">
      <c r="A20" s="779" t="s">
        <v>377</v>
      </c>
      <c r="B20" s="780">
        <v>5.7604297798049951E-2</v>
      </c>
      <c r="D20" s="777"/>
    </row>
    <row r="21" spans="1:4">
      <c r="A21" s="779" t="s">
        <v>370</v>
      </c>
      <c r="B21" s="780">
        <v>6.5876522698198756E-2</v>
      </c>
      <c r="D21" s="777"/>
    </row>
    <row r="22" spans="1:4">
      <c r="A22" s="779" t="s">
        <v>369</v>
      </c>
      <c r="B22" s="780">
        <v>6.7884048027433017E-2</v>
      </c>
      <c r="D22" s="777"/>
    </row>
    <row r="23" spans="1:4">
      <c r="A23" s="779" t="s">
        <v>359</v>
      </c>
      <c r="B23" s="780">
        <v>7.0328906627036031E-2</v>
      </c>
      <c r="D23" s="777"/>
    </row>
    <row r="24" spans="1:4">
      <c r="A24" s="779" t="s">
        <v>391</v>
      </c>
      <c r="B24" s="780">
        <v>7.1533320630096167E-2</v>
      </c>
      <c r="D24" s="777"/>
    </row>
    <row r="25" spans="1:4">
      <c r="A25" s="779" t="s">
        <v>368</v>
      </c>
      <c r="B25" s="780">
        <v>7.8181992601465189E-2</v>
      </c>
      <c r="D25" s="777"/>
    </row>
    <row r="26" spans="1:4">
      <c r="A26" s="779" t="s">
        <v>389</v>
      </c>
      <c r="B26" s="780">
        <v>8.7779704065117689E-2</v>
      </c>
      <c r="D26" s="777"/>
    </row>
    <row r="27" spans="1:4">
      <c r="A27" s="779" t="s">
        <v>367</v>
      </c>
      <c r="B27" s="780">
        <v>9.0651790736944071E-2</v>
      </c>
      <c r="D27" s="777"/>
    </row>
    <row r="28" spans="1:4">
      <c r="A28" s="779" t="s">
        <v>382</v>
      </c>
      <c r="B28" s="780">
        <v>9.1446429610148566E-2</v>
      </c>
      <c r="D28" s="777"/>
    </row>
    <row r="29" spans="1:4">
      <c r="A29" s="779" t="s">
        <v>375</v>
      </c>
      <c r="B29" s="780">
        <v>9.2255710052667556E-2</v>
      </c>
      <c r="D29" s="777"/>
    </row>
    <row r="30" spans="1:4">
      <c r="A30" s="779" t="s">
        <v>362</v>
      </c>
      <c r="B30" s="780">
        <v>9.6606432513701296E-2</v>
      </c>
      <c r="D30" s="777"/>
    </row>
    <row r="31" spans="1:4">
      <c r="A31" s="779" t="s">
        <v>392</v>
      </c>
      <c r="B31" s="780">
        <v>0.11144638158342553</v>
      </c>
      <c r="D31" s="777"/>
    </row>
    <row r="32" spans="1:4">
      <c r="A32" s="779" t="s">
        <v>360</v>
      </c>
      <c r="B32" s="780">
        <v>0.11256440815382376</v>
      </c>
      <c r="D32" s="777"/>
    </row>
    <row r="33" spans="1:4">
      <c r="A33" s="779" t="s">
        <v>374</v>
      </c>
      <c r="B33" s="780">
        <v>0.11541869221596619</v>
      </c>
      <c r="D33" s="777"/>
    </row>
    <row r="34" spans="1:4">
      <c r="A34" s="779" t="s">
        <v>379</v>
      </c>
      <c r="B34" s="780">
        <v>0.11713019218558815</v>
      </c>
      <c r="D34" s="777"/>
    </row>
    <row r="35" spans="1:4">
      <c r="A35" s="779" t="s">
        <v>354</v>
      </c>
      <c r="B35" s="780">
        <v>0.11869777462799666</v>
      </c>
      <c r="D35" s="777"/>
    </row>
    <row r="36" spans="1:4">
      <c r="A36" s="779" t="s">
        <v>349</v>
      </c>
      <c r="B36" s="780">
        <v>0.12191777945607896</v>
      </c>
      <c r="D36" s="777"/>
    </row>
    <row r="37" spans="1:4">
      <c r="A37" s="767" t="s">
        <v>395</v>
      </c>
      <c r="B37" s="780">
        <v>0.12910179618767129</v>
      </c>
      <c r="D37" s="777"/>
    </row>
    <row r="38" spans="1:4">
      <c r="A38" s="779" t="s">
        <v>383</v>
      </c>
      <c r="B38" s="780">
        <v>0.13028933964286918</v>
      </c>
      <c r="D38" s="777"/>
    </row>
    <row r="39" spans="1:4">
      <c r="A39" s="779" t="s">
        <v>347</v>
      </c>
      <c r="B39" s="780">
        <v>0.13872772899386432</v>
      </c>
      <c r="D39" s="777"/>
    </row>
    <row r="40" spans="1:4">
      <c r="A40" s="779" t="s">
        <v>363</v>
      </c>
      <c r="B40" s="780">
        <v>0.14180863986116804</v>
      </c>
      <c r="D40" s="777"/>
    </row>
    <row r="41" spans="1:4">
      <c r="A41" s="779" t="s">
        <v>385</v>
      </c>
      <c r="B41" s="780">
        <v>0.15891575635085514</v>
      </c>
      <c r="D41" s="777"/>
    </row>
    <row r="42" spans="1:4">
      <c r="A42" s="779" t="s">
        <v>373</v>
      </c>
      <c r="B42" s="780">
        <v>0.16249478823724814</v>
      </c>
      <c r="D42" s="777"/>
    </row>
    <row r="43" spans="1:4">
      <c r="A43" s="779" t="s">
        <v>358</v>
      </c>
      <c r="B43" s="780">
        <v>0.17025289085517814</v>
      </c>
      <c r="D43" s="777"/>
    </row>
    <row r="44" spans="1:4">
      <c r="A44" s="779" t="s">
        <v>371</v>
      </c>
      <c r="B44" s="780">
        <v>0.18512648659259198</v>
      </c>
      <c r="D44" s="777"/>
    </row>
    <row r="45" spans="1:4">
      <c r="A45" s="779" t="s">
        <v>372</v>
      </c>
      <c r="B45" s="780">
        <v>0.19746564302182049</v>
      </c>
      <c r="D45" s="777"/>
    </row>
    <row r="46" spans="1:4">
      <c r="A46" s="779" t="s">
        <v>357</v>
      </c>
      <c r="B46" s="780">
        <v>0.20374386374242442</v>
      </c>
      <c r="D46" s="777"/>
    </row>
    <row r="47" spans="1:4">
      <c r="A47" s="779" t="s">
        <v>345</v>
      </c>
      <c r="B47" s="780">
        <v>0.20427097661143903</v>
      </c>
      <c r="D47" s="777"/>
    </row>
    <row r="48" spans="1:4">
      <c r="A48" s="779" t="s">
        <v>380</v>
      </c>
      <c r="B48" s="780">
        <v>0.22127076091154885</v>
      </c>
      <c r="D48" s="777"/>
    </row>
    <row r="49" spans="1:4">
      <c r="A49" s="779" t="s">
        <v>348</v>
      </c>
      <c r="B49" s="780">
        <v>0.22181486198625625</v>
      </c>
      <c r="D49" s="777"/>
    </row>
    <row r="50" spans="1:4">
      <c r="A50" s="779" t="s">
        <v>378</v>
      </c>
      <c r="B50" s="780">
        <v>0.22586119491446116</v>
      </c>
      <c r="D50" s="777"/>
    </row>
    <row r="51" spans="1:4">
      <c r="A51" s="779" t="s">
        <v>353</v>
      </c>
      <c r="B51" s="780">
        <v>0.23040973395188061</v>
      </c>
      <c r="D51" s="777"/>
    </row>
    <row r="52" spans="1:4">
      <c r="A52" s="779" t="s">
        <v>390</v>
      </c>
      <c r="B52" s="780">
        <v>0.27923958528405318</v>
      </c>
      <c r="D52" s="777"/>
    </row>
    <row r="53" spans="1:4">
      <c r="A53" s="781" t="s">
        <v>350</v>
      </c>
      <c r="B53" s="782">
        <v>0.39555545523768487</v>
      </c>
      <c r="D53" s="777"/>
    </row>
    <row r="54" spans="1:4" ht="31.75" customHeight="1">
      <c r="A54" s="1177" t="s">
        <v>1123</v>
      </c>
      <c r="B54" s="1177"/>
    </row>
    <row r="55" spans="1:4" ht="21.5" customHeight="1">
      <c r="A55" s="783" t="s">
        <v>1124</v>
      </c>
      <c r="B55" s="778"/>
    </row>
    <row r="56" spans="1:4" ht="21.5" customHeight="1">
      <c r="A56" s="903" t="s">
        <v>622</v>
      </c>
      <c r="B56" s="778"/>
    </row>
    <row r="57" spans="1:4">
      <c r="A57" s="778"/>
      <c r="B57" s="778"/>
    </row>
    <row r="58" spans="1:4">
      <c r="A58" s="778"/>
      <c r="B58" s="778"/>
    </row>
    <row r="59" spans="1:4">
      <c r="A59" s="778"/>
      <c r="B59" s="778"/>
    </row>
    <row r="60" spans="1:4">
      <c r="A60" s="778"/>
      <c r="B60" s="778"/>
    </row>
    <row r="61" spans="1:4">
      <c r="A61" s="778"/>
      <c r="B61" s="778"/>
    </row>
    <row r="62" spans="1:4">
      <c r="A62" s="778"/>
      <c r="B62" s="778"/>
    </row>
    <row r="63" spans="1:4">
      <c r="A63" s="778"/>
      <c r="B63" s="778"/>
    </row>
    <row r="64" spans="1:4">
      <c r="A64" s="778"/>
      <c r="B64" s="778"/>
    </row>
    <row r="65" spans="1:2">
      <c r="A65" s="778"/>
      <c r="B65" s="778"/>
    </row>
    <row r="66" spans="1:2">
      <c r="A66" s="778"/>
      <c r="B66" s="778"/>
    </row>
    <row r="67" spans="1:2">
      <c r="A67" s="778"/>
      <c r="B67" s="778"/>
    </row>
    <row r="68" spans="1:2">
      <c r="A68" s="778"/>
      <c r="B68" s="778"/>
    </row>
    <row r="69" spans="1:2">
      <c r="A69" s="778"/>
      <c r="B69" s="778"/>
    </row>
    <row r="70" spans="1:2">
      <c r="A70" s="778"/>
      <c r="B70" s="778"/>
    </row>
    <row r="71" spans="1:2">
      <c r="A71" s="778"/>
      <c r="B71" s="778"/>
    </row>
    <row r="72" spans="1:2">
      <c r="A72" s="778"/>
      <c r="B72" s="778"/>
    </row>
    <row r="73" spans="1:2">
      <c r="A73" s="778"/>
      <c r="B73" s="778"/>
    </row>
    <row r="74" spans="1:2">
      <c r="A74" s="778"/>
      <c r="B74" s="778"/>
    </row>
    <row r="75" spans="1:2">
      <c r="A75" s="778"/>
      <c r="B75" s="778"/>
    </row>
    <row r="76" spans="1:2">
      <c r="A76" s="778"/>
      <c r="B76" s="778"/>
    </row>
    <row r="77" spans="1:2">
      <c r="A77" s="778"/>
      <c r="B77" s="778"/>
    </row>
    <row r="78" spans="1:2">
      <c r="A78" s="778"/>
      <c r="B78" s="778"/>
    </row>
    <row r="79" spans="1:2">
      <c r="A79" s="778"/>
      <c r="B79" s="778"/>
    </row>
    <row r="80" spans="1:2">
      <c r="A80" s="778"/>
      <c r="B80" s="778"/>
    </row>
    <row r="81" spans="1:2">
      <c r="A81" s="778"/>
      <c r="B81" s="778"/>
    </row>
    <row r="82" spans="1:2">
      <c r="A82" s="778"/>
      <c r="B82" s="778"/>
    </row>
    <row r="83" spans="1:2">
      <c r="A83" s="778"/>
      <c r="B83" s="778"/>
    </row>
    <row r="84" spans="1:2">
      <c r="A84" s="778"/>
      <c r="B84" s="778"/>
    </row>
    <row r="85" spans="1:2">
      <c r="A85" s="778"/>
      <c r="B85" s="778"/>
    </row>
    <row r="86" spans="1:2">
      <c r="A86" s="778"/>
      <c r="B86" s="778"/>
    </row>
    <row r="87" spans="1:2">
      <c r="A87" s="778"/>
      <c r="B87" s="778"/>
    </row>
    <row r="88" spans="1:2">
      <c r="A88" s="778"/>
      <c r="B88" s="778"/>
    </row>
    <row r="89" spans="1:2">
      <c r="A89" s="778"/>
      <c r="B89" s="778"/>
    </row>
    <row r="90" spans="1:2">
      <c r="A90" s="778"/>
      <c r="B90" s="778"/>
    </row>
    <row r="91" spans="1:2">
      <c r="A91" s="778"/>
      <c r="B91" s="778"/>
    </row>
    <row r="92" spans="1:2">
      <c r="A92" s="778"/>
      <c r="B92" s="778"/>
    </row>
    <row r="93" spans="1:2">
      <c r="A93" s="778"/>
      <c r="B93" s="778"/>
    </row>
    <row r="94" spans="1:2">
      <c r="A94" s="778"/>
      <c r="B94" s="778"/>
    </row>
    <row r="95" spans="1:2">
      <c r="A95" s="778"/>
      <c r="B95" s="778"/>
    </row>
    <row r="96" spans="1:2">
      <c r="A96" s="778"/>
      <c r="B96" s="778"/>
    </row>
    <row r="97" spans="1:2">
      <c r="A97" s="778"/>
      <c r="B97" s="778"/>
    </row>
    <row r="98" spans="1:2">
      <c r="A98" s="778"/>
      <c r="B98" s="778"/>
    </row>
    <row r="99" spans="1:2">
      <c r="A99" s="778"/>
      <c r="B99" s="778"/>
    </row>
    <row r="100" spans="1:2">
      <c r="A100" s="778"/>
      <c r="B100" s="778"/>
    </row>
    <row r="101" spans="1:2">
      <c r="A101" s="778"/>
      <c r="B101" s="778"/>
    </row>
    <row r="102" spans="1:2">
      <c r="A102" s="778"/>
      <c r="B102" s="778"/>
    </row>
    <row r="103" spans="1:2">
      <c r="A103" s="778"/>
      <c r="B103" s="778"/>
    </row>
    <row r="104" spans="1:2">
      <c r="A104" s="778"/>
      <c r="B104" s="778"/>
    </row>
    <row r="105" spans="1:2">
      <c r="A105" s="778"/>
      <c r="B105" s="778"/>
    </row>
    <row r="106" spans="1:2">
      <c r="A106" s="778"/>
      <c r="B106" s="778"/>
    </row>
    <row r="107" spans="1:2">
      <c r="A107" s="778"/>
      <c r="B107" s="778"/>
    </row>
    <row r="108" spans="1:2">
      <c r="A108" s="778"/>
      <c r="B108" s="778"/>
    </row>
    <row r="109" spans="1:2">
      <c r="A109" s="778"/>
      <c r="B109" s="778"/>
    </row>
    <row r="110" spans="1:2">
      <c r="A110" s="778"/>
      <c r="B110" s="778"/>
    </row>
    <row r="111" spans="1:2">
      <c r="A111" s="778"/>
      <c r="B111" s="778"/>
    </row>
    <row r="112" spans="1:2">
      <c r="A112" s="778"/>
      <c r="B112" s="778"/>
    </row>
    <row r="113" spans="1:2">
      <c r="A113" s="778"/>
      <c r="B113" s="778"/>
    </row>
    <row r="114" spans="1:2">
      <c r="A114" s="778"/>
      <c r="B114" s="778"/>
    </row>
    <row r="115" spans="1:2">
      <c r="A115" s="778"/>
      <c r="B115" s="778"/>
    </row>
    <row r="116" spans="1:2">
      <c r="A116" s="778"/>
      <c r="B116" s="778"/>
    </row>
    <row r="117" spans="1:2">
      <c r="A117" s="778"/>
      <c r="B117" s="778"/>
    </row>
    <row r="118" spans="1:2">
      <c r="A118" s="778"/>
      <c r="B118" s="778"/>
    </row>
    <row r="119" spans="1:2">
      <c r="A119" s="778"/>
      <c r="B119" s="778"/>
    </row>
    <row r="120" spans="1:2">
      <c r="A120" s="778"/>
      <c r="B120" s="778"/>
    </row>
    <row r="121" spans="1:2">
      <c r="A121" s="778"/>
      <c r="B121" s="778"/>
    </row>
    <row r="122" spans="1:2">
      <c r="A122" s="778"/>
      <c r="B122" s="778"/>
    </row>
    <row r="123" spans="1:2">
      <c r="A123" s="778"/>
      <c r="B123" s="778"/>
    </row>
    <row r="124" spans="1:2">
      <c r="A124" s="778"/>
      <c r="B124" s="778"/>
    </row>
    <row r="125" spans="1:2">
      <c r="A125" s="778"/>
      <c r="B125" s="778"/>
    </row>
    <row r="126" spans="1:2">
      <c r="A126" s="778"/>
      <c r="B126" s="778"/>
    </row>
    <row r="127" spans="1:2">
      <c r="A127" s="778"/>
      <c r="B127" s="778"/>
    </row>
    <row r="128" spans="1:2">
      <c r="A128" s="778"/>
      <c r="B128" s="778"/>
    </row>
    <row r="129" spans="1:2">
      <c r="A129" s="778"/>
      <c r="B129" s="778"/>
    </row>
    <row r="130" spans="1:2">
      <c r="A130" s="778"/>
      <c r="B130" s="778"/>
    </row>
    <row r="131" spans="1:2">
      <c r="A131" s="778"/>
      <c r="B131" s="778"/>
    </row>
    <row r="132" spans="1:2">
      <c r="A132" s="778"/>
      <c r="B132" s="778"/>
    </row>
    <row r="133" spans="1:2">
      <c r="A133" s="778"/>
      <c r="B133" s="778"/>
    </row>
    <row r="134" spans="1:2">
      <c r="A134" s="778"/>
      <c r="B134" s="778"/>
    </row>
    <row r="135" spans="1:2">
      <c r="A135" s="778"/>
      <c r="B135" s="778"/>
    </row>
    <row r="136" spans="1:2">
      <c r="A136" s="778"/>
      <c r="B136" s="778"/>
    </row>
    <row r="137" spans="1:2">
      <c r="A137" s="778"/>
      <c r="B137" s="778"/>
    </row>
    <row r="138" spans="1:2">
      <c r="A138" s="778"/>
      <c r="B138" s="778"/>
    </row>
    <row r="139" spans="1:2">
      <c r="A139" s="778"/>
      <c r="B139" s="778"/>
    </row>
    <row r="140" spans="1:2">
      <c r="A140" s="778"/>
      <c r="B140" s="778"/>
    </row>
    <row r="141" spans="1:2">
      <c r="A141" s="778"/>
      <c r="B141" s="778"/>
    </row>
    <row r="142" spans="1:2">
      <c r="A142" s="778"/>
      <c r="B142" s="778"/>
    </row>
    <row r="143" spans="1:2">
      <c r="A143" s="778"/>
      <c r="B143" s="778"/>
    </row>
    <row r="144" spans="1:2">
      <c r="A144" s="778"/>
      <c r="B144" s="778"/>
    </row>
    <row r="145" spans="1:2">
      <c r="A145" s="778"/>
      <c r="B145" s="778"/>
    </row>
    <row r="146" spans="1:2">
      <c r="A146" s="778"/>
      <c r="B146" s="778"/>
    </row>
    <row r="147" spans="1:2">
      <c r="A147" s="778"/>
      <c r="B147" s="778"/>
    </row>
    <row r="148" spans="1:2">
      <c r="A148" s="778"/>
      <c r="B148" s="778"/>
    </row>
    <row r="149" spans="1:2">
      <c r="A149" s="778"/>
      <c r="B149" s="778"/>
    </row>
    <row r="150" spans="1:2">
      <c r="A150" s="778"/>
      <c r="B150" s="778"/>
    </row>
    <row r="151" spans="1:2">
      <c r="A151" s="778"/>
      <c r="B151" s="778"/>
    </row>
    <row r="152" spans="1:2">
      <c r="A152" s="778"/>
      <c r="B152" s="778"/>
    </row>
    <row r="153" spans="1:2">
      <c r="A153" s="778"/>
      <c r="B153" s="778"/>
    </row>
    <row r="154" spans="1:2">
      <c r="A154" s="778"/>
      <c r="B154" s="778"/>
    </row>
    <row r="155" spans="1:2">
      <c r="A155" s="778"/>
      <c r="B155" s="778"/>
    </row>
    <row r="156" spans="1:2">
      <c r="A156" s="778"/>
      <c r="B156" s="778"/>
    </row>
    <row r="157" spans="1:2">
      <c r="A157" s="778"/>
      <c r="B157" s="778"/>
    </row>
    <row r="158" spans="1:2">
      <c r="A158" s="778"/>
      <c r="B158" s="778"/>
    </row>
    <row r="159" spans="1:2">
      <c r="A159" s="778"/>
      <c r="B159" s="778"/>
    </row>
    <row r="160" spans="1:2">
      <c r="A160" s="778"/>
      <c r="B160" s="778"/>
    </row>
    <row r="161" spans="1:2">
      <c r="A161" s="778"/>
      <c r="B161" s="778"/>
    </row>
    <row r="162" spans="1:2">
      <c r="A162" s="778"/>
      <c r="B162" s="778"/>
    </row>
    <row r="163" spans="1:2">
      <c r="A163" s="778"/>
      <c r="B163" s="778"/>
    </row>
    <row r="164" spans="1:2">
      <c r="A164" s="778"/>
      <c r="B164" s="778"/>
    </row>
    <row r="165" spans="1:2">
      <c r="A165" s="778"/>
      <c r="B165" s="778"/>
    </row>
    <row r="166" spans="1:2">
      <c r="A166" s="778"/>
      <c r="B166" s="778"/>
    </row>
    <row r="167" spans="1:2">
      <c r="A167" s="778"/>
      <c r="B167" s="778"/>
    </row>
    <row r="168" spans="1:2">
      <c r="A168" s="778"/>
      <c r="B168" s="778"/>
    </row>
    <row r="169" spans="1:2">
      <c r="A169" s="778"/>
      <c r="B169" s="778"/>
    </row>
    <row r="170" spans="1:2">
      <c r="A170" s="778"/>
      <c r="B170" s="778"/>
    </row>
    <row r="171" spans="1:2">
      <c r="A171" s="778"/>
      <c r="B171" s="778"/>
    </row>
    <row r="172" spans="1:2">
      <c r="A172" s="778"/>
      <c r="B172" s="778"/>
    </row>
    <row r="173" spans="1:2">
      <c r="A173" s="778"/>
      <c r="B173" s="778"/>
    </row>
    <row r="174" spans="1:2">
      <c r="A174" s="778"/>
      <c r="B174" s="778"/>
    </row>
    <row r="175" spans="1:2">
      <c r="A175" s="778"/>
      <c r="B175" s="778"/>
    </row>
    <row r="176" spans="1:2">
      <c r="A176" s="778"/>
      <c r="B176" s="778"/>
    </row>
    <row r="177" spans="1:2">
      <c r="A177" s="778"/>
      <c r="B177" s="778"/>
    </row>
    <row r="178" spans="1:2">
      <c r="A178" s="778"/>
      <c r="B178" s="778"/>
    </row>
    <row r="179" spans="1:2">
      <c r="A179" s="778"/>
      <c r="B179" s="778"/>
    </row>
    <row r="180" spans="1:2">
      <c r="A180" s="778"/>
      <c r="B180" s="778"/>
    </row>
    <row r="181" spans="1:2">
      <c r="A181" s="778"/>
      <c r="B181" s="778"/>
    </row>
    <row r="182" spans="1:2">
      <c r="A182" s="778"/>
      <c r="B182" s="778"/>
    </row>
    <row r="183" spans="1:2">
      <c r="A183" s="778"/>
      <c r="B183" s="778"/>
    </row>
    <row r="184" spans="1:2">
      <c r="A184" s="778"/>
      <c r="B184" s="778"/>
    </row>
    <row r="185" spans="1:2">
      <c r="A185" s="778"/>
      <c r="B185" s="778"/>
    </row>
    <row r="186" spans="1:2">
      <c r="A186" s="778"/>
      <c r="B186" s="778"/>
    </row>
    <row r="187" spans="1:2">
      <c r="A187" s="778"/>
      <c r="B187" s="778"/>
    </row>
    <row r="188" spans="1:2">
      <c r="A188" s="778"/>
      <c r="B188" s="778"/>
    </row>
    <row r="189" spans="1:2">
      <c r="A189" s="778"/>
      <c r="B189" s="778"/>
    </row>
    <row r="190" spans="1:2">
      <c r="A190" s="778"/>
      <c r="B190" s="778"/>
    </row>
    <row r="191" spans="1:2">
      <c r="A191" s="778"/>
      <c r="B191" s="778"/>
    </row>
    <row r="192" spans="1:2">
      <c r="A192" s="778"/>
      <c r="B192" s="778"/>
    </row>
    <row r="193" spans="1:2">
      <c r="A193" s="778"/>
      <c r="B193" s="778"/>
    </row>
    <row r="194" spans="1:2">
      <c r="A194" s="778"/>
      <c r="B194" s="778"/>
    </row>
    <row r="195" spans="1:2">
      <c r="A195" s="778"/>
      <c r="B195" s="778"/>
    </row>
    <row r="196" spans="1:2">
      <c r="A196" s="778"/>
      <c r="B196" s="778"/>
    </row>
    <row r="197" spans="1:2">
      <c r="A197" s="778"/>
      <c r="B197" s="778"/>
    </row>
    <row r="198" spans="1:2">
      <c r="A198" s="778"/>
      <c r="B198" s="778"/>
    </row>
    <row r="199" spans="1:2">
      <c r="A199" s="778"/>
      <c r="B199" s="778"/>
    </row>
    <row r="200" spans="1:2">
      <c r="A200" s="778"/>
      <c r="B200" s="778"/>
    </row>
    <row r="201" spans="1:2">
      <c r="A201" s="778"/>
      <c r="B201" s="778"/>
    </row>
    <row r="202" spans="1:2">
      <c r="A202" s="778"/>
      <c r="B202" s="778"/>
    </row>
    <row r="203" spans="1:2">
      <c r="A203" s="778"/>
      <c r="B203" s="778"/>
    </row>
    <row r="204" spans="1:2">
      <c r="A204" s="778"/>
      <c r="B204" s="778"/>
    </row>
    <row r="205" spans="1:2">
      <c r="A205" s="778"/>
      <c r="B205" s="778"/>
    </row>
    <row r="206" spans="1:2">
      <c r="A206" s="778"/>
      <c r="B206" s="778"/>
    </row>
    <row r="207" spans="1:2">
      <c r="A207" s="778"/>
      <c r="B207" s="778"/>
    </row>
    <row r="208" spans="1:2">
      <c r="A208" s="778"/>
      <c r="B208" s="778"/>
    </row>
    <row r="209" spans="1:2">
      <c r="A209" s="778"/>
      <c r="B209" s="778"/>
    </row>
    <row r="210" spans="1:2">
      <c r="A210" s="778"/>
      <c r="B210" s="778"/>
    </row>
    <row r="211" spans="1:2">
      <c r="A211" s="778"/>
      <c r="B211" s="778"/>
    </row>
    <row r="212" spans="1:2">
      <c r="A212" s="778"/>
      <c r="B212" s="778"/>
    </row>
    <row r="213" spans="1:2">
      <c r="A213" s="778"/>
      <c r="B213" s="778"/>
    </row>
    <row r="214" spans="1:2">
      <c r="A214" s="778"/>
      <c r="B214" s="778"/>
    </row>
    <row r="215" spans="1:2">
      <c r="A215" s="778"/>
      <c r="B215" s="778"/>
    </row>
    <row r="216" spans="1:2">
      <c r="A216" s="778"/>
      <c r="B216" s="778"/>
    </row>
    <row r="217" spans="1:2">
      <c r="A217" s="778"/>
      <c r="B217" s="778"/>
    </row>
    <row r="218" spans="1:2">
      <c r="A218" s="778"/>
      <c r="B218" s="778"/>
    </row>
    <row r="219" spans="1:2">
      <c r="A219" s="778"/>
      <c r="B219" s="778"/>
    </row>
    <row r="220" spans="1:2">
      <c r="A220" s="778"/>
      <c r="B220" s="778"/>
    </row>
    <row r="221" spans="1:2">
      <c r="A221" s="778"/>
      <c r="B221" s="778"/>
    </row>
    <row r="222" spans="1:2">
      <c r="A222" s="778"/>
      <c r="B222" s="778"/>
    </row>
    <row r="223" spans="1:2">
      <c r="A223" s="778"/>
      <c r="B223" s="778"/>
    </row>
    <row r="224" spans="1:2">
      <c r="A224" s="778"/>
      <c r="B224" s="778"/>
    </row>
    <row r="225" spans="1:2">
      <c r="A225" s="778"/>
      <c r="B225" s="778"/>
    </row>
    <row r="226" spans="1:2">
      <c r="A226" s="778"/>
      <c r="B226" s="778"/>
    </row>
    <row r="227" spans="1:2">
      <c r="A227" s="778"/>
      <c r="B227" s="778"/>
    </row>
    <row r="228" spans="1:2">
      <c r="A228" s="778"/>
      <c r="B228" s="778"/>
    </row>
    <row r="229" spans="1:2">
      <c r="A229" s="778"/>
      <c r="B229" s="778"/>
    </row>
    <row r="230" spans="1:2">
      <c r="A230" s="778"/>
      <c r="B230" s="778"/>
    </row>
    <row r="231" spans="1:2">
      <c r="A231" s="778"/>
      <c r="B231" s="778"/>
    </row>
    <row r="232" spans="1:2">
      <c r="A232" s="778"/>
      <c r="B232" s="778"/>
    </row>
    <row r="233" spans="1:2">
      <c r="A233" s="778"/>
      <c r="B233" s="778"/>
    </row>
    <row r="234" spans="1:2">
      <c r="A234" s="778"/>
      <c r="B234" s="778"/>
    </row>
    <row r="235" spans="1:2">
      <c r="A235" s="778"/>
      <c r="B235" s="778"/>
    </row>
    <row r="236" spans="1:2">
      <c r="A236" s="778"/>
      <c r="B236" s="778"/>
    </row>
    <row r="237" spans="1:2">
      <c r="A237" s="778"/>
      <c r="B237" s="778"/>
    </row>
    <row r="238" spans="1:2">
      <c r="A238" s="778"/>
      <c r="B238" s="778"/>
    </row>
    <row r="239" spans="1:2">
      <c r="A239" s="778"/>
      <c r="B239" s="778"/>
    </row>
    <row r="240" spans="1:2">
      <c r="A240" s="778"/>
      <c r="B240" s="778"/>
    </row>
    <row r="241" spans="1:2">
      <c r="A241" s="778"/>
      <c r="B241" s="778"/>
    </row>
    <row r="242" spans="1:2">
      <c r="A242" s="778"/>
      <c r="B242" s="778"/>
    </row>
    <row r="243" spans="1:2">
      <c r="A243" s="778"/>
      <c r="B243" s="778"/>
    </row>
    <row r="244" spans="1:2">
      <c r="A244" s="778"/>
      <c r="B244" s="778"/>
    </row>
    <row r="245" spans="1:2">
      <c r="A245" s="778"/>
      <c r="B245" s="778"/>
    </row>
    <row r="246" spans="1:2">
      <c r="A246" s="778"/>
      <c r="B246" s="778"/>
    </row>
    <row r="247" spans="1:2">
      <c r="A247" s="778"/>
      <c r="B247" s="778"/>
    </row>
    <row r="248" spans="1:2">
      <c r="A248" s="778"/>
      <c r="B248" s="778"/>
    </row>
    <row r="249" spans="1:2">
      <c r="A249" s="778"/>
      <c r="B249" s="778"/>
    </row>
    <row r="250" spans="1:2">
      <c r="A250" s="778"/>
      <c r="B250" s="778"/>
    </row>
    <row r="251" spans="1:2">
      <c r="A251" s="778"/>
      <c r="B251" s="778"/>
    </row>
    <row r="252" spans="1:2">
      <c r="A252" s="778"/>
      <c r="B252" s="778"/>
    </row>
    <row r="253" spans="1:2">
      <c r="A253" s="778"/>
      <c r="B253" s="778"/>
    </row>
    <row r="254" spans="1:2">
      <c r="A254" s="778"/>
      <c r="B254" s="778"/>
    </row>
    <row r="255" spans="1:2">
      <c r="A255" s="778"/>
      <c r="B255" s="778"/>
    </row>
    <row r="256" spans="1:2">
      <c r="A256" s="778"/>
      <c r="B256" s="778"/>
    </row>
    <row r="257" spans="1:2">
      <c r="A257" s="778"/>
      <c r="B257" s="778"/>
    </row>
    <row r="258" spans="1:2">
      <c r="A258" s="778"/>
      <c r="B258" s="778"/>
    </row>
    <row r="259" spans="1:2">
      <c r="A259" s="778"/>
      <c r="B259" s="778"/>
    </row>
    <row r="260" spans="1:2">
      <c r="A260" s="778"/>
      <c r="B260" s="778"/>
    </row>
    <row r="261" spans="1:2">
      <c r="A261" s="778"/>
      <c r="B261" s="778"/>
    </row>
    <row r="262" spans="1:2">
      <c r="A262" s="778"/>
      <c r="B262" s="778"/>
    </row>
    <row r="263" spans="1:2">
      <c r="A263" s="778"/>
      <c r="B263" s="778"/>
    </row>
    <row r="264" spans="1:2">
      <c r="A264" s="778"/>
      <c r="B264" s="778"/>
    </row>
    <row r="265" spans="1:2">
      <c r="A265" s="778"/>
      <c r="B265" s="778"/>
    </row>
    <row r="266" spans="1:2">
      <c r="A266" s="778"/>
      <c r="B266" s="778"/>
    </row>
    <row r="267" spans="1:2">
      <c r="A267" s="778"/>
      <c r="B267" s="778"/>
    </row>
    <row r="268" spans="1:2">
      <c r="A268" s="778"/>
      <c r="B268" s="778"/>
    </row>
    <row r="269" spans="1:2">
      <c r="A269" s="778"/>
      <c r="B269" s="778"/>
    </row>
    <row r="270" spans="1:2">
      <c r="A270" s="778"/>
      <c r="B270" s="778"/>
    </row>
    <row r="271" spans="1:2">
      <c r="A271" s="778"/>
      <c r="B271" s="778"/>
    </row>
    <row r="272" spans="1:2">
      <c r="A272" s="778"/>
      <c r="B272" s="778"/>
    </row>
    <row r="273" spans="1:2">
      <c r="A273" s="778"/>
      <c r="B273" s="778"/>
    </row>
    <row r="274" spans="1:2">
      <c r="A274" s="778"/>
      <c r="B274" s="778"/>
    </row>
    <row r="275" spans="1:2">
      <c r="A275" s="778"/>
      <c r="B275" s="778"/>
    </row>
    <row r="276" spans="1:2">
      <c r="A276" s="778"/>
      <c r="B276" s="778"/>
    </row>
    <row r="277" spans="1:2">
      <c r="A277" s="778"/>
      <c r="B277" s="778"/>
    </row>
    <row r="278" spans="1:2">
      <c r="A278" s="778"/>
      <c r="B278" s="778"/>
    </row>
    <row r="279" spans="1:2">
      <c r="A279" s="778"/>
      <c r="B279" s="778"/>
    </row>
    <row r="280" spans="1:2">
      <c r="A280" s="778"/>
      <c r="B280" s="778"/>
    </row>
    <row r="281" spans="1:2">
      <c r="A281" s="778"/>
      <c r="B281" s="778"/>
    </row>
    <row r="282" spans="1:2">
      <c r="A282" s="778"/>
      <c r="B282" s="778"/>
    </row>
    <row r="283" spans="1:2">
      <c r="A283" s="778"/>
      <c r="B283" s="778"/>
    </row>
    <row r="284" spans="1:2">
      <c r="A284" s="778"/>
      <c r="B284" s="778"/>
    </row>
    <row r="285" spans="1:2">
      <c r="A285" s="778"/>
      <c r="B285" s="778"/>
    </row>
    <row r="286" spans="1:2">
      <c r="A286" s="778"/>
      <c r="B286" s="778"/>
    </row>
    <row r="287" spans="1:2">
      <c r="A287" s="778"/>
      <c r="B287" s="778"/>
    </row>
    <row r="288" spans="1:2">
      <c r="A288" s="778"/>
      <c r="B288" s="778"/>
    </row>
    <row r="289" spans="1:2">
      <c r="A289" s="778"/>
      <c r="B289" s="778"/>
    </row>
    <row r="290" spans="1:2">
      <c r="A290" s="778"/>
      <c r="B290" s="778"/>
    </row>
    <row r="291" spans="1:2">
      <c r="A291" s="778"/>
      <c r="B291" s="778"/>
    </row>
    <row r="292" spans="1:2">
      <c r="A292" s="778"/>
      <c r="B292" s="778"/>
    </row>
    <row r="293" spans="1:2">
      <c r="A293" s="778"/>
      <c r="B293" s="778"/>
    </row>
    <row r="294" spans="1:2">
      <c r="A294" s="778"/>
      <c r="B294" s="778"/>
    </row>
    <row r="295" spans="1:2">
      <c r="A295" s="778"/>
      <c r="B295" s="778"/>
    </row>
    <row r="296" spans="1:2">
      <c r="A296" s="778"/>
      <c r="B296" s="778"/>
    </row>
    <row r="297" spans="1:2">
      <c r="A297" s="778"/>
      <c r="B297" s="778"/>
    </row>
    <row r="298" spans="1:2">
      <c r="A298" s="778"/>
      <c r="B298" s="778"/>
    </row>
    <row r="299" spans="1:2">
      <c r="A299" s="778"/>
      <c r="B299" s="778"/>
    </row>
    <row r="300" spans="1:2">
      <c r="A300" s="778"/>
      <c r="B300" s="778"/>
    </row>
    <row r="301" spans="1:2">
      <c r="A301" s="778"/>
      <c r="B301" s="778"/>
    </row>
    <row r="302" spans="1:2">
      <c r="A302" s="778"/>
      <c r="B302" s="778"/>
    </row>
    <row r="303" spans="1:2">
      <c r="A303" s="778"/>
      <c r="B303" s="778"/>
    </row>
    <row r="304" spans="1:2">
      <c r="A304" s="778"/>
      <c r="B304" s="778"/>
    </row>
    <row r="305" spans="1:2">
      <c r="A305" s="778"/>
      <c r="B305" s="778"/>
    </row>
    <row r="306" spans="1:2">
      <c r="A306" s="778"/>
      <c r="B306" s="778"/>
    </row>
    <row r="307" spans="1:2">
      <c r="A307" s="778"/>
      <c r="B307" s="778"/>
    </row>
    <row r="308" spans="1:2">
      <c r="A308" s="778"/>
      <c r="B308" s="778"/>
    </row>
    <row r="309" spans="1:2">
      <c r="A309" s="778"/>
      <c r="B309" s="778"/>
    </row>
    <row r="310" spans="1:2">
      <c r="A310" s="778"/>
      <c r="B310" s="778"/>
    </row>
    <row r="311" spans="1:2">
      <c r="A311" s="778"/>
      <c r="B311" s="778"/>
    </row>
    <row r="312" spans="1:2">
      <c r="A312" s="778"/>
      <c r="B312" s="778"/>
    </row>
    <row r="313" spans="1:2">
      <c r="A313" s="778"/>
      <c r="B313" s="778"/>
    </row>
    <row r="314" spans="1:2">
      <c r="A314" s="778"/>
      <c r="B314" s="778"/>
    </row>
    <row r="315" spans="1:2">
      <c r="A315" s="778"/>
      <c r="B315" s="778"/>
    </row>
    <row r="316" spans="1:2">
      <c r="A316" s="778"/>
      <c r="B316" s="778"/>
    </row>
    <row r="317" spans="1:2">
      <c r="A317" s="778"/>
      <c r="B317" s="778"/>
    </row>
    <row r="318" spans="1:2">
      <c r="A318" s="778"/>
      <c r="B318" s="778"/>
    </row>
    <row r="319" spans="1:2">
      <c r="A319" s="778"/>
      <c r="B319" s="778"/>
    </row>
    <row r="320" spans="1:2">
      <c r="A320" s="778"/>
      <c r="B320" s="778"/>
    </row>
    <row r="321" spans="1:2">
      <c r="A321" s="778"/>
      <c r="B321" s="778"/>
    </row>
    <row r="322" spans="1:2">
      <c r="A322" s="778"/>
      <c r="B322" s="778"/>
    </row>
    <row r="323" spans="1:2">
      <c r="A323" s="778"/>
      <c r="B323" s="778"/>
    </row>
    <row r="324" spans="1:2">
      <c r="A324" s="778"/>
      <c r="B324" s="778"/>
    </row>
    <row r="325" spans="1:2">
      <c r="A325" s="778"/>
      <c r="B325" s="778"/>
    </row>
    <row r="326" spans="1:2">
      <c r="A326" s="778"/>
      <c r="B326" s="778"/>
    </row>
    <row r="327" spans="1:2">
      <c r="A327" s="778"/>
      <c r="B327" s="778"/>
    </row>
    <row r="328" spans="1:2">
      <c r="A328" s="778"/>
      <c r="B328" s="778"/>
    </row>
    <row r="329" spans="1:2">
      <c r="A329" s="778"/>
      <c r="B329" s="778"/>
    </row>
    <row r="330" spans="1:2">
      <c r="A330" s="778"/>
      <c r="B330" s="778"/>
    </row>
    <row r="331" spans="1:2">
      <c r="A331" s="778"/>
      <c r="B331" s="778"/>
    </row>
    <row r="332" spans="1:2">
      <c r="A332" s="778"/>
      <c r="B332" s="778"/>
    </row>
    <row r="333" spans="1:2">
      <c r="A333" s="778"/>
      <c r="B333" s="778"/>
    </row>
    <row r="334" spans="1:2">
      <c r="A334" s="778"/>
      <c r="B334" s="778"/>
    </row>
    <row r="335" spans="1:2">
      <c r="A335" s="778"/>
      <c r="B335" s="778"/>
    </row>
    <row r="336" spans="1:2">
      <c r="A336" s="778"/>
      <c r="B336" s="778"/>
    </row>
    <row r="337" spans="1:2">
      <c r="A337" s="778"/>
      <c r="B337" s="778"/>
    </row>
    <row r="338" spans="1:2">
      <c r="A338" s="778"/>
      <c r="B338" s="778"/>
    </row>
    <row r="339" spans="1:2">
      <c r="A339" s="778"/>
      <c r="B339" s="778"/>
    </row>
    <row r="340" spans="1:2">
      <c r="A340" s="778"/>
      <c r="B340" s="778"/>
    </row>
    <row r="341" spans="1:2">
      <c r="A341" s="778"/>
      <c r="B341" s="778"/>
    </row>
    <row r="342" spans="1:2">
      <c r="A342" s="778"/>
      <c r="B342" s="778"/>
    </row>
    <row r="343" spans="1:2">
      <c r="A343" s="778"/>
      <c r="B343" s="778"/>
    </row>
    <row r="344" spans="1:2">
      <c r="A344" s="778"/>
      <c r="B344" s="778"/>
    </row>
    <row r="345" spans="1:2">
      <c r="A345" s="778"/>
      <c r="B345" s="778"/>
    </row>
    <row r="346" spans="1:2">
      <c r="A346" s="778"/>
      <c r="B346" s="778"/>
    </row>
    <row r="347" spans="1:2">
      <c r="A347" s="778"/>
      <c r="B347" s="778"/>
    </row>
    <row r="348" spans="1:2">
      <c r="A348" s="778"/>
      <c r="B348" s="778"/>
    </row>
    <row r="349" spans="1:2">
      <c r="A349" s="778"/>
      <c r="B349" s="778"/>
    </row>
    <row r="350" spans="1:2">
      <c r="A350" s="778"/>
      <c r="B350" s="778"/>
    </row>
    <row r="351" spans="1:2">
      <c r="A351" s="778"/>
      <c r="B351" s="778"/>
    </row>
    <row r="352" spans="1:2">
      <c r="A352" s="778"/>
      <c r="B352" s="778"/>
    </row>
    <row r="353" spans="1:2">
      <c r="A353" s="778"/>
      <c r="B353" s="778"/>
    </row>
    <row r="354" spans="1:2">
      <c r="A354" s="778"/>
      <c r="B354" s="778"/>
    </row>
    <row r="355" spans="1:2">
      <c r="A355" s="778"/>
      <c r="B355" s="778"/>
    </row>
    <row r="356" spans="1:2">
      <c r="A356" s="778"/>
      <c r="B356" s="778"/>
    </row>
    <row r="357" spans="1:2">
      <c r="A357" s="778"/>
      <c r="B357" s="778"/>
    </row>
    <row r="358" spans="1:2">
      <c r="A358" s="778"/>
      <c r="B358" s="778"/>
    </row>
    <row r="359" spans="1:2">
      <c r="A359" s="778"/>
      <c r="B359" s="778"/>
    </row>
    <row r="360" spans="1:2">
      <c r="A360" s="778"/>
      <c r="B360" s="778"/>
    </row>
    <row r="361" spans="1:2">
      <c r="A361" s="778"/>
      <c r="B361" s="778"/>
    </row>
    <row r="362" spans="1:2">
      <c r="A362" s="778"/>
      <c r="B362" s="778"/>
    </row>
    <row r="363" spans="1:2">
      <c r="A363" s="778"/>
      <c r="B363" s="778"/>
    </row>
    <row r="364" spans="1:2">
      <c r="A364" s="778"/>
      <c r="B364" s="778"/>
    </row>
    <row r="365" spans="1:2">
      <c r="A365" s="778"/>
      <c r="B365" s="778"/>
    </row>
    <row r="366" spans="1:2">
      <c r="A366" s="778"/>
      <c r="B366" s="778"/>
    </row>
    <row r="367" spans="1:2">
      <c r="A367" s="778"/>
      <c r="B367" s="778"/>
    </row>
    <row r="368" spans="1:2">
      <c r="A368" s="778"/>
      <c r="B368" s="778"/>
    </row>
    <row r="369" spans="1:2">
      <c r="A369" s="778"/>
      <c r="B369" s="778"/>
    </row>
    <row r="370" spans="1:2">
      <c r="A370" s="778"/>
      <c r="B370" s="778"/>
    </row>
    <row r="371" spans="1:2">
      <c r="A371" s="778"/>
      <c r="B371" s="778"/>
    </row>
    <row r="372" spans="1:2">
      <c r="A372" s="778"/>
      <c r="B372" s="778"/>
    </row>
    <row r="373" spans="1:2">
      <c r="A373" s="778"/>
      <c r="B373" s="778"/>
    </row>
    <row r="374" spans="1:2">
      <c r="A374" s="778"/>
      <c r="B374" s="778"/>
    </row>
    <row r="375" spans="1:2">
      <c r="A375" s="778"/>
      <c r="B375" s="778"/>
    </row>
    <row r="376" spans="1:2">
      <c r="A376" s="778"/>
      <c r="B376" s="778"/>
    </row>
    <row r="377" spans="1:2">
      <c r="A377" s="778"/>
      <c r="B377" s="778"/>
    </row>
    <row r="378" spans="1:2">
      <c r="A378" s="778"/>
      <c r="B378" s="778"/>
    </row>
    <row r="379" spans="1:2">
      <c r="A379" s="778"/>
      <c r="B379" s="778"/>
    </row>
    <row r="380" spans="1:2">
      <c r="A380" s="778"/>
      <c r="B380" s="778"/>
    </row>
    <row r="381" spans="1:2">
      <c r="A381" s="778"/>
      <c r="B381" s="778"/>
    </row>
    <row r="382" spans="1:2">
      <c r="A382" s="778"/>
      <c r="B382" s="778"/>
    </row>
    <row r="383" spans="1:2">
      <c r="A383" s="778"/>
      <c r="B383" s="778"/>
    </row>
    <row r="384" spans="1:2">
      <c r="A384" s="778"/>
      <c r="B384" s="778"/>
    </row>
    <row r="385" spans="1:2">
      <c r="A385" s="778"/>
      <c r="B385" s="778"/>
    </row>
    <row r="386" spans="1:2">
      <c r="A386" s="778"/>
      <c r="B386" s="778"/>
    </row>
    <row r="387" spans="1:2">
      <c r="A387" s="778"/>
      <c r="B387" s="778"/>
    </row>
    <row r="388" spans="1:2">
      <c r="A388" s="778"/>
      <c r="B388" s="778"/>
    </row>
    <row r="389" spans="1:2">
      <c r="A389" s="778"/>
      <c r="B389" s="778"/>
    </row>
    <row r="390" spans="1:2">
      <c r="A390" s="778"/>
      <c r="B390" s="778"/>
    </row>
    <row r="391" spans="1:2">
      <c r="A391" s="778"/>
      <c r="B391" s="778"/>
    </row>
    <row r="392" spans="1:2">
      <c r="A392" s="778"/>
      <c r="B392" s="778"/>
    </row>
    <row r="393" spans="1:2">
      <c r="A393" s="778"/>
      <c r="B393" s="778"/>
    </row>
    <row r="394" spans="1:2">
      <c r="A394" s="778"/>
      <c r="B394" s="778"/>
    </row>
    <row r="395" spans="1:2">
      <c r="A395" s="778"/>
      <c r="B395" s="778"/>
    </row>
    <row r="396" spans="1:2">
      <c r="A396" s="778"/>
      <c r="B396" s="778"/>
    </row>
    <row r="397" spans="1:2">
      <c r="A397" s="778"/>
      <c r="B397" s="778"/>
    </row>
    <row r="398" spans="1:2">
      <c r="A398" s="778"/>
      <c r="B398" s="778"/>
    </row>
    <row r="399" spans="1:2">
      <c r="A399" s="778"/>
      <c r="B399" s="778"/>
    </row>
    <row r="400" spans="1:2">
      <c r="A400" s="778"/>
      <c r="B400" s="778"/>
    </row>
    <row r="401" spans="1:2">
      <c r="A401" s="778"/>
      <c r="B401" s="778"/>
    </row>
    <row r="402" spans="1:2">
      <c r="A402" s="778"/>
      <c r="B402" s="778"/>
    </row>
    <row r="403" spans="1:2">
      <c r="A403" s="778"/>
      <c r="B403" s="778"/>
    </row>
    <row r="404" spans="1:2">
      <c r="A404" s="778"/>
      <c r="B404" s="778"/>
    </row>
    <row r="405" spans="1:2">
      <c r="A405" s="778"/>
      <c r="B405" s="778"/>
    </row>
    <row r="406" spans="1:2">
      <c r="A406" s="778"/>
      <c r="B406" s="778"/>
    </row>
    <row r="407" spans="1:2">
      <c r="A407" s="778"/>
      <c r="B407" s="778"/>
    </row>
    <row r="408" spans="1:2">
      <c r="A408" s="778"/>
      <c r="B408" s="778"/>
    </row>
    <row r="409" spans="1:2">
      <c r="A409" s="778"/>
      <c r="B409" s="778"/>
    </row>
    <row r="410" spans="1:2">
      <c r="A410" s="778"/>
      <c r="B410" s="778"/>
    </row>
    <row r="411" spans="1:2">
      <c r="A411" s="778"/>
      <c r="B411" s="778"/>
    </row>
    <row r="412" spans="1:2">
      <c r="A412" s="778"/>
      <c r="B412" s="778"/>
    </row>
    <row r="413" spans="1:2">
      <c r="A413" s="778"/>
      <c r="B413" s="778"/>
    </row>
    <row r="414" spans="1:2">
      <c r="A414" s="778"/>
      <c r="B414" s="778"/>
    </row>
    <row r="415" spans="1:2">
      <c r="A415" s="778"/>
      <c r="B415" s="778"/>
    </row>
    <row r="416" spans="1:2">
      <c r="A416" s="778"/>
      <c r="B416" s="778"/>
    </row>
    <row r="417" spans="1:2">
      <c r="A417" s="778"/>
      <c r="B417" s="778"/>
    </row>
    <row r="418" spans="1:2">
      <c r="A418" s="778"/>
      <c r="B418" s="778"/>
    </row>
    <row r="419" spans="1:2">
      <c r="A419" s="778"/>
      <c r="B419" s="778"/>
    </row>
    <row r="420" spans="1:2">
      <c r="A420" s="778"/>
      <c r="B420" s="778"/>
    </row>
    <row r="421" spans="1:2">
      <c r="A421" s="778"/>
      <c r="B421" s="778"/>
    </row>
    <row r="422" spans="1:2">
      <c r="A422" s="778"/>
      <c r="B422" s="778"/>
    </row>
    <row r="423" spans="1:2">
      <c r="A423" s="778"/>
      <c r="B423" s="778"/>
    </row>
    <row r="424" spans="1:2">
      <c r="A424" s="778"/>
      <c r="B424" s="778"/>
    </row>
    <row r="425" spans="1:2">
      <c r="A425" s="778"/>
      <c r="B425" s="778"/>
    </row>
    <row r="426" spans="1:2">
      <c r="A426" s="778"/>
      <c r="B426" s="778"/>
    </row>
    <row r="427" spans="1:2">
      <c r="A427" s="778"/>
      <c r="B427" s="778"/>
    </row>
    <row r="428" spans="1:2">
      <c r="A428" s="778"/>
      <c r="B428" s="778"/>
    </row>
    <row r="429" spans="1:2">
      <c r="A429" s="778"/>
      <c r="B429" s="778"/>
    </row>
    <row r="430" spans="1:2">
      <c r="A430" s="778"/>
      <c r="B430" s="778"/>
    </row>
    <row r="431" spans="1:2">
      <c r="A431" s="778"/>
      <c r="B431" s="778"/>
    </row>
    <row r="432" spans="1:2">
      <c r="A432" s="778"/>
      <c r="B432" s="778"/>
    </row>
    <row r="433" spans="1:2">
      <c r="A433" s="778"/>
      <c r="B433" s="778"/>
    </row>
    <row r="434" spans="1:2">
      <c r="A434" s="778"/>
      <c r="B434" s="778"/>
    </row>
    <row r="435" spans="1:2">
      <c r="A435" s="778"/>
      <c r="B435" s="778"/>
    </row>
    <row r="436" spans="1:2">
      <c r="A436" s="778"/>
      <c r="B436" s="778"/>
    </row>
    <row r="437" spans="1:2">
      <c r="A437" s="778"/>
      <c r="B437" s="778"/>
    </row>
    <row r="438" spans="1:2">
      <c r="A438" s="778"/>
      <c r="B438" s="778"/>
    </row>
    <row r="439" spans="1:2">
      <c r="A439" s="778"/>
      <c r="B439" s="778"/>
    </row>
    <row r="440" spans="1:2">
      <c r="A440" s="778"/>
      <c r="B440" s="778"/>
    </row>
    <row r="441" spans="1:2">
      <c r="A441" s="778"/>
      <c r="B441" s="778"/>
    </row>
    <row r="442" spans="1:2">
      <c r="A442" s="778"/>
      <c r="B442" s="778"/>
    </row>
    <row r="443" spans="1:2">
      <c r="A443" s="778"/>
      <c r="B443" s="778"/>
    </row>
    <row r="444" spans="1:2">
      <c r="A444" s="778"/>
      <c r="B444" s="778"/>
    </row>
    <row r="445" spans="1:2">
      <c r="A445" s="778"/>
      <c r="B445" s="778"/>
    </row>
    <row r="446" spans="1:2">
      <c r="A446" s="778"/>
      <c r="B446" s="778"/>
    </row>
    <row r="447" spans="1:2">
      <c r="A447" s="778"/>
      <c r="B447" s="778"/>
    </row>
    <row r="448" spans="1:2">
      <c r="A448" s="778"/>
      <c r="B448" s="778"/>
    </row>
    <row r="449" spans="1:2">
      <c r="A449" s="778"/>
      <c r="B449" s="778"/>
    </row>
    <row r="450" spans="1:2">
      <c r="A450" s="778"/>
      <c r="B450" s="778"/>
    </row>
    <row r="451" spans="1:2">
      <c r="A451" s="778"/>
      <c r="B451" s="778"/>
    </row>
    <row r="452" spans="1:2">
      <c r="A452" s="778"/>
      <c r="B452" s="778"/>
    </row>
    <row r="453" spans="1:2">
      <c r="A453" s="778"/>
      <c r="B453" s="778"/>
    </row>
    <row r="454" spans="1:2">
      <c r="A454" s="778"/>
      <c r="B454" s="778"/>
    </row>
    <row r="455" spans="1:2">
      <c r="A455" s="778"/>
      <c r="B455" s="778"/>
    </row>
    <row r="456" spans="1:2">
      <c r="A456" s="778"/>
      <c r="B456" s="778"/>
    </row>
    <row r="457" spans="1:2">
      <c r="A457" s="778"/>
      <c r="B457" s="778"/>
    </row>
    <row r="458" spans="1:2">
      <c r="A458" s="778"/>
      <c r="B458" s="778"/>
    </row>
    <row r="459" spans="1:2">
      <c r="A459" s="778"/>
      <c r="B459" s="778"/>
    </row>
    <row r="460" spans="1:2">
      <c r="A460" s="778"/>
      <c r="B460" s="778"/>
    </row>
    <row r="461" spans="1:2">
      <c r="A461" s="778"/>
      <c r="B461" s="778"/>
    </row>
    <row r="462" spans="1:2">
      <c r="A462" s="778"/>
      <c r="B462" s="778"/>
    </row>
    <row r="463" spans="1:2">
      <c r="A463" s="778"/>
      <c r="B463" s="778"/>
    </row>
    <row r="464" spans="1:2">
      <c r="A464" s="778"/>
      <c r="B464" s="778"/>
    </row>
    <row r="465" spans="1:2">
      <c r="A465" s="778"/>
      <c r="B465" s="778"/>
    </row>
    <row r="466" spans="1:2">
      <c r="A466" s="778"/>
      <c r="B466" s="778"/>
    </row>
    <row r="467" spans="1:2">
      <c r="A467" s="778"/>
      <c r="B467" s="778"/>
    </row>
    <row r="468" spans="1:2">
      <c r="A468" s="778"/>
      <c r="B468" s="778"/>
    </row>
    <row r="469" spans="1:2">
      <c r="A469" s="778"/>
      <c r="B469" s="778"/>
    </row>
    <row r="470" spans="1:2">
      <c r="A470" s="778"/>
      <c r="B470" s="778"/>
    </row>
    <row r="471" spans="1:2">
      <c r="A471" s="778"/>
      <c r="B471" s="778"/>
    </row>
    <row r="472" spans="1:2">
      <c r="A472" s="778"/>
      <c r="B472" s="778"/>
    </row>
    <row r="473" spans="1:2">
      <c r="A473" s="778"/>
      <c r="B473" s="778"/>
    </row>
    <row r="474" spans="1:2">
      <c r="A474" s="778"/>
      <c r="B474" s="778"/>
    </row>
    <row r="475" spans="1:2">
      <c r="A475" s="778"/>
      <c r="B475" s="778"/>
    </row>
    <row r="476" spans="1:2">
      <c r="A476" s="778"/>
      <c r="B476" s="778"/>
    </row>
    <row r="477" spans="1:2">
      <c r="A477" s="778"/>
      <c r="B477" s="778"/>
    </row>
    <row r="478" spans="1:2">
      <c r="A478" s="778"/>
      <c r="B478" s="778"/>
    </row>
    <row r="479" spans="1:2">
      <c r="A479" s="778"/>
      <c r="B479" s="778"/>
    </row>
    <row r="480" spans="1:2">
      <c r="A480" s="778"/>
      <c r="B480" s="778"/>
    </row>
    <row r="481" spans="1:2">
      <c r="A481" s="778"/>
      <c r="B481" s="778"/>
    </row>
    <row r="482" spans="1:2">
      <c r="A482" s="778"/>
      <c r="B482" s="778"/>
    </row>
    <row r="483" spans="1:2">
      <c r="A483" s="778"/>
      <c r="B483" s="778"/>
    </row>
    <row r="484" spans="1:2">
      <c r="A484" s="778"/>
      <c r="B484" s="778"/>
    </row>
    <row r="485" spans="1:2">
      <c r="A485" s="778"/>
      <c r="B485" s="778"/>
    </row>
    <row r="486" spans="1:2">
      <c r="A486" s="778"/>
      <c r="B486" s="778"/>
    </row>
    <row r="487" spans="1:2">
      <c r="A487" s="778"/>
      <c r="B487" s="778"/>
    </row>
    <row r="488" spans="1:2">
      <c r="A488" s="778"/>
      <c r="B488" s="778"/>
    </row>
    <row r="489" spans="1:2">
      <c r="A489" s="778"/>
      <c r="B489" s="778"/>
    </row>
    <row r="490" spans="1:2">
      <c r="A490" s="778"/>
      <c r="B490" s="778"/>
    </row>
    <row r="491" spans="1:2">
      <c r="A491" s="778"/>
      <c r="B491" s="778"/>
    </row>
    <row r="492" spans="1:2">
      <c r="A492" s="778"/>
      <c r="B492" s="778"/>
    </row>
    <row r="493" spans="1:2">
      <c r="A493" s="778"/>
      <c r="B493" s="778"/>
    </row>
    <row r="494" spans="1:2">
      <c r="A494" s="778"/>
      <c r="B494" s="778"/>
    </row>
    <row r="495" spans="1:2">
      <c r="A495" s="778"/>
      <c r="B495" s="778"/>
    </row>
    <row r="496" spans="1:2">
      <c r="A496" s="778"/>
      <c r="B496" s="778"/>
    </row>
    <row r="497" spans="1:2">
      <c r="A497" s="778"/>
      <c r="B497" s="778"/>
    </row>
    <row r="498" spans="1:2">
      <c r="A498" s="778"/>
      <c r="B498" s="778"/>
    </row>
    <row r="499" spans="1:2">
      <c r="A499" s="778"/>
      <c r="B499" s="778"/>
    </row>
    <row r="500" spans="1:2">
      <c r="A500" s="778"/>
      <c r="B500" s="778"/>
    </row>
    <row r="501" spans="1:2">
      <c r="A501" s="778"/>
      <c r="B501" s="778"/>
    </row>
    <row r="502" spans="1:2">
      <c r="A502" s="778"/>
      <c r="B502" s="778"/>
    </row>
    <row r="503" spans="1:2">
      <c r="A503" s="778"/>
      <c r="B503" s="778"/>
    </row>
    <row r="504" spans="1:2">
      <c r="A504" s="778"/>
      <c r="B504" s="778"/>
    </row>
    <row r="505" spans="1:2">
      <c r="A505" s="778"/>
      <c r="B505" s="778"/>
    </row>
    <row r="506" spans="1:2">
      <c r="A506" s="778"/>
      <c r="B506" s="778"/>
    </row>
    <row r="507" spans="1:2">
      <c r="A507" s="778"/>
      <c r="B507" s="778"/>
    </row>
    <row r="508" spans="1:2">
      <c r="A508" s="778"/>
      <c r="B508" s="778"/>
    </row>
    <row r="509" spans="1:2">
      <c r="A509" s="778"/>
      <c r="B509" s="778"/>
    </row>
    <row r="510" spans="1:2">
      <c r="A510" s="778"/>
      <c r="B510" s="778"/>
    </row>
    <row r="511" spans="1:2">
      <c r="A511" s="778"/>
      <c r="B511" s="778"/>
    </row>
    <row r="512" spans="1:2">
      <c r="A512" s="778"/>
      <c r="B512" s="778"/>
    </row>
    <row r="513" spans="1:2">
      <c r="A513" s="778"/>
      <c r="B513" s="778"/>
    </row>
    <row r="514" spans="1:2">
      <c r="A514" s="778"/>
      <c r="B514" s="778"/>
    </row>
    <row r="515" spans="1:2">
      <c r="A515" s="778"/>
      <c r="B515" s="778"/>
    </row>
    <row r="516" spans="1:2">
      <c r="A516" s="778"/>
      <c r="B516" s="778"/>
    </row>
    <row r="517" spans="1:2">
      <c r="A517" s="778"/>
      <c r="B517" s="778"/>
    </row>
    <row r="518" spans="1:2">
      <c r="A518" s="778"/>
      <c r="B518" s="778"/>
    </row>
    <row r="519" spans="1:2">
      <c r="A519" s="778"/>
      <c r="B519" s="778"/>
    </row>
    <row r="520" spans="1:2">
      <c r="A520" s="778"/>
      <c r="B520" s="778"/>
    </row>
    <row r="521" spans="1:2">
      <c r="A521" s="778"/>
      <c r="B521" s="778"/>
    </row>
    <row r="522" spans="1:2">
      <c r="A522" s="778"/>
      <c r="B522" s="778"/>
    </row>
    <row r="523" spans="1:2">
      <c r="A523" s="778"/>
      <c r="B523" s="778"/>
    </row>
    <row r="524" spans="1:2">
      <c r="A524" s="778"/>
      <c r="B524" s="778"/>
    </row>
    <row r="525" spans="1:2">
      <c r="A525" s="778"/>
      <c r="B525" s="778"/>
    </row>
    <row r="526" spans="1:2">
      <c r="A526" s="778"/>
      <c r="B526" s="778"/>
    </row>
    <row r="527" spans="1:2">
      <c r="A527" s="778"/>
      <c r="B527" s="778"/>
    </row>
    <row r="528" spans="1:2">
      <c r="A528" s="778"/>
      <c r="B528" s="778"/>
    </row>
    <row r="529" spans="1:2">
      <c r="A529" s="778"/>
      <c r="B529" s="778"/>
    </row>
    <row r="530" spans="1:2">
      <c r="A530" s="778"/>
      <c r="B530" s="778"/>
    </row>
    <row r="531" spans="1:2">
      <c r="A531" s="778"/>
      <c r="B531" s="778"/>
    </row>
    <row r="532" spans="1:2">
      <c r="A532" s="778"/>
      <c r="B532" s="778"/>
    </row>
    <row r="533" spans="1:2">
      <c r="A533" s="778"/>
      <c r="B533" s="778"/>
    </row>
    <row r="534" spans="1:2">
      <c r="A534" s="778"/>
      <c r="B534" s="778"/>
    </row>
    <row r="535" spans="1:2">
      <c r="A535" s="778"/>
      <c r="B535" s="778"/>
    </row>
    <row r="536" spans="1:2">
      <c r="A536" s="778"/>
      <c r="B536" s="778"/>
    </row>
    <row r="537" spans="1:2">
      <c r="A537" s="778"/>
      <c r="B537" s="778"/>
    </row>
    <row r="538" spans="1:2">
      <c r="A538" s="778"/>
      <c r="B538" s="778"/>
    </row>
    <row r="539" spans="1:2">
      <c r="A539" s="778"/>
      <c r="B539" s="778"/>
    </row>
    <row r="540" spans="1:2">
      <c r="A540" s="778"/>
      <c r="B540" s="778"/>
    </row>
    <row r="541" spans="1:2">
      <c r="A541" s="778"/>
      <c r="B541" s="778"/>
    </row>
    <row r="542" spans="1:2">
      <c r="A542" s="778"/>
      <c r="B542" s="778"/>
    </row>
    <row r="543" spans="1:2">
      <c r="A543" s="778"/>
      <c r="B543" s="778"/>
    </row>
    <row r="544" spans="1:2">
      <c r="A544" s="778"/>
      <c r="B544" s="778"/>
    </row>
    <row r="545" spans="1:2">
      <c r="A545" s="778"/>
      <c r="B545" s="778"/>
    </row>
    <row r="546" spans="1:2">
      <c r="A546" s="778"/>
      <c r="B546" s="778"/>
    </row>
    <row r="547" spans="1:2">
      <c r="A547" s="778"/>
      <c r="B547" s="778"/>
    </row>
    <row r="548" spans="1:2">
      <c r="A548" s="778"/>
      <c r="B548" s="778"/>
    </row>
    <row r="549" spans="1:2">
      <c r="A549" s="778"/>
      <c r="B549" s="778"/>
    </row>
    <row r="550" spans="1:2">
      <c r="A550" s="778"/>
      <c r="B550" s="778"/>
    </row>
    <row r="551" spans="1:2">
      <c r="A551" s="778"/>
      <c r="B551" s="778"/>
    </row>
    <row r="552" spans="1:2">
      <c r="A552" s="778"/>
      <c r="B552" s="778"/>
    </row>
    <row r="553" spans="1:2">
      <c r="A553" s="778"/>
      <c r="B553" s="778"/>
    </row>
    <row r="554" spans="1:2">
      <c r="A554" s="778"/>
      <c r="B554" s="778"/>
    </row>
    <row r="555" spans="1:2">
      <c r="A555" s="778"/>
      <c r="B555" s="778"/>
    </row>
    <row r="556" spans="1:2">
      <c r="A556" s="778"/>
      <c r="B556" s="778"/>
    </row>
    <row r="557" spans="1:2">
      <c r="A557" s="778"/>
      <c r="B557" s="778"/>
    </row>
    <row r="558" spans="1:2">
      <c r="A558" s="778"/>
      <c r="B558" s="778"/>
    </row>
    <row r="559" spans="1:2">
      <c r="A559" s="778"/>
      <c r="B559" s="778"/>
    </row>
    <row r="560" spans="1:2">
      <c r="A560" s="778"/>
      <c r="B560" s="778"/>
    </row>
    <row r="561" spans="1:2">
      <c r="A561" s="778"/>
      <c r="B561" s="778"/>
    </row>
    <row r="562" spans="1:2">
      <c r="A562" s="778"/>
      <c r="B562" s="778"/>
    </row>
    <row r="563" spans="1:2">
      <c r="A563" s="778"/>
      <c r="B563" s="778"/>
    </row>
    <row r="564" spans="1:2">
      <c r="A564" s="778"/>
      <c r="B564" s="778"/>
    </row>
    <row r="565" spans="1:2">
      <c r="A565" s="778"/>
      <c r="B565" s="778"/>
    </row>
    <row r="566" spans="1:2">
      <c r="A566" s="778"/>
      <c r="B566" s="778"/>
    </row>
    <row r="567" spans="1:2">
      <c r="A567" s="778"/>
      <c r="B567" s="778"/>
    </row>
    <row r="568" spans="1:2">
      <c r="A568" s="778"/>
      <c r="B568" s="778"/>
    </row>
    <row r="569" spans="1:2">
      <c r="A569" s="778"/>
      <c r="B569" s="778"/>
    </row>
    <row r="570" spans="1:2">
      <c r="A570" s="778"/>
      <c r="B570" s="778"/>
    </row>
    <row r="571" spans="1:2">
      <c r="A571" s="778"/>
      <c r="B571" s="778"/>
    </row>
    <row r="572" spans="1:2">
      <c r="A572" s="778"/>
      <c r="B572" s="778"/>
    </row>
    <row r="573" spans="1:2">
      <c r="A573" s="778"/>
      <c r="B573" s="778"/>
    </row>
    <row r="574" spans="1:2">
      <c r="A574" s="778"/>
      <c r="B574" s="778"/>
    </row>
    <row r="575" spans="1:2">
      <c r="A575" s="778"/>
      <c r="B575" s="778"/>
    </row>
    <row r="576" spans="1:2">
      <c r="A576" s="778"/>
      <c r="B576" s="778"/>
    </row>
    <row r="577" spans="1:2">
      <c r="A577" s="778"/>
      <c r="B577" s="778"/>
    </row>
    <row r="578" spans="1:2">
      <c r="A578" s="778"/>
      <c r="B578" s="778"/>
    </row>
    <row r="579" spans="1:2">
      <c r="A579" s="778"/>
      <c r="B579" s="778"/>
    </row>
    <row r="580" spans="1:2">
      <c r="A580" s="778"/>
      <c r="B580" s="778"/>
    </row>
    <row r="581" spans="1:2">
      <c r="A581" s="778"/>
      <c r="B581" s="778"/>
    </row>
    <row r="582" spans="1:2">
      <c r="A582" s="778"/>
      <c r="B582" s="778"/>
    </row>
    <row r="583" spans="1:2">
      <c r="A583" s="778"/>
      <c r="B583" s="778"/>
    </row>
    <row r="584" spans="1:2">
      <c r="A584" s="778"/>
      <c r="B584" s="778"/>
    </row>
    <row r="585" spans="1:2">
      <c r="A585" s="778"/>
      <c r="B585" s="778"/>
    </row>
    <row r="586" spans="1:2">
      <c r="A586" s="778"/>
      <c r="B586" s="778"/>
    </row>
    <row r="587" spans="1:2">
      <c r="A587" s="778"/>
      <c r="B587" s="778"/>
    </row>
    <row r="588" spans="1:2">
      <c r="A588" s="778"/>
      <c r="B588" s="778"/>
    </row>
    <row r="589" spans="1:2">
      <c r="A589" s="778"/>
      <c r="B589" s="778"/>
    </row>
    <row r="590" spans="1:2">
      <c r="A590" s="778"/>
      <c r="B590" s="778"/>
    </row>
    <row r="591" spans="1:2">
      <c r="A591" s="778"/>
      <c r="B591" s="778"/>
    </row>
    <row r="592" spans="1:2">
      <c r="A592" s="778"/>
      <c r="B592" s="778"/>
    </row>
    <row r="593" spans="1:2">
      <c r="A593" s="778"/>
      <c r="B593" s="778"/>
    </row>
    <row r="594" spans="1:2">
      <c r="A594" s="778"/>
      <c r="B594" s="778"/>
    </row>
    <row r="595" spans="1:2">
      <c r="A595" s="778"/>
      <c r="B595" s="778"/>
    </row>
    <row r="596" spans="1:2">
      <c r="A596" s="778"/>
      <c r="B596" s="778"/>
    </row>
    <row r="597" spans="1:2">
      <c r="A597" s="778"/>
      <c r="B597" s="778"/>
    </row>
    <row r="598" spans="1:2">
      <c r="A598" s="778"/>
      <c r="B598" s="778"/>
    </row>
    <row r="599" spans="1:2">
      <c r="A599" s="778"/>
      <c r="B599" s="778"/>
    </row>
    <row r="600" spans="1:2">
      <c r="A600" s="778"/>
      <c r="B600" s="778"/>
    </row>
    <row r="601" spans="1:2">
      <c r="A601" s="778"/>
      <c r="B601" s="778"/>
    </row>
    <row r="602" spans="1:2">
      <c r="A602" s="778"/>
      <c r="B602" s="778"/>
    </row>
    <row r="603" spans="1:2">
      <c r="A603" s="778"/>
      <c r="B603" s="778"/>
    </row>
    <row r="604" spans="1:2">
      <c r="A604" s="778"/>
      <c r="B604" s="778"/>
    </row>
    <row r="605" spans="1:2">
      <c r="A605" s="778"/>
      <c r="B605" s="778"/>
    </row>
    <row r="606" spans="1:2">
      <c r="A606" s="778"/>
      <c r="B606" s="778"/>
    </row>
    <row r="607" spans="1:2">
      <c r="A607" s="778"/>
      <c r="B607" s="778"/>
    </row>
    <row r="608" spans="1:2">
      <c r="A608" s="778"/>
      <c r="B608" s="778"/>
    </row>
    <row r="609" spans="1:2">
      <c r="A609" s="778"/>
      <c r="B609" s="778"/>
    </row>
    <row r="610" spans="1:2">
      <c r="A610" s="778"/>
      <c r="B610" s="778"/>
    </row>
    <row r="611" spans="1:2">
      <c r="A611" s="778"/>
      <c r="B611" s="778"/>
    </row>
    <row r="612" spans="1:2">
      <c r="A612" s="778"/>
      <c r="B612" s="778"/>
    </row>
    <row r="613" spans="1:2">
      <c r="A613" s="778"/>
      <c r="B613" s="778"/>
    </row>
    <row r="614" spans="1:2">
      <c r="A614" s="778"/>
      <c r="B614" s="778"/>
    </row>
    <row r="615" spans="1:2">
      <c r="A615" s="778"/>
      <c r="B615" s="778"/>
    </row>
    <row r="616" spans="1:2">
      <c r="A616" s="778"/>
      <c r="B616" s="778"/>
    </row>
    <row r="617" spans="1:2">
      <c r="A617" s="778"/>
      <c r="B617" s="778"/>
    </row>
    <row r="618" spans="1:2">
      <c r="A618" s="778"/>
      <c r="B618" s="778"/>
    </row>
    <row r="619" spans="1:2">
      <c r="A619" s="778"/>
      <c r="B619" s="778"/>
    </row>
    <row r="620" spans="1:2">
      <c r="A620" s="778"/>
      <c r="B620" s="778"/>
    </row>
    <row r="621" spans="1:2">
      <c r="A621" s="778"/>
      <c r="B621" s="778"/>
    </row>
    <row r="622" spans="1:2">
      <c r="A622" s="778"/>
      <c r="B622" s="778"/>
    </row>
    <row r="623" spans="1:2">
      <c r="A623" s="778"/>
      <c r="B623" s="778"/>
    </row>
    <row r="624" spans="1:2">
      <c r="A624" s="778"/>
      <c r="B624" s="778"/>
    </row>
    <row r="625" spans="1:2">
      <c r="A625" s="778"/>
      <c r="B625" s="778"/>
    </row>
    <row r="626" spans="1:2">
      <c r="A626" s="778"/>
      <c r="B626" s="778"/>
    </row>
    <row r="627" spans="1:2">
      <c r="A627" s="778"/>
      <c r="B627" s="778"/>
    </row>
    <row r="628" spans="1:2">
      <c r="A628" s="778"/>
      <c r="B628" s="778"/>
    </row>
    <row r="629" spans="1:2">
      <c r="A629" s="778"/>
      <c r="B629" s="778"/>
    </row>
    <row r="630" spans="1:2">
      <c r="A630" s="778"/>
      <c r="B630" s="778"/>
    </row>
    <row r="631" spans="1:2">
      <c r="A631" s="778"/>
      <c r="B631" s="778"/>
    </row>
    <row r="632" spans="1:2">
      <c r="A632" s="778"/>
      <c r="B632" s="778"/>
    </row>
    <row r="633" spans="1:2">
      <c r="A633" s="778"/>
      <c r="B633" s="778"/>
    </row>
    <row r="634" spans="1:2">
      <c r="A634" s="778"/>
      <c r="B634" s="778"/>
    </row>
    <row r="635" spans="1:2">
      <c r="A635" s="778"/>
      <c r="B635" s="778"/>
    </row>
    <row r="636" spans="1:2">
      <c r="A636" s="778"/>
      <c r="B636" s="778"/>
    </row>
    <row r="637" spans="1:2">
      <c r="A637" s="778"/>
      <c r="B637" s="778"/>
    </row>
    <row r="638" spans="1:2">
      <c r="A638" s="778"/>
      <c r="B638" s="778"/>
    </row>
    <row r="639" spans="1:2">
      <c r="A639" s="778"/>
      <c r="B639" s="778"/>
    </row>
    <row r="640" spans="1:2">
      <c r="A640" s="778"/>
      <c r="B640" s="778"/>
    </row>
    <row r="641" spans="1:2">
      <c r="A641" s="778"/>
      <c r="B641" s="778"/>
    </row>
    <row r="642" spans="1:2">
      <c r="A642" s="778"/>
      <c r="B642" s="778"/>
    </row>
    <row r="643" spans="1:2">
      <c r="A643" s="778"/>
      <c r="B643" s="778"/>
    </row>
    <row r="644" spans="1:2">
      <c r="A644" s="778"/>
      <c r="B644" s="778"/>
    </row>
    <row r="645" spans="1:2">
      <c r="A645" s="778"/>
      <c r="B645" s="778"/>
    </row>
    <row r="646" spans="1:2">
      <c r="A646" s="778"/>
      <c r="B646" s="778"/>
    </row>
    <row r="647" spans="1:2">
      <c r="A647" s="778"/>
      <c r="B647" s="778"/>
    </row>
    <row r="648" spans="1:2">
      <c r="A648" s="778"/>
      <c r="B648" s="778"/>
    </row>
    <row r="649" spans="1:2">
      <c r="A649" s="778"/>
      <c r="B649" s="778"/>
    </row>
    <row r="650" spans="1:2">
      <c r="A650" s="778"/>
      <c r="B650" s="778"/>
    </row>
    <row r="651" spans="1:2">
      <c r="A651" s="778"/>
      <c r="B651" s="778"/>
    </row>
    <row r="652" spans="1:2">
      <c r="A652" s="778"/>
      <c r="B652" s="778"/>
    </row>
    <row r="653" spans="1:2">
      <c r="A653" s="778"/>
      <c r="B653" s="778"/>
    </row>
    <row r="654" spans="1:2">
      <c r="A654" s="778"/>
      <c r="B654" s="778"/>
    </row>
    <row r="655" spans="1:2">
      <c r="A655" s="778"/>
      <c r="B655" s="778"/>
    </row>
    <row r="656" spans="1:2">
      <c r="A656" s="778"/>
      <c r="B656" s="778"/>
    </row>
    <row r="657" spans="1:2">
      <c r="A657" s="778"/>
      <c r="B657" s="778"/>
    </row>
    <row r="658" spans="1:2">
      <c r="A658" s="778"/>
      <c r="B658" s="778"/>
    </row>
    <row r="659" spans="1:2">
      <c r="A659" s="778"/>
      <c r="B659" s="778"/>
    </row>
    <row r="660" spans="1:2">
      <c r="A660" s="778"/>
      <c r="B660" s="778"/>
    </row>
    <row r="661" spans="1:2">
      <c r="A661" s="778"/>
      <c r="B661" s="778"/>
    </row>
    <row r="662" spans="1:2">
      <c r="A662" s="778"/>
      <c r="B662" s="778"/>
    </row>
    <row r="663" spans="1:2">
      <c r="A663" s="778"/>
      <c r="B663" s="778"/>
    </row>
    <row r="664" spans="1:2">
      <c r="A664" s="778"/>
      <c r="B664" s="778"/>
    </row>
    <row r="665" spans="1:2">
      <c r="A665" s="778"/>
      <c r="B665" s="778"/>
    </row>
    <row r="666" spans="1:2">
      <c r="A666" s="778"/>
      <c r="B666" s="778"/>
    </row>
    <row r="667" spans="1:2">
      <c r="A667" s="778"/>
      <c r="B667" s="778"/>
    </row>
    <row r="668" spans="1:2">
      <c r="A668" s="778"/>
      <c r="B668" s="778"/>
    </row>
    <row r="669" spans="1:2">
      <c r="A669" s="778"/>
      <c r="B669" s="778"/>
    </row>
    <row r="670" spans="1:2">
      <c r="A670" s="778"/>
      <c r="B670" s="778"/>
    </row>
    <row r="671" spans="1:2">
      <c r="A671" s="778"/>
      <c r="B671" s="778"/>
    </row>
    <row r="672" spans="1:2">
      <c r="A672" s="778"/>
      <c r="B672" s="778"/>
    </row>
    <row r="673" spans="1:2">
      <c r="A673" s="778"/>
      <c r="B673" s="778"/>
    </row>
    <row r="674" spans="1:2">
      <c r="A674" s="778"/>
      <c r="B674" s="778"/>
    </row>
    <row r="675" spans="1:2">
      <c r="A675" s="778"/>
      <c r="B675" s="778"/>
    </row>
    <row r="676" spans="1:2">
      <c r="A676" s="778"/>
      <c r="B676" s="778"/>
    </row>
    <row r="677" spans="1:2">
      <c r="A677" s="778"/>
      <c r="B677" s="778"/>
    </row>
    <row r="678" spans="1:2">
      <c r="A678" s="778"/>
      <c r="B678" s="778"/>
    </row>
    <row r="679" spans="1:2">
      <c r="A679" s="778"/>
      <c r="B679" s="778"/>
    </row>
    <row r="680" spans="1:2">
      <c r="A680" s="778"/>
      <c r="B680" s="778"/>
    </row>
    <row r="681" spans="1:2">
      <c r="A681" s="778"/>
      <c r="B681" s="778"/>
    </row>
    <row r="682" spans="1:2">
      <c r="A682" s="778"/>
      <c r="B682" s="778"/>
    </row>
    <row r="683" spans="1:2">
      <c r="A683" s="778"/>
      <c r="B683" s="778"/>
    </row>
    <row r="684" spans="1:2">
      <c r="A684" s="778"/>
      <c r="B684" s="778"/>
    </row>
    <row r="685" spans="1:2">
      <c r="A685" s="778"/>
      <c r="B685" s="778"/>
    </row>
    <row r="686" spans="1:2">
      <c r="A686" s="778"/>
      <c r="B686" s="778"/>
    </row>
    <row r="687" spans="1:2">
      <c r="A687" s="778"/>
      <c r="B687" s="778"/>
    </row>
    <row r="688" spans="1:2">
      <c r="A688" s="778"/>
      <c r="B688" s="778"/>
    </row>
    <row r="689" spans="1:2">
      <c r="A689" s="778"/>
      <c r="B689" s="778"/>
    </row>
    <row r="690" spans="1:2">
      <c r="A690" s="778"/>
      <c r="B690" s="778"/>
    </row>
    <row r="691" spans="1:2">
      <c r="A691" s="778"/>
      <c r="B691" s="778"/>
    </row>
    <row r="692" spans="1:2">
      <c r="A692" s="778"/>
      <c r="B692" s="778"/>
    </row>
    <row r="693" spans="1:2">
      <c r="A693" s="778"/>
      <c r="B693" s="778"/>
    </row>
    <row r="694" spans="1:2">
      <c r="A694" s="778"/>
      <c r="B694" s="778"/>
    </row>
    <row r="695" spans="1:2">
      <c r="A695" s="778"/>
      <c r="B695" s="778"/>
    </row>
    <row r="696" spans="1:2">
      <c r="A696" s="778"/>
      <c r="B696" s="778"/>
    </row>
    <row r="697" spans="1:2">
      <c r="A697" s="778"/>
      <c r="B697" s="778"/>
    </row>
    <row r="698" spans="1:2">
      <c r="A698" s="778"/>
      <c r="B698" s="778"/>
    </row>
    <row r="699" spans="1:2">
      <c r="A699" s="778"/>
      <c r="B699" s="778"/>
    </row>
    <row r="700" spans="1:2">
      <c r="A700" s="778"/>
      <c r="B700" s="778"/>
    </row>
    <row r="701" spans="1:2">
      <c r="A701" s="778"/>
      <c r="B701" s="778"/>
    </row>
    <row r="702" spans="1:2">
      <c r="A702" s="778"/>
      <c r="B702" s="778"/>
    </row>
    <row r="703" spans="1:2">
      <c r="A703" s="778"/>
      <c r="B703" s="778"/>
    </row>
    <row r="704" spans="1:2">
      <c r="A704" s="778"/>
      <c r="B704" s="778"/>
    </row>
    <row r="705" spans="1:2">
      <c r="A705" s="778"/>
      <c r="B705" s="778"/>
    </row>
    <row r="706" spans="1:2">
      <c r="A706" s="778"/>
      <c r="B706" s="778"/>
    </row>
    <row r="707" spans="1:2">
      <c r="A707" s="778"/>
      <c r="B707" s="778"/>
    </row>
    <row r="708" spans="1:2">
      <c r="A708" s="778"/>
      <c r="B708" s="778"/>
    </row>
    <row r="709" spans="1:2">
      <c r="A709" s="778"/>
      <c r="B709" s="778"/>
    </row>
    <row r="710" spans="1:2">
      <c r="A710" s="778"/>
      <c r="B710" s="778"/>
    </row>
    <row r="711" spans="1:2">
      <c r="A711" s="778"/>
      <c r="B711" s="778"/>
    </row>
    <row r="712" spans="1:2">
      <c r="A712" s="778"/>
      <c r="B712" s="778"/>
    </row>
    <row r="713" spans="1:2">
      <c r="A713" s="778"/>
      <c r="B713" s="778"/>
    </row>
    <row r="714" spans="1:2">
      <c r="A714" s="778"/>
      <c r="B714" s="778"/>
    </row>
    <row r="715" spans="1:2">
      <c r="A715" s="778"/>
      <c r="B715" s="778"/>
    </row>
    <row r="716" spans="1:2">
      <c r="A716" s="778"/>
      <c r="B716" s="778"/>
    </row>
    <row r="717" spans="1:2">
      <c r="A717" s="778"/>
      <c r="B717" s="778"/>
    </row>
    <row r="718" spans="1:2">
      <c r="A718" s="778"/>
      <c r="B718" s="778"/>
    </row>
    <row r="719" spans="1:2">
      <c r="A719" s="778"/>
      <c r="B719" s="778"/>
    </row>
    <row r="720" spans="1:2">
      <c r="A720" s="778"/>
      <c r="B720" s="778"/>
    </row>
    <row r="721" spans="1:2">
      <c r="A721" s="778"/>
      <c r="B721" s="778"/>
    </row>
    <row r="722" spans="1:2">
      <c r="A722" s="778"/>
      <c r="B722" s="778"/>
    </row>
    <row r="723" spans="1:2">
      <c r="A723" s="778"/>
      <c r="B723" s="778"/>
    </row>
    <row r="724" spans="1:2">
      <c r="A724" s="778"/>
      <c r="B724" s="778"/>
    </row>
    <row r="725" spans="1:2">
      <c r="A725" s="778"/>
      <c r="B725" s="778"/>
    </row>
    <row r="726" spans="1:2">
      <c r="A726" s="778"/>
      <c r="B726" s="778"/>
    </row>
    <row r="727" spans="1:2">
      <c r="A727" s="778"/>
      <c r="B727" s="778"/>
    </row>
    <row r="728" spans="1:2">
      <c r="A728" s="778"/>
      <c r="B728" s="778"/>
    </row>
    <row r="729" spans="1:2">
      <c r="A729" s="778"/>
      <c r="B729" s="778"/>
    </row>
    <row r="730" spans="1:2">
      <c r="A730" s="778"/>
      <c r="B730" s="778"/>
    </row>
    <row r="731" spans="1:2">
      <c r="A731" s="778"/>
      <c r="B731" s="778"/>
    </row>
    <row r="732" spans="1:2">
      <c r="A732" s="778"/>
      <c r="B732" s="778"/>
    </row>
    <row r="733" spans="1:2">
      <c r="A733" s="778"/>
      <c r="B733" s="778"/>
    </row>
    <row r="734" spans="1:2">
      <c r="A734" s="778"/>
      <c r="B734" s="778"/>
    </row>
    <row r="735" spans="1:2">
      <c r="A735" s="778"/>
      <c r="B735" s="778"/>
    </row>
    <row r="736" spans="1:2">
      <c r="A736" s="778"/>
      <c r="B736" s="778"/>
    </row>
    <row r="737" spans="1:2">
      <c r="A737" s="778"/>
      <c r="B737" s="778"/>
    </row>
    <row r="738" spans="1:2">
      <c r="A738" s="778"/>
      <c r="B738" s="778"/>
    </row>
    <row r="739" spans="1:2">
      <c r="A739" s="778"/>
      <c r="B739" s="778"/>
    </row>
    <row r="740" spans="1:2">
      <c r="A740" s="778"/>
      <c r="B740" s="778"/>
    </row>
    <row r="741" spans="1:2">
      <c r="A741" s="778"/>
      <c r="B741" s="778"/>
    </row>
    <row r="742" spans="1:2">
      <c r="A742" s="778"/>
      <c r="B742" s="778"/>
    </row>
    <row r="743" spans="1:2">
      <c r="A743" s="778"/>
      <c r="B743" s="778"/>
    </row>
    <row r="744" spans="1:2">
      <c r="A744" s="778"/>
      <c r="B744" s="778"/>
    </row>
    <row r="745" spans="1:2">
      <c r="A745" s="778"/>
      <c r="B745" s="778"/>
    </row>
    <row r="746" spans="1:2">
      <c r="A746" s="778"/>
      <c r="B746" s="778"/>
    </row>
    <row r="747" spans="1:2">
      <c r="A747" s="778"/>
      <c r="B747" s="778"/>
    </row>
    <row r="748" spans="1:2">
      <c r="A748" s="778"/>
      <c r="B748" s="778"/>
    </row>
    <row r="749" spans="1:2">
      <c r="A749" s="778"/>
      <c r="B749" s="778"/>
    </row>
    <row r="750" spans="1:2">
      <c r="A750" s="778"/>
      <c r="B750" s="778"/>
    </row>
    <row r="751" spans="1:2">
      <c r="A751" s="778"/>
      <c r="B751" s="778"/>
    </row>
    <row r="752" spans="1:2">
      <c r="A752" s="778"/>
      <c r="B752" s="778"/>
    </row>
    <row r="753" spans="1:2">
      <c r="A753" s="778"/>
      <c r="B753" s="778"/>
    </row>
    <row r="754" spans="1:2">
      <c r="A754" s="778"/>
      <c r="B754" s="778"/>
    </row>
    <row r="755" spans="1:2">
      <c r="A755" s="778"/>
      <c r="B755" s="778"/>
    </row>
    <row r="756" spans="1:2">
      <c r="A756" s="778"/>
      <c r="B756" s="778"/>
    </row>
    <row r="757" spans="1:2">
      <c r="A757" s="778"/>
      <c r="B757" s="778"/>
    </row>
    <row r="758" spans="1:2">
      <c r="A758" s="778"/>
      <c r="B758" s="778"/>
    </row>
    <row r="759" spans="1:2">
      <c r="A759" s="778"/>
      <c r="B759" s="778"/>
    </row>
    <row r="760" spans="1:2">
      <c r="A760" s="778"/>
      <c r="B760" s="778"/>
    </row>
    <row r="761" spans="1:2">
      <c r="A761" s="778"/>
      <c r="B761" s="778"/>
    </row>
    <row r="762" spans="1:2">
      <c r="A762" s="778"/>
      <c r="B762" s="778"/>
    </row>
    <row r="763" spans="1:2">
      <c r="A763" s="778"/>
      <c r="B763" s="778"/>
    </row>
    <row r="764" spans="1:2">
      <c r="A764" s="778"/>
      <c r="B764" s="778"/>
    </row>
    <row r="765" spans="1:2">
      <c r="A765" s="778"/>
      <c r="B765" s="778"/>
    </row>
    <row r="766" spans="1:2">
      <c r="A766" s="778"/>
      <c r="B766" s="778"/>
    </row>
    <row r="767" spans="1:2">
      <c r="A767" s="778"/>
      <c r="B767" s="778"/>
    </row>
    <row r="768" spans="1:2">
      <c r="A768" s="778"/>
      <c r="B768" s="778"/>
    </row>
    <row r="769" spans="1:2">
      <c r="A769" s="778"/>
      <c r="B769" s="778"/>
    </row>
    <row r="770" spans="1:2">
      <c r="A770" s="778"/>
      <c r="B770" s="778"/>
    </row>
    <row r="771" spans="1:2">
      <c r="A771" s="778"/>
      <c r="B771" s="778"/>
    </row>
    <row r="772" spans="1:2">
      <c r="A772" s="778"/>
      <c r="B772" s="778"/>
    </row>
    <row r="773" spans="1:2">
      <c r="A773" s="778"/>
      <c r="B773" s="778"/>
    </row>
    <row r="774" spans="1:2">
      <c r="A774" s="778"/>
      <c r="B774" s="778"/>
    </row>
    <row r="775" spans="1:2">
      <c r="A775" s="778"/>
      <c r="B775" s="778"/>
    </row>
    <row r="776" spans="1:2">
      <c r="A776" s="778"/>
      <c r="B776" s="778"/>
    </row>
    <row r="777" spans="1:2">
      <c r="A777" s="778"/>
      <c r="B777" s="778"/>
    </row>
    <row r="778" spans="1:2">
      <c r="A778" s="778"/>
      <c r="B778" s="778"/>
    </row>
    <row r="779" spans="1:2">
      <c r="A779" s="778"/>
      <c r="B779" s="778"/>
    </row>
    <row r="780" spans="1:2">
      <c r="A780" s="778"/>
      <c r="B780" s="778"/>
    </row>
    <row r="781" spans="1:2">
      <c r="A781" s="778"/>
      <c r="B781" s="778"/>
    </row>
    <row r="782" spans="1:2">
      <c r="A782" s="778"/>
      <c r="B782" s="778"/>
    </row>
    <row r="783" spans="1:2">
      <c r="A783" s="778"/>
      <c r="B783" s="778"/>
    </row>
    <row r="784" spans="1:2">
      <c r="A784" s="778"/>
      <c r="B784" s="778"/>
    </row>
    <row r="785" spans="1:2">
      <c r="A785" s="778"/>
      <c r="B785" s="778"/>
    </row>
    <row r="786" spans="1:2">
      <c r="A786" s="778"/>
      <c r="B786" s="778"/>
    </row>
    <row r="787" spans="1:2">
      <c r="A787" s="778"/>
      <c r="B787" s="778"/>
    </row>
    <row r="788" spans="1:2">
      <c r="A788" s="778"/>
      <c r="B788" s="778"/>
    </row>
    <row r="789" spans="1:2">
      <c r="A789" s="778"/>
      <c r="B789" s="778"/>
    </row>
    <row r="790" spans="1:2">
      <c r="A790" s="778"/>
      <c r="B790" s="778"/>
    </row>
    <row r="791" spans="1:2">
      <c r="A791" s="778"/>
      <c r="B791" s="778"/>
    </row>
    <row r="792" spans="1:2">
      <c r="A792" s="778"/>
      <c r="B792" s="778"/>
    </row>
    <row r="793" spans="1:2">
      <c r="A793" s="778"/>
      <c r="B793" s="778"/>
    </row>
    <row r="794" spans="1:2">
      <c r="A794" s="778"/>
      <c r="B794" s="778"/>
    </row>
    <row r="795" spans="1:2">
      <c r="A795" s="778"/>
      <c r="B795" s="778"/>
    </row>
    <row r="796" spans="1:2">
      <c r="A796" s="778"/>
      <c r="B796" s="778"/>
    </row>
    <row r="797" spans="1:2">
      <c r="A797" s="778"/>
      <c r="B797" s="778"/>
    </row>
    <row r="798" spans="1:2">
      <c r="A798" s="778"/>
      <c r="B798" s="778"/>
    </row>
    <row r="799" spans="1:2">
      <c r="A799" s="778"/>
      <c r="B799" s="778"/>
    </row>
    <row r="800" spans="1:2">
      <c r="A800" s="778"/>
      <c r="B800" s="778"/>
    </row>
    <row r="801" spans="1:2">
      <c r="A801" s="778"/>
      <c r="B801" s="778"/>
    </row>
    <row r="802" spans="1:2">
      <c r="A802" s="778"/>
      <c r="B802" s="778"/>
    </row>
    <row r="803" spans="1:2">
      <c r="A803" s="778"/>
      <c r="B803" s="778"/>
    </row>
    <row r="804" spans="1:2">
      <c r="A804" s="778"/>
      <c r="B804" s="778"/>
    </row>
    <row r="805" spans="1:2">
      <c r="A805" s="778"/>
      <c r="B805" s="778"/>
    </row>
    <row r="806" spans="1:2">
      <c r="A806" s="778"/>
      <c r="B806" s="778"/>
    </row>
    <row r="807" spans="1:2">
      <c r="A807" s="778"/>
      <c r="B807" s="778"/>
    </row>
    <row r="808" spans="1:2">
      <c r="A808" s="778"/>
      <c r="B808" s="778"/>
    </row>
    <row r="809" spans="1:2">
      <c r="A809" s="778"/>
      <c r="B809" s="778"/>
    </row>
    <row r="810" spans="1:2">
      <c r="A810" s="778"/>
      <c r="B810" s="778"/>
    </row>
    <row r="811" spans="1:2">
      <c r="A811" s="778"/>
      <c r="B811" s="778"/>
    </row>
    <row r="812" spans="1:2">
      <c r="A812" s="778"/>
      <c r="B812" s="778"/>
    </row>
    <row r="813" spans="1:2">
      <c r="A813" s="778"/>
      <c r="B813" s="778"/>
    </row>
    <row r="814" spans="1:2">
      <c r="A814" s="778"/>
      <c r="B814" s="778"/>
    </row>
    <row r="815" spans="1:2">
      <c r="A815" s="778"/>
      <c r="B815" s="778"/>
    </row>
    <row r="816" spans="1:2">
      <c r="A816" s="778"/>
      <c r="B816" s="778"/>
    </row>
    <row r="817" spans="1:2">
      <c r="A817" s="778"/>
      <c r="B817" s="778"/>
    </row>
    <row r="818" spans="1:2">
      <c r="A818" s="778"/>
      <c r="B818" s="778"/>
    </row>
    <row r="819" spans="1:2">
      <c r="A819" s="778"/>
      <c r="B819" s="778"/>
    </row>
    <row r="820" spans="1:2">
      <c r="A820" s="778"/>
      <c r="B820" s="778"/>
    </row>
    <row r="821" spans="1:2">
      <c r="A821" s="778"/>
      <c r="B821" s="778"/>
    </row>
    <row r="822" spans="1:2">
      <c r="A822" s="778"/>
      <c r="B822" s="778"/>
    </row>
    <row r="823" spans="1:2">
      <c r="A823" s="778"/>
      <c r="B823" s="778"/>
    </row>
    <row r="824" spans="1:2">
      <c r="A824" s="778"/>
      <c r="B824" s="778"/>
    </row>
    <row r="825" spans="1:2">
      <c r="A825" s="778"/>
      <c r="B825" s="778"/>
    </row>
    <row r="826" spans="1:2">
      <c r="A826" s="778"/>
      <c r="B826" s="778"/>
    </row>
    <row r="827" spans="1:2">
      <c r="A827" s="778"/>
      <c r="B827" s="778"/>
    </row>
    <row r="828" spans="1:2">
      <c r="A828" s="778"/>
      <c r="B828" s="778"/>
    </row>
    <row r="829" spans="1:2">
      <c r="A829" s="778"/>
      <c r="B829" s="778"/>
    </row>
    <row r="830" spans="1:2">
      <c r="A830" s="778"/>
      <c r="B830" s="778"/>
    </row>
    <row r="831" spans="1:2">
      <c r="A831" s="778"/>
      <c r="B831" s="778"/>
    </row>
    <row r="832" spans="1:2">
      <c r="A832" s="778"/>
      <c r="B832" s="778"/>
    </row>
    <row r="833" spans="1:2">
      <c r="A833" s="778"/>
      <c r="B833" s="778"/>
    </row>
    <row r="834" spans="1:2">
      <c r="A834" s="778"/>
      <c r="B834" s="778"/>
    </row>
    <row r="835" spans="1:2">
      <c r="A835" s="778"/>
      <c r="B835" s="778"/>
    </row>
    <row r="836" spans="1:2">
      <c r="A836" s="778"/>
      <c r="B836" s="778"/>
    </row>
    <row r="837" spans="1:2">
      <c r="A837" s="778"/>
      <c r="B837" s="778"/>
    </row>
    <row r="838" spans="1:2">
      <c r="A838" s="778"/>
      <c r="B838" s="778"/>
    </row>
    <row r="839" spans="1:2">
      <c r="A839" s="778"/>
      <c r="B839" s="778"/>
    </row>
    <row r="840" spans="1:2">
      <c r="A840" s="778"/>
      <c r="B840" s="778"/>
    </row>
    <row r="841" spans="1:2">
      <c r="A841" s="778"/>
      <c r="B841" s="778"/>
    </row>
    <row r="842" spans="1:2">
      <c r="A842" s="778"/>
      <c r="B842" s="778"/>
    </row>
    <row r="843" spans="1:2">
      <c r="A843" s="778"/>
      <c r="B843" s="778"/>
    </row>
    <row r="844" spans="1:2">
      <c r="A844" s="778"/>
      <c r="B844" s="778"/>
    </row>
    <row r="845" spans="1:2">
      <c r="A845" s="778"/>
      <c r="B845" s="778"/>
    </row>
    <row r="846" spans="1:2">
      <c r="A846" s="778"/>
      <c r="B846" s="778"/>
    </row>
    <row r="847" spans="1:2">
      <c r="A847" s="778"/>
      <c r="B847" s="778"/>
    </row>
    <row r="848" spans="1:2">
      <c r="A848" s="778"/>
      <c r="B848" s="778"/>
    </row>
    <row r="849" spans="1:2">
      <c r="A849" s="778"/>
      <c r="B849" s="778"/>
    </row>
    <row r="850" spans="1:2">
      <c r="A850" s="778"/>
      <c r="B850" s="778"/>
    </row>
    <row r="851" spans="1:2">
      <c r="A851" s="778"/>
      <c r="B851" s="778"/>
    </row>
    <row r="852" spans="1:2">
      <c r="A852" s="778"/>
      <c r="B852" s="778"/>
    </row>
    <row r="853" spans="1:2">
      <c r="A853" s="778"/>
      <c r="B853" s="778"/>
    </row>
    <row r="854" spans="1:2">
      <c r="A854" s="778"/>
      <c r="B854" s="778"/>
    </row>
    <row r="855" spans="1:2">
      <c r="A855" s="778"/>
      <c r="B855" s="778"/>
    </row>
    <row r="856" spans="1:2">
      <c r="A856" s="778"/>
      <c r="B856" s="778"/>
    </row>
    <row r="857" spans="1:2">
      <c r="A857" s="778"/>
      <c r="B857" s="778"/>
    </row>
    <row r="858" spans="1:2">
      <c r="A858" s="778"/>
      <c r="B858" s="778"/>
    </row>
    <row r="859" spans="1:2">
      <c r="A859" s="778"/>
      <c r="B859" s="778"/>
    </row>
    <row r="860" spans="1:2">
      <c r="A860" s="778"/>
      <c r="B860" s="778"/>
    </row>
    <row r="861" spans="1:2">
      <c r="A861" s="778"/>
      <c r="B861" s="778"/>
    </row>
    <row r="862" spans="1:2">
      <c r="A862" s="778"/>
      <c r="B862" s="778"/>
    </row>
    <row r="863" spans="1:2">
      <c r="A863" s="778"/>
      <c r="B863" s="778"/>
    </row>
    <row r="864" spans="1:2">
      <c r="A864" s="778"/>
      <c r="B864" s="778"/>
    </row>
    <row r="865" spans="1:2">
      <c r="A865" s="778"/>
      <c r="B865" s="778"/>
    </row>
    <row r="866" spans="1:2">
      <c r="A866" s="778"/>
      <c r="B866" s="778"/>
    </row>
    <row r="867" spans="1:2">
      <c r="A867" s="778"/>
      <c r="B867" s="778"/>
    </row>
    <row r="868" spans="1:2">
      <c r="A868" s="778"/>
      <c r="B868" s="778"/>
    </row>
    <row r="869" spans="1:2">
      <c r="A869" s="778"/>
      <c r="B869" s="778"/>
    </row>
    <row r="870" spans="1:2">
      <c r="A870" s="778"/>
      <c r="B870" s="778"/>
    </row>
    <row r="871" spans="1:2">
      <c r="A871" s="778"/>
      <c r="B871" s="778"/>
    </row>
    <row r="872" spans="1:2">
      <c r="A872" s="778"/>
      <c r="B872" s="778"/>
    </row>
    <row r="873" spans="1:2">
      <c r="A873" s="778"/>
      <c r="B873" s="778"/>
    </row>
    <row r="874" spans="1:2">
      <c r="A874" s="778"/>
      <c r="B874" s="778"/>
    </row>
    <row r="875" spans="1:2">
      <c r="A875" s="778"/>
      <c r="B875" s="778"/>
    </row>
    <row r="876" spans="1:2">
      <c r="A876" s="778"/>
      <c r="B876" s="778"/>
    </row>
    <row r="877" spans="1:2">
      <c r="A877" s="778"/>
      <c r="B877" s="778"/>
    </row>
    <row r="878" spans="1:2">
      <c r="A878" s="778"/>
      <c r="B878" s="778"/>
    </row>
    <row r="879" spans="1:2">
      <c r="A879" s="778"/>
      <c r="B879" s="778"/>
    </row>
    <row r="880" spans="1:2">
      <c r="A880" s="778"/>
      <c r="B880" s="778"/>
    </row>
    <row r="881" spans="1:2">
      <c r="A881" s="778"/>
      <c r="B881" s="778"/>
    </row>
    <row r="882" spans="1:2">
      <c r="A882" s="778"/>
      <c r="B882" s="778"/>
    </row>
    <row r="883" spans="1:2">
      <c r="A883" s="778"/>
      <c r="B883" s="778"/>
    </row>
    <row r="884" spans="1:2">
      <c r="A884" s="778"/>
      <c r="B884" s="778"/>
    </row>
    <row r="885" spans="1:2">
      <c r="A885" s="778"/>
      <c r="B885" s="778"/>
    </row>
    <row r="886" spans="1:2">
      <c r="A886" s="778"/>
      <c r="B886" s="778"/>
    </row>
    <row r="887" spans="1:2">
      <c r="A887" s="778"/>
      <c r="B887" s="778"/>
    </row>
    <row r="888" spans="1:2">
      <c r="A888" s="778"/>
      <c r="B888" s="778"/>
    </row>
    <row r="889" spans="1:2">
      <c r="A889" s="778"/>
      <c r="B889" s="778"/>
    </row>
    <row r="890" spans="1:2">
      <c r="A890" s="778"/>
      <c r="B890" s="778"/>
    </row>
    <row r="891" spans="1:2">
      <c r="A891" s="778"/>
      <c r="B891" s="778"/>
    </row>
    <row r="892" spans="1:2">
      <c r="A892" s="778"/>
      <c r="B892" s="778"/>
    </row>
    <row r="893" spans="1:2">
      <c r="A893" s="778"/>
      <c r="B893" s="778"/>
    </row>
    <row r="894" spans="1:2">
      <c r="A894" s="778"/>
      <c r="B894" s="778"/>
    </row>
    <row r="895" spans="1:2">
      <c r="A895" s="778"/>
      <c r="B895" s="778"/>
    </row>
    <row r="896" spans="1:2">
      <c r="A896" s="778"/>
      <c r="B896" s="778"/>
    </row>
    <row r="897" spans="1:2">
      <c r="A897" s="778"/>
      <c r="B897" s="778"/>
    </row>
    <row r="898" spans="1:2">
      <c r="A898" s="778"/>
      <c r="B898" s="778"/>
    </row>
    <row r="899" spans="1:2">
      <c r="A899" s="778"/>
      <c r="B899" s="778"/>
    </row>
    <row r="900" spans="1:2">
      <c r="A900" s="778"/>
      <c r="B900" s="778"/>
    </row>
    <row r="901" spans="1:2">
      <c r="A901" s="778"/>
      <c r="B901" s="778"/>
    </row>
    <row r="902" spans="1:2">
      <c r="A902" s="778"/>
      <c r="B902" s="778"/>
    </row>
    <row r="903" spans="1:2">
      <c r="A903" s="778"/>
      <c r="B903" s="778"/>
    </row>
    <row r="904" spans="1:2">
      <c r="A904" s="778"/>
      <c r="B904" s="778"/>
    </row>
    <row r="905" spans="1:2">
      <c r="A905" s="778"/>
      <c r="B905" s="778"/>
    </row>
    <row r="906" spans="1:2">
      <c r="A906" s="778"/>
      <c r="B906" s="778"/>
    </row>
    <row r="907" spans="1:2">
      <c r="A907" s="778"/>
      <c r="B907" s="778"/>
    </row>
    <row r="908" spans="1:2">
      <c r="A908" s="778"/>
      <c r="B908" s="778"/>
    </row>
    <row r="909" spans="1:2">
      <c r="A909" s="778"/>
      <c r="B909" s="778"/>
    </row>
    <row r="910" spans="1:2">
      <c r="A910" s="778"/>
      <c r="B910" s="778"/>
    </row>
    <row r="911" spans="1:2">
      <c r="A911" s="778"/>
      <c r="B911" s="778"/>
    </row>
    <row r="912" spans="1:2">
      <c r="A912" s="778"/>
      <c r="B912" s="778"/>
    </row>
    <row r="913" spans="1:2">
      <c r="A913" s="778"/>
      <c r="B913" s="778"/>
    </row>
    <row r="914" spans="1:2">
      <c r="A914" s="778"/>
      <c r="B914" s="778"/>
    </row>
    <row r="915" spans="1:2">
      <c r="A915" s="778"/>
      <c r="B915" s="778"/>
    </row>
    <row r="916" spans="1:2">
      <c r="A916" s="778"/>
      <c r="B916" s="778"/>
    </row>
    <row r="917" spans="1:2">
      <c r="A917" s="778"/>
      <c r="B917" s="778"/>
    </row>
    <row r="918" spans="1:2">
      <c r="A918" s="778"/>
      <c r="B918" s="778"/>
    </row>
    <row r="919" spans="1:2">
      <c r="A919" s="778"/>
      <c r="B919" s="778"/>
    </row>
    <row r="920" spans="1:2">
      <c r="A920" s="778"/>
      <c r="B920" s="778"/>
    </row>
    <row r="921" spans="1:2">
      <c r="A921" s="778"/>
      <c r="B921" s="778"/>
    </row>
    <row r="922" spans="1:2">
      <c r="A922" s="778"/>
      <c r="B922" s="778"/>
    </row>
    <row r="923" spans="1:2">
      <c r="A923" s="778"/>
      <c r="B923" s="778"/>
    </row>
    <row r="924" spans="1:2">
      <c r="A924" s="778"/>
      <c r="B924" s="778"/>
    </row>
    <row r="925" spans="1:2">
      <c r="A925" s="778"/>
      <c r="B925" s="778"/>
    </row>
    <row r="926" spans="1:2">
      <c r="A926" s="778"/>
      <c r="B926" s="778"/>
    </row>
    <row r="927" spans="1:2">
      <c r="A927" s="778"/>
      <c r="B927" s="778"/>
    </row>
    <row r="928" spans="1:2">
      <c r="A928" s="778"/>
      <c r="B928" s="778"/>
    </row>
    <row r="929" spans="1:2">
      <c r="A929" s="778"/>
      <c r="B929" s="778"/>
    </row>
    <row r="930" spans="1:2">
      <c r="A930" s="778"/>
      <c r="B930" s="778"/>
    </row>
    <row r="931" spans="1:2">
      <c r="A931" s="778"/>
      <c r="B931" s="778"/>
    </row>
    <row r="932" spans="1:2">
      <c r="A932" s="778"/>
      <c r="B932" s="778"/>
    </row>
    <row r="933" spans="1:2">
      <c r="A933" s="778"/>
      <c r="B933" s="778"/>
    </row>
    <row r="934" spans="1:2">
      <c r="A934" s="778"/>
      <c r="B934" s="778"/>
    </row>
    <row r="935" spans="1:2">
      <c r="A935" s="778"/>
      <c r="B935" s="778"/>
    </row>
    <row r="936" spans="1:2">
      <c r="A936" s="778"/>
      <c r="B936" s="778"/>
    </row>
    <row r="937" spans="1:2">
      <c r="A937" s="778"/>
      <c r="B937" s="778"/>
    </row>
    <row r="938" spans="1:2">
      <c r="A938" s="778"/>
      <c r="B938" s="778"/>
    </row>
    <row r="939" spans="1:2">
      <c r="A939" s="778"/>
      <c r="B939" s="778"/>
    </row>
    <row r="940" spans="1:2">
      <c r="A940" s="778"/>
      <c r="B940" s="778"/>
    </row>
    <row r="941" spans="1:2">
      <c r="A941" s="778"/>
      <c r="B941" s="778"/>
    </row>
    <row r="942" spans="1:2">
      <c r="A942" s="778"/>
      <c r="B942" s="778"/>
    </row>
    <row r="943" spans="1:2">
      <c r="A943" s="778"/>
      <c r="B943" s="778"/>
    </row>
    <row r="944" spans="1:2">
      <c r="A944" s="778"/>
      <c r="B944" s="778"/>
    </row>
    <row r="945" spans="1:2">
      <c r="A945" s="778"/>
      <c r="B945" s="778"/>
    </row>
    <row r="946" spans="1:2">
      <c r="A946" s="778"/>
      <c r="B946" s="778"/>
    </row>
    <row r="947" spans="1:2">
      <c r="A947" s="778"/>
      <c r="B947" s="778"/>
    </row>
    <row r="948" spans="1:2">
      <c r="A948" s="778"/>
      <c r="B948" s="778"/>
    </row>
    <row r="949" spans="1:2">
      <c r="A949" s="778"/>
      <c r="B949" s="778"/>
    </row>
    <row r="950" spans="1:2">
      <c r="A950" s="778"/>
      <c r="B950" s="778"/>
    </row>
    <row r="951" spans="1:2">
      <c r="A951" s="778"/>
      <c r="B951" s="778"/>
    </row>
    <row r="952" spans="1:2">
      <c r="A952" s="778"/>
      <c r="B952" s="778"/>
    </row>
    <row r="953" spans="1:2">
      <c r="A953" s="778"/>
      <c r="B953" s="778"/>
    </row>
    <row r="954" spans="1:2">
      <c r="A954" s="778"/>
      <c r="B954" s="778"/>
    </row>
    <row r="955" spans="1:2">
      <c r="A955" s="778"/>
      <c r="B955" s="778"/>
    </row>
    <row r="956" spans="1:2">
      <c r="A956" s="778"/>
      <c r="B956" s="778"/>
    </row>
    <row r="957" spans="1:2">
      <c r="A957" s="778"/>
      <c r="B957" s="778"/>
    </row>
    <row r="958" spans="1:2">
      <c r="A958" s="778"/>
      <c r="B958" s="778"/>
    </row>
    <row r="959" spans="1:2">
      <c r="A959" s="778"/>
      <c r="B959" s="778"/>
    </row>
    <row r="960" spans="1:2">
      <c r="A960" s="778"/>
      <c r="B960" s="778"/>
    </row>
    <row r="961" spans="1:2">
      <c r="A961" s="778"/>
      <c r="B961" s="778"/>
    </row>
    <row r="962" spans="1:2">
      <c r="A962" s="778"/>
      <c r="B962" s="778"/>
    </row>
    <row r="963" spans="1:2">
      <c r="A963" s="778"/>
      <c r="B963" s="778"/>
    </row>
    <row r="964" spans="1:2">
      <c r="A964" s="778"/>
      <c r="B964" s="778"/>
    </row>
    <row r="965" spans="1:2">
      <c r="A965" s="778"/>
      <c r="B965" s="778"/>
    </row>
    <row r="966" spans="1:2">
      <c r="A966" s="778"/>
      <c r="B966" s="778"/>
    </row>
    <row r="967" spans="1:2">
      <c r="A967" s="778"/>
      <c r="B967" s="778"/>
    </row>
    <row r="968" spans="1:2">
      <c r="A968" s="778"/>
      <c r="B968" s="778"/>
    </row>
    <row r="969" spans="1:2">
      <c r="A969" s="778"/>
      <c r="B969" s="778"/>
    </row>
    <row r="970" spans="1:2">
      <c r="A970" s="778"/>
      <c r="B970" s="778"/>
    </row>
    <row r="971" spans="1:2">
      <c r="A971" s="778"/>
      <c r="B971" s="778"/>
    </row>
    <row r="972" spans="1:2">
      <c r="A972" s="778"/>
      <c r="B972" s="778"/>
    </row>
    <row r="973" spans="1:2">
      <c r="A973" s="778"/>
      <c r="B973" s="778"/>
    </row>
    <row r="974" spans="1:2">
      <c r="A974" s="778"/>
      <c r="B974" s="778"/>
    </row>
    <row r="975" spans="1:2">
      <c r="A975" s="778"/>
      <c r="B975" s="778"/>
    </row>
    <row r="976" spans="1:2">
      <c r="A976" s="778"/>
      <c r="B976" s="778"/>
    </row>
    <row r="977" spans="1:2">
      <c r="A977" s="778"/>
      <c r="B977" s="778"/>
    </row>
    <row r="978" spans="1:2">
      <c r="A978" s="778"/>
      <c r="B978" s="778"/>
    </row>
    <row r="979" spans="1:2">
      <c r="A979" s="778"/>
      <c r="B979" s="778"/>
    </row>
    <row r="980" spans="1:2">
      <c r="A980" s="778"/>
      <c r="B980" s="778"/>
    </row>
    <row r="981" spans="1:2">
      <c r="A981" s="778"/>
      <c r="B981" s="778"/>
    </row>
    <row r="982" spans="1:2">
      <c r="A982" s="778"/>
      <c r="B982" s="778"/>
    </row>
    <row r="983" spans="1:2">
      <c r="A983" s="778"/>
      <c r="B983" s="778"/>
    </row>
    <row r="984" spans="1:2">
      <c r="A984" s="778"/>
      <c r="B984" s="778"/>
    </row>
    <row r="985" spans="1:2">
      <c r="A985" s="778"/>
      <c r="B985" s="778"/>
    </row>
    <row r="986" spans="1:2">
      <c r="A986" s="778"/>
      <c r="B986" s="778"/>
    </row>
    <row r="987" spans="1:2">
      <c r="A987" s="778"/>
      <c r="B987" s="778"/>
    </row>
    <row r="988" spans="1:2">
      <c r="A988" s="778"/>
      <c r="B988" s="778"/>
    </row>
    <row r="989" spans="1:2">
      <c r="A989" s="778"/>
      <c r="B989" s="778"/>
    </row>
    <row r="990" spans="1:2">
      <c r="A990" s="778"/>
      <c r="B990" s="778"/>
    </row>
    <row r="991" spans="1:2">
      <c r="A991" s="778"/>
      <c r="B991" s="778"/>
    </row>
    <row r="992" spans="1:2">
      <c r="A992" s="778"/>
      <c r="B992" s="778"/>
    </row>
    <row r="993" spans="1:2">
      <c r="A993" s="778"/>
      <c r="B993" s="778"/>
    </row>
    <row r="994" spans="1:2">
      <c r="A994" s="778"/>
      <c r="B994" s="778"/>
    </row>
    <row r="995" spans="1:2">
      <c r="A995" s="778"/>
      <c r="B995" s="778"/>
    </row>
    <row r="996" spans="1:2">
      <c r="A996" s="778"/>
      <c r="B996" s="778"/>
    </row>
    <row r="997" spans="1:2">
      <c r="A997" s="778"/>
      <c r="B997" s="778"/>
    </row>
    <row r="998" spans="1:2">
      <c r="A998" s="778"/>
      <c r="B998" s="778"/>
    </row>
    <row r="999" spans="1:2">
      <c r="A999" s="778"/>
      <c r="B999" s="778"/>
    </row>
    <row r="1000" spans="1:2">
      <c r="A1000" s="778"/>
      <c r="B1000" s="778"/>
    </row>
    <row r="1001" spans="1:2">
      <c r="A1001" s="778"/>
      <c r="B1001" s="778"/>
    </row>
    <row r="1002" spans="1:2">
      <c r="A1002" s="778"/>
      <c r="B1002" s="778"/>
    </row>
    <row r="1003" spans="1:2">
      <c r="A1003" s="778"/>
      <c r="B1003" s="778"/>
    </row>
    <row r="1004" spans="1:2">
      <c r="A1004" s="778"/>
      <c r="B1004" s="778"/>
    </row>
    <row r="1005" spans="1:2">
      <c r="A1005" s="778"/>
      <c r="B1005" s="778"/>
    </row>
    <row r="1006" spans="1:2">
      <c r="A1006" s="778"/>
      <c r="B1006" s="778"/>
    </row>
    <row r="1007" spans="1:2">
      <c r="A1007" s="778"/>
      <c r="B1007" s="778"/>
    </row>
    <row r="1008" spans="1:2">
      <c r="A1008" s="778"/>
      <c r="B1008" s="778"/>
    </row>
    <row r="1009" spans="1:2">
      <c r="A1009" s="778"/>
      <c r="B1009" s="778"/>
    </row>
    <row r="1010" spans="1:2">
      <c r="A1010" s="778"/>
      <c r="B1010" s="778"/>
    </row>
    <row r="1011" spans="1:2">
      <c r="A1011" s="778"/>
      <c r="B1011" s="778"/>
    </row>
    <row r="1012" spans="1:2">
      <c r="A1012" s="778"/>
      <c r="B1012" s="778"/>
    </row>
    <row r="1013" spans="1:2">
      <c r="A1013" s="778"/>
      <c r="B1013" s="778"/>
    </row>
    <row r="1014" spans="1:2">
      <c r="A1014" s="778"/>
      <c r="B1014" s="778"/>
    </row>
    <row r="1015" spans="1:2">
      <c r="A1015" s="778"/>
      <c r="B1015" s="778"/>
    </row>
    <row r="1016" spans="1:2">
      <c r="A1016" s="778"/>
      <c r="B1016" s="778"/>
    </row>
    <row r="1017" spans="1:2">
      <c r="A1017" s="778"/>
      <c r="B1017" s="778"/>
    </row>
    <row r="1018" spans="1:2">
      <c r="A1018" s="778"/>
      <c r="B1018" s="778"/>
    </row>
    <row r="1019" spans="1:2">
      <c r="A1019" s="778"/>
      <c r="B1019" s="778"/>
    </row>
    <row r="1020" spans="1:2">
      <c r="A1020" s="778"/>
      <c r="B1020" s="778"/>
    </row>
    <row r="1021" spans="1:2">
      <c r="A1021" s="778"/>
      <c r="B1021" s="778"/>
    </row>
    <row r="1022" spans="1:2">
      <c r="A1022" s="778"/>
      <c r="B1022" s="778"/>
    </row>
    <row r="1023" spans="1:2">
      <c r="A1023" s="778"/>
      <c r="B1023" s="778"/>
    </row>
    <row r="1024" spans="1:2">
      <c r="A1024" s="778"/>
      <c r="B1024" s="778"/>
    </row>
    <row r="1025" spans="1:2">
      <c r="A1025" s="778"/>
      <c r="B1025" s="778"/>
    </row>
    <row r="1026" spans="1:2">
      <c r="A1026" s="778"/>
      <c r="B1026" s="778"/>
    </row>
    <row r="1027" spans="1:2">
      <c r="A1027" s="778"/>
      <c r="B1027" s="778"/>
    </row>
    <row r="1028" spans="1:2">
      <c r="A1028" s="778"/>
      <c r="B1028" s="778"/>
    </row>
    <row r="1029" spans="1:2">
      <c r="A1029" s="778"/>
      <c r="B1029" s="778"/>
    </row>
    <row r="1030" spans="1:2">
      <c r="A1030" s="778"/>
      <c r="B1030" s="778"/>
    </row>
    <row r="1031" spans="1:2">
      <c r="A1031" s="778"/>
      <c r="B1031" s="778"/>
    </row>
    <row r="1032" spans="1:2">
      <c r="A1032" s="778"/>
      <c r="B1032" s="778"/>
    </row>
    <row r="1033" spans="1:2">
      <c r="A1033" s="778"/>
      <c r="B1033" s="778"/>
    </row>
    <row r="1034" spans="1:2">
      <c r="A1034" s="778"/>
      <c r="B1034" s="778"/>
    </row>
    <row r="1035" spans="1:2">
      <c r="A1035" s="778"/>
      <c r="B1035" s="778"/>
    </row>
    <row r="1036" spans="1:2">
      <c r="A1036" s="778"/>
      <c r="B1036" s="778"/>
    </row>
    <row r="1037" spans="1:2">
      <c r="A1037" s="778"/>
      <c r="B1037" s="778"/>
    </row>
    <row r="1038" spans="1:2">
      <c r="A1038" s="778"/>
      <c r="B1038" s="778"/>
    </row>
    <row r="1039" spans="1:2">
      <c r="A1039" s="778"/>
      <c r="B1039" s="778"/>
    </row>
    <row r="1040" spans="1:2">
      <c r="A1040" s="778"/>
      <c r="B1040" s="778"/>
    </row>
    <row r="1041" spans="1:2">
      <c r="A1041" s="778"/>
      <c r="B1041" s="778"/>
    </row>
    <row r="1042" spans="1:2">
      <c r="A1042" s="778"/>
      <c r="B1042" s="778"/>
    </row>
    <row r="1043" spans="1:2">
      <c r="A1043" s="778"/>
      <c r="B1043" s="778"/>
    </row>
    <row r="1044" spans="1:2">
      <c r="A1044" s="778"/>
      <c r="B1044" s="778"/>
    </row>
    <row r="1045" spans="1:2">
      <c r="A1045" s="778"/>
      <c r="B1045" s="778"/>
    </row>
    <row r="1046" spans="1:2">
      <c r="A1046" s="778"/>
      <c r="B1046" s="778"/>
    </row>
    <row r="1047" spans="1:2">
      <c r="A1047" s="778"/>
      <c r="B1047" s="778"/>
    </row>
    <row r="1048" spans="1:2">
      <c r="A1048" s="778"/>
      <c r="B1048" s="778"/>
    </row>
    <row r="1049" spans="1:2">
      <c r="A1049" s="778"/>
      <c r="B1049" s="778"/>
    </row>
    <row r="1050" spans="1:2">
      <c r="A1050" s="778"/>
      <c r="B1050" s="778"/>
    </row>
    <row r="1051" spans="1:2">
      <c r="A1051" s="778"/>
      <c r="B1051" s="778"/>
    </row>
    <row r="1052" spans="1:2">
      <c r="A1052" s="778"/>
      <c r="B1052" s="778"/>
    </row>
    <row r="1053" spans="1:2">
      <c r="A1053" s="778"/>
      <c r="B1053" s="778"/>
    </row>
    <row r="1054" spans="1:2">
      <c r="A1054" s="778"/>
      <c r="B1054" s="778"/>
    </row>
    <row r="1055" spans="1:2">
      <c r="A1055" s="778"/>
      <c r="B1055" s="778"/>
    </row>
    <row r="1056" spans="1:2">
      <c r="A1056" s="778"/>
      <c r="B1056" s="778"/>
    </row>
    <row r="1057" spans="1:2">
      <c r="A1057" s="778"/>
      <c r="B1057" s="778"/>
    </row>
    <row r="1058" spans="1:2">
      <c r="A1058" s="778"/>
      <c r="B1058" s="778"/>
    </row>
    <row r="1059" spans="1:2">
      <c r="A1059" s="778"/>
      <c r="B1059" s="778"/>
    </row>
    <row r="1060" spans="1:2">
      <c r="A1060" s="778"/>
      <c r="B1060" s="778"/>
    </row>
    <row r="1061" spans="1:2">
      <c r="A1061" s="778"/>
      <c r="B1061" s="778"/>
    </row>
    <row r="1062" spans="1:2">
      <c r="A1062" s="778"/>
      <c r="B1062" s="778"/>
    </row>
    <row r="1063" spans="1:2">
      <c r="A1063" s="778"/>
      <c r="B1063" s="778"/>
    </row>
    <row r="1064" spans="1:2">
      <c r="A1064" s="778"/>
      <c r="B1064" s="778"/>
    </row>
    <row r="1065" spans="1:2">
      <c r="A1065" s="778"/>
      <c r="B1065" s="778"/>
    </row>
    <row r="1066" spans="1:2">
      <c r="A1066" s="778"/>
      <c r="B1066" s="778"/>
    </row>
    <row r="1067" spans="1:2">
      <c r="A1067" s="778"/>
      <c r="B1067" s="778"/>
    </row>
    <row r="1068" spans="1:2">
      <c r="A1068" s="778"/>
      <c r="B1068" s="778"/>
    </row>
    <row r="1069" spans="1:2">
      <c r="A1069" s="778"/>
      <c r="B1069" s="778"/>
    </row>
    <row r="1070" spans="1:2">
      <c r="A1070" s="778"/>
      <c r="B1070" s="778"/>
    </row>
    <row r="1071" spans="1:2">
      <c r="A1071" s="778"/>
      <c r="B1071" s="778"/>
    </row>
    <row r="1072" spans="1:2">
      <c r="A1072" s="778"/>
      <c r="B1072" s="778"/>
    </row>
    <row r="1073" spans="1:2">
      <c r="A1073" s="778"/>
      <c r="B1073" s="778"/>
    </row>
    <row r="1074" spans="1:2">
      <c r="A1074" s="778"/>
      <c r="B1074" s="778"/>
    </row>
    <row r="1075" spans="1:2">
      <c r="A1075" s="778"/>
      <c r="B1075" s="778"/>
    </row>
    <row r="1076" spans="1:2">
      <c r="A1076" s="778"/>
      <c r="B1076" s="778"/>
    </row>
    <row r="1077" spans="1:2">
      <c r="A1077" s="778"/>
      <c r="B1077" s="778"/>
    </row>
    <row r="1078" spans="1:2">
      <c r="A1078" s="778"/>
      <c r="B1078" s="778"/>
    </row>
    <row r="1079" spans="1:2">
      <c r="A1079" s="778"/>
      <c r="B1079" s="778"/>
    </row>
    <row r="1080" spans="1:2">
      <c r="A1080" s="778"/>
      <c r="B1080" s="778"/>
    </row>
    <row r="1081" spans="1:2">
      <c r="A1081" s="778"/>
      <c r="B1081" s="778"/>
    </row>
    <row r="1082" spans="1:2">
      <c r="A1082" s="778"/>
      <c r="B1082" s="778"/>
    </row>
    <row r="1083" spans="1:2">
      <c r="A1083" s="778"/>
      <c r="B1083" s="778"/>
    </row>
    <row r="1084" spans="1:2">
      <c r="A1084" s="778"/>
      <c r="B1084" s="778"/>
    </row>
    <row r="1085" spans="1:2">
      <c r="A1085" s="778"/>
      <c r="B1085" s="778"/>
    </row>
    <row r="1086" spans="1:2">
      <c r="A1086" s="778"/>
      <c r="B1086" s="778"/>
    </row>
    <row r="1087" spans="1:2">
      <c r="A1087" s="778"/>
      <c r="B1087" s="778"/>
    </row>
    <row r="1088" spans="1:2">
      <c r="A1088" s="778"/>
      <c r="B1088" s="778"/>
    </row>
    <row r="1089" spans="1:2">
      <c r="A1089" s="778"/>
      <c r="B1089" s="778"/>
    </row>
    <row r="1090" spans="1:2">
      <c r="A1090" s="778"/>
      <c r="B1090" s="778"/>
    </row>
    <row r="1091" spans="1:2">
      <c r="A1091" s="778"/>
      <c r="B1091" s="778"/>
    </row>
    <row r="1092" spans="1:2">
      <c r="A1092" s="778"/>
      <c r="B1092" s="778"/>
    </row>
    <row r="1093" spans="1:2">
      <c r="A1093" s="778"/>
      <c r="B1093" s="778"/>
    </row>
    <row r="1094" spans="1:2">
      <c r="A1094" s="778"/>
      <c r="B1094" s="778"/>
    </row>
    <row r="1095" spans="1:2">
      <c r="A1095" s="778"/>
      <c r="B1095" s="778"/>
    </row>
    <row r="1096" spans="1:2">
      <c r="A1096" s="778"/>
      <c r="B1096" s="778"/>
    </row>
    <row r="1097" spans="1:2">
      <c r="A1097" s="778"/>
      <c r="B1097" s="778"/>
    </row>
    <row r="1098" spans="1:2">
      <c r="A1098" s="778"/>
      <c r="B1098" s="778"/>
    </row>
    <row r="1099" spans="1:2">
      <c r="A1099" s="778"/>
      <c r="B1099" s="778"/>
    </row>
    <row r="1100" spans="1:2">
      <c r="A1100" s="778"/>
      <c r="B1100" s="778"/>
    </row>
    <row r="1101" spans="1:2">
      <c r="A1101" s="778"/>
      <c r="B1101" s="778"/>
    </row>
    <row r="1102" spans="1:2">
      <c r="A1102" s="778"/>
      <c r="B1102" s="778"/>
    </row>
    <row r="1103" spans="1:2">
      <c r="A1103" s="778"/>
      <c r="B1103" s="778"/>
    </row>
    <row r="1104" spans="1:2">
      <c r="A1104" s="778"/>
      <c r="B1104" s="778"/>
    </row>
    <row r="1105" spans="1:2">
      <c r="A1105" s="778"/>
      <c r="B1105" s="778"/>
    </row>
    <row r="1106" spans="1:2">
      <c r="A1106" s="778"/>
      <c r="B1106" s="778"/>
    </row>
    <row r="1107" spans="1:2">
      <c r="A1107" s="778"/>
      <c r="B1107" s="778"/>
    </row>
    <row r="1108" spans="1:2">
      <c r="A1108" s="778"/>
      <c r="B1108" s="778"/>
    </row>
    <row r="1109" spans="1:2">
      <c r="A1109" s="778"/>
      <c r="B1109" s="778"/>
    </row>
    <row r="1110" spans="1:2">
      <c r="A1110" s="778"/>
      <c r="B1110" s="778"/>
    </row>
    <row r="1111" spans="1:2">
      <c r="A1111" s="778"/>
      <c r="B1111" s="778"/>
    </row>
    <row r="1112" spans="1:2">
      <c r="A1112" s="778"/>
      <c r="B1112" s="778"/>
    </row>
    <row r="1113" spans="1:2">
      <c r="A1113" s="778"/>
      <c r="B1113" s="778"/>
    </row>
    <row r="1114" spans="1:2">
      <c r="A1114" s="778"/>
      <c r="B1114" s="778"/>
    </row>
    <row r="1115" spans="1:2">
      <c r="A1115" s="778"/>
      <c r="B1115" s="778"/>
    </row>
    <row r="1116" spans="1:2">
      <c r="A1116" s="778"/>
      <c r="B1116" s="778"/>
    </row>
    <row r="1117" spans="1:2">
      <c r="A1117" s="778"/>
      <c r="B1117" s="778"/>
    </row>
    <row r="1118" spans="1:2">
      <c r="A1118" s="778"/>
      <c r="B1118" s="778"/>
    </row>
    <row r="1119" spans="1:2">
      <c r="A1119" s="778"/>
      <c r="B1119" s="778"/>
    </row>
    <row r="1120" spans="1:2">
      <c r="A1120" s="778"/>
      <c r="B1120" s="778"/>
    </row>
    <row r="1121" spans="1:2">
      <c r="A1121" s="778"/>
      <c r="B1121" s="778"/>
    </row>
    <row r="1122" spans="1:2">
      <c r="A1122" s="778"/>
      <c r="B1122" s="778"/>
    </row>
    <row r="1123" spans="1:2">
      <c r="A1123" s="778"/>
      <c r="B1123" s="778"/>
    </row>
    <row r="1124" spans="1:2">
      <c r="A1124" s="778"/>
      <c r="B1124" s="778"/>
    </row>
    <row r="1125" spans="1:2">
      <c r="A1125" s="778"/>
      <c r="B1125" s="778"/>
    </row>
    <row r="1126" spans="1:2">
      <c r="A1126" s="778"/>
      <c r="B1126" s="778"/>
    </row>
    <row r="1127" spans="1:2">
      <c r="A1127" s="778"/>
      <c r="B1127" s="778"/>
    </row>
    <row r="1128" spans="1:2">
      <c r="A1128" s="778"/>
      <c r="B1128" s="778"/>
    </row>
    <row r="1129" spans="1:2">
      <c r="A1129" s="778"/>
      <c r="B1129" s="778"/>
    </row>
    <row r="1130" spans="1:2">
      <c r="A1130" s="778"/>
      <c r="B1130" s="778"/>
    </row>
    <row r="1131" spans="1:2">
      <c r="A1131" s="778"/>
      <c r="B1131" s="778"/>
    </row>
    <row r="1132" spans="1:2">
      <c r="A1132" s="778"/>
      <c r="B1132" s="778"/>
    </row>
    <row r="1133" spans="1:2">
      <c r="A1133" s="778"/>
      <c r="B1133" s="778"/>
    </row>
    <row r="1134" spans="1:2">
      <c r="A1134" s="778"/>
      <c r="B1134" s="778"/>
    </row>
    <row r="1135" spans="1:2">
      <c r="A1135" s="778"/>
      <c r="B1135" s="778"/>
    </row>
    <row r="1136" spans="1:2">
      <c r="A1136" s="778"/>
      <c r="B1136" s="778"/>
    </row>
    <row r="1137" spans="1:2">
      <c r="A1137" s="778"/>
      <c r="B1137" s="778"/>
    </row>
    <row r="1138" spans="1:2">
      <c r="A1138" s="778"/>
      <c r="B1138" s="778"/>
    </row>
    <row r="1139" spans="1:2">
      <c r="A1139" s="778"/>
      <c r="B1139" s="778"/>
    </row>
    <row r="1140" spans="1:2">
      <c r="A1140" s="778"/>
      <c r="B1140" s="778"/>
    </row>
    <row r="1141" spans="1:2">
      <c r="A1141" s="778"/>
      <c r="B1141" s="778"/>
    </row>
    <row r="1142" spans="1:2">
      <c r="A1142" s="778"/>
      <c r="B1142" s="778"/>
    </row>
    <row r="1143" spans="1:2">
      <c r="A1143" s="778"/>
      <c r="B1143" s="778"/>
    </row>
    <row r="1144" spans="1:2">
      <c r="A1144" s="778"/>
      <c r="B1144" s="778"/>
    </row>
    <row r="1145" spans="1:2">
      <c r="A1145" s="778"/>
      <c r="B1145" s="778"/>
    </row>
    <row r="1146" spans="1:2">
      <c r="A1146" s="778"/>
      <c r="B1146" s="778"/>
    </row>
    <row r="1147" spans="1:2">
      <c r="A1147" s="778"/>
      <c r="B1147" s="778"/>
    </row>
    <row r="1148" spans="1:2">
      <c r="A1148" s="778"/>
      <c r="B1148" s="778"/>
    </row>
    <row r="1149" spans="1:2">
      <c r="A1149" s="778"/>
      <c r="B1149" s="778"/>
    </row>
    <row r="1150" spans="1:2">
      <c r="A1150" s="778"/>
      <c r="B1150" s="778"/>
    </row>
    <row r="1151" spans="1:2">
      <c r="A1151" s="778"/>
      <c r="B1151" s="778"/>
    </row>
    <row r="1152" spans="1:2">
      <c r="A1152" s="778"/>
      <c r="B1152" s="778"/>
    </row>
    <row r="1153" spans="1:2">
      <c r="A1153" s="778"/>
      <c r="B1153" s="778"/>
    </row>
    <row r="1154" spans="1:2">
      <c r="A1154" s="778"/>
      <c r="B1154" s="778"/>
    </row>
    <row r="1155" spans="1:2">
      <c r="A1155" s="778"/>
      <c r="B1155" s="778"/>
    </row>
    <row r="1156" spans="1:2">
      <c r="A1156" s="778"/>
      <c r="B1156" s="778"/>
    </row>
    <row r="1157" spans="1:2">
      <c r="A1157" s="778"/>
      <c r="B1157" s="778"/>
    </row>
    <row r="1158" spans="1:2">
      <c r="A1158" s="778"/>
      <c r="B1158" s="778"/>
    </row>
    <row r="1159" spans="1:2">
      <c r="A1159" s="778"/>
      <c r="B1159" s="778"/>
    </row>
    <row r="1160" spans="1:2">
      <c r="A1160" s="778"/>
      <c r="B1160" s="778"/>
    </row>
    <row r="1161" spans="1:2">
      <c r="A1161" s="778"/>
      <c r="B1161" s="778"/>
    </row>
    <row r="1162" spans="1:2">
      <c r="A1162" s="778"/>
      <c r="B1162" s="778"/>
    </row>
    <row r="1163" spans="1:2">
      <c r="A1163" s="778"/>
      <c r="B1163" s="778"/>
    </row>
    <row r="1164" spans="1:2">
      <c r="A1164" s="778"/>
      <c r="B1164" s="778"/>
    </row>
    <row r="1165" spans="1:2">
      <c r="A1165" s="778"/>
      <c r="B1165" s="778"/>
    </row>
    <row r="1166" spans="1:2">
      <c r="A1166" s="778"/>
      <c r="B1166" s="778"/>
    </row>
    <row r="1167" spans="1:2">
      <c r="A1167" s="778"/>
      <c r="B1167" s="778"/>
    </row>
    <row r="1168" spans="1:2">
      <c r="A1168" s="778"/>
      <c r="B1168" s="778"/>
    </row>
    <row r="1169" spans="1:2">
      <c r="A1169" s="778"/>
      <c r="B1169" s="778"/>
    </row>
    <row r="1170" spans="1:2">
      <c r="A1170" s="778"/>
      <c r="B1170" s="778"/>
    </row>
    <row r="1171" spans="1:2">
      <c r="A1171" s="778"/>
      <c r="B1171" s="778"/>
    </row>
  </sheetData>
  <mergeCells count="2">
    <mergeCell ref="A1:B1"/>
    <mergeCell ref="A54:B5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Q51"/>
  <sheetViews>
    <sheetView workbookViewId="0">
      <selection sqref="A1:G1"/>
    </sheetView>
  </sheetViews>
  <sheetFormatPr baseColWidth="10" defaultColWidth="11.5" defaultRowHeight="12" x14ac:dyDescent="0"/>
  <cols>
    <col min="1" max="1" width="10.33203125" style="222" customWidth="1"/>
    <col min="2" max="3" width="10.5" style="222" customWidth="1"/>
    <col min="4" max="4" width="12.5" style="222" customWidth="1"/>
    <col min="5" max="7" width="10.5" style="222" customWidth="1"/>
    <col min="8" max="8" width="11.5" style="222"/>
    <col min="9" max="9" width="14.5" style="222" bestFit="1" customWidth="1"/>
    <col min="10" max="16" width="11.5" style="222"/>
    <col min="17" max="17" width="14.83203125" style="222" customWidth="1"/>
    <col min="18" max="16384" width="11.5" style="222"/>
  </cols>
  <sheetData>
    <row r="1" spans="1:17" ht="40.5" customHeight="1">
      <c r="A1" s="1123" t="s">
        <v>1125</v>
      </c>
      <c r="B1" s="1123"/>
      <c r="C1" s="1123"/>
      <c r="D1" s="1123"/>
      <c r="E1" s="1123"/>
      <c r="F1" s="1123"/>
      <c r="G1" s="1123"/>
      <c r="I1" s="1123" t="s">
        <v>1147</v>
      </c>
      <c r="J1" s="1123"/>
      <c r="K1" s="1123"/>
      <c r="L1" s="1123"/>
      <c r="M1" s="1123"/>
      <c r="N1" s="1123"/>
      <c r="O1" s="1123"/>
      <c r="P1" s="1123"/>
      <c r="Q1" s="1123"/>
    </row>
    <row r="2" spans="1:17" ht="30" customHeight="1">
      <c r="A2" s="986"/>
      <c r="B2" s="1180" t="s">
        <v>203</v>
      </c>
      <c r="C2" s="1180"/>
      <c r="D2" s="1181"/>
      <c r="E2" s="1180" t="s">
        <v>230</v>
      </c>
      <c r="F2" s="1180"/>
      <c r="G2" s="1180"/>
      <c r="I2" s="1179"/>
      <c r="J2" s="1179"/>
      <c r="K2" s="792" t="s">
        <v>76</v>
      </c>
      <c r="L2" s="634" t="s">
        <v>1141</v>
      </c>
      <c r="M2" s="634" t="s">
        <v>1142</v>
      </c>
      <c r="N2" s="634" t="s">
        <v>1143</v>
      </c>
      <c r="O2" s="634" t="s">
        <v>1144</v>
      </c>
      <c r="P2" s="634" t="s">
        <v>1145</v>
      </c>
      <c r="Q2" s="634" t="s">
        <v>1146</v>
      </c>
    </row>
    <row r="3" spans="1:17" ht="22" customHeight="1">
      <c r="A3" s="987" t="s">
        <v>798</v>
      </c>
      <c r="B3" s="988" t="s">
        <v>802</v>
      </c>
      <c r="C3" s="988" t="s">
        <v>803</v>
      </c>
      <c r="D3" s="989" t="s">
        <v>804</v>
      </c>
      <c r="E3" s="988" t="s">
        <v>802</v>
      </c>
      <c r="F3" s="988" t="s">
        <v>803</v>
      </c>
      <c r="G3" s="988" t="s">
        <v>804</v>
      </c>
      <c r="I3" s="572" t="s">
        <v>1136</v>
      </c>
      <c r="J3" s="572" t="s">
        <v>1137</v>
      </c>
      <c r="K3" s="626">
        <v>7600</v>
      </c>
      <c r="L3" s="626">
        <v>7800</v>
      </c>
      <c r="M3" s="626">
        <v>8360</v>
      </c>
      <c r="N3" s="626">
        <v>8940</v>
      </c>
      <c r="O3" s="626">
        <v>9310</v>
      </c>
      <c r="P3" s="626">
        <v>9530</v>
      </c>
      <c r="Q3" s="609" t="s">
        <v>977</v>
      </c>
    </row>
    <row r="4" spans="1:17">
      <c r="A4" s="225" t="s">
        <v>71</v>
      </c>
      <c r="B4" s="865">
        <v>1430</v>
      </c>
      <c r="C4" s="865">
        <v>750</v>
      </c>
      <c r="D4" s="904">
        <v>630</v>
      </c>
      <c r="E4" s="861">
        <v>9520</v>
      </c>
      <c r="F4" s="861">
        <v>7100</v>
      </c>
      <c r="G4" s="861">
        <v>7960</v>
      </c>
      <c r="I4" s="581"/>
      <c r="J4" s="572" t="s">
        <v>1138</v>
      </c>
      <c r="K4" s="626">
        <v>5950</v>
      </c>
      <c r="L4" s="626">
        <v>6090</v>
      </c>
      <c r="M4" s="626">
        <v>6620</v>
      </c>
      <c r="N4" s="626">
        <v>6950</v>
      </c>
      <c r="O4" s="626">
        <v>7360</v>
      </c>
      <c r="P4" s="626">
        <v>7530</v>
      </c>
      <c r="Q4" s="609" t="s">
        <v>997</v>
      </c>
    </row>
    <row r="5" spans="1:17">
      <c r="A5" s="225" t="s">
        <v>72</v>
      </c>
      <c r="B5" s="865">
        <v>1590</v>
      </c>
      <c r="C5" s="865">
        <v>770</v>
      </c>
      <c r="D5" s="904">
        <v>700</v>
      </c>
      <c r="E5" s="861">
        <v>10150</v>
      </c>
      <c r="F5" s="861">
        <v>7560</v>
      </c>
      <c r="G5" s="861">
        <v>8580</v>
      </c>
      <c r="I5" s="581"/>
      <c r="J5" s="572" t="s">
        <v>1139</v>
      </c>
      <c r="K5" s="626">
        <v>5860</v>
      </c>
      <c r="L5" s="626">
        <v>5960</v>
      </c>
      <c r="M5" s="626">
        <v>6300</v>
      </c>
      <c r="N5" s="626">
        <v>6540</v>
      </c>
      <c r="O5" s="626">
        <v>6570</v>
      </c>
      <c r="P5" s="626">
        <v>6730</v>
      </c>
      <c r="Q5" s="609" t="s">
        <v>1000</v>
      </c>
    </row>
    <row r="6" spans="1:17">
      <c r="A6" s="225" t="s">
        <v>73</v>
      </c>
      <c r="B6" s="865">
        <v>1770</v>
      </c>
      <c r="C6" s="865">
        <v>840</v>
      </c>
      <c r="D6" s="904">
        <v>730</v>
      </c>
      <c r="E6" s="861">
        <v>10280</v>
      </c>
      <c r="F6" s="861">
        <v>7780</v>
      </c>
      <c r="G6" s="861">
        <v>8760</v>
      </c>
      <c r="I6" s="572" t="s">
        <v>1140</v>
      </c>
      <c r="J6" s="572" t="s">
        <v>1137</v>
      </c>
      <c r="K6" s="626">
        <v>32590</v>
      </c>
      <c r="L6" s="626">
        <v>33140</v>
      </c>
      <c r="M6" s="626">
        <v>34560</v>
      </c>
      <c r="N6" s="626">
        <v>35480</v>
      </c>
      <c r="O6" s="626">
        <v>34940</v>
      </c>
      <c r="P6" s="626">
        <v>35750</v>
      </c>
      <c r="Q6" s="609" t="s">
        <v>990</v>
      </c>
    </row>
    <row r="7" spans="1:17">
      <c r="A7" s="225" t="s">
        <v>74</v>
      </c>
      <c r="B7" s="865">
        <v>1950</v>
      </c>
      <c r="C7" s="865">
        <v>900</v>
      </c>
      <c r="D7" s="904">
        <v>740</v>
      </c>
      <c r="E7" s="861">
        <v>10530</v>
      </c>
      <c r="F7" s="861">
        <v>8050</v>
      </c>
      <c r="G7" s="861">
        <v>8720</v>
      </c>
      <c r="I7" s="581"/>
      <c r="J7" s="572" t="s">
        <v>1138</v>
      </c>
      <c r="K7" s="626">
        <v>23700</v>
      </c>
      <c r="L7" s="626">
        <v>24190</v>
      </c>
      <c r="M7" s="626">
        <v>24990</v>
      </c>
      <c r="N7" s="626">
        <v>26000</v>
      </c>
      <c r="O7" s="626">
        <v>25420</v>
      </c>
      <c r="P7" s="626">
        <v>25830</v>
      </c>
      <c r="Q7" s="609" t="s">
        <v>990</v>
      </c>
    </row>
    <row r="8" spans="1:17">
      <c r="A8" s="225" t="s">
        <v>75</v>
      </c>
      <c r="B8" s="865">
        <v>1960</v>
      </c>
      <c r="C8" s="865">
        <v>920</v>
      </c>
      <c r="D8" s="904">
        <v>840</v>
      </c>
      <c r="E8" s="861">
        <v>10890</v>
      </c>
      <c r="F8" s="861">
        <v>8350</v>
      </c>
      <c r="G8" s="861">
        <v>8970</v>
      </c>
      <c r="I8" s="583"/>
      <c r="J8" s="607" t="s">
        <v>1139</v>
      </c>
      <c r="K8" s="628">
        <v>24090</v>
      </c>
      <c r="L8" s="628">
        <v>24560</v>
      </c>
      <c r="M8" s="628">
        <v>25170</v>
      </c>
      <c r="N8" s="628">
        <v>26090</v>
      </c>
      <c r="O8" s="628">
        <v>26970</v>
      </c>
      <c r="P8" s="628">
        <v>27530</v>
      </c>
      <c r="Q8" s="610" t="s">
        <v>939</v>
      </c>
    </row>
    <row r="9" spans="1:17">
      <c r="A9" s="225" t="s">
        <v>76</v>
      </c>
      <c r="B9" s="865">
        <v>2160</v>
      </c>
      <c r="C9" s="865">
        <v>1000</v>
      </c>
      <c r="D9" s="904">
        <v>900</v>
      </c>
      <c r="E9" s="861">
        <v>11370</v>
      </c>
      <c r="F9" s="861">
        <v>9130</v>
      </c>
      <c r="G9" s="861">
        <v>9530</v>
      </c>
      <c r="I9" s="791"/>
      <c r="J9" s="791"/>
      <c r="K9" s="791"/>
      <c r="L9" s="791"/>
      <c r="M9" s="791"/>
      <c r="N9" s="791"/>
      <c r="O9" s="791"/>
      <c r="P9" s="791"/>
      <c r="Q9" s="791"/>
    </row>
    <row r="10" spans="1:17">
      <c r="A10" s="225" t="s">
        <v>6</v>
      </c>
      <c r="B10" s="865">
        <v>2240</v>
      </c>
      <c r="C10" s="865">
        <v>1090</v>
      </c>
      <c r="D10" s="904">
        <v>950</v>
      </c>
      <c r="E10" s="861">
        <v>12520</v>
      </c>
      <c r="F10" s="861">
        <v>9700</v>
      </c>
      <c r="G10" s="861">
        <v>10090</v>
      </c>
      <c r="I10" s="588" t="s">
        <v>1148</v>
      </c>
    </row>
    <row r="11" spans="1:17">
      <c r="A11" s="225" t="s">
        <v>4</v>
      </c>
      <c r="B11" s="865">
        <v>2460</v>
      </c>
      <c r="C11" s="865">
        <v>1200</v>
      </c>
      <c r="D11" s="904">
        <v>910</v>
      </c>
      <c r="E11" s="861">
        <v>14240</v>
      </c>
      <c r="F11" s="861">
        <v>10950</v>
      </c>
      <c r="G11" s="861">
        <v>11300</v>
      </c>
    </row>
    <row r="12" spans="1:17">
      <c r="A12" s="225" t="s">
        <v>1</v>
      </c>
      <c r="B12" s="865">
        <v>2670</v>
      </c>
      <c r="C12" s="865">
        <v>1270</v>
      </c>
      <c r="D12" s="904">
        <v>940</v>
      </c>
      <c r="E12" s="861">
        <v>14570</v>
      </c>
      <c r="F12" s="861">
        <v>11380</v>
      </c>
      <c r="G12" s="861">
        <v>11700</v>
      </c>
    </row>
    <row r="13" spans="1:17">
      <c r="A13" s="225" t="s">
        <v>137</v>
      </c>
      <c r="B13" s="865">
        <v>2870</v>
      </c>
      <c r="C13" s="865">
        <v>1410</v>
      </c>
      <c r="D13" s="904">
        <v>1070</v>
      </c>
      <c r="E13" s="861">
        <v>14700</v>
      </c>
      <c r="F13" s="861">
        <v>11740</v>
      </c>
      <c r="G13" s="861">
        <v>12140</v>
      </c>
    </row>
    <row r="14" spans="1:17">
      <c r="A14" s="569" t="s">
        <v>139</v>
      </c>
      <c r="B14" s="863">
        <v>3050</v>
      </c>
      <c r="C14" s="863">
        <v>1540</v>
      </c>
      <c r="D14" s="905">
        <v>1170</v>
      </c>
      <c r="E14" s="863">
        <v>15310</v>
      </c>
      <c r="F14" s="863">
        <v>12460</v>
      </c>
      <c r="G14" s="863">
        <v>12810</v>
      </c>
    </row>
    <row r="15" spans="1:17" ht="30.75" customHeight="1">
      <c r="A15" s="1129" t="s">
        <v>1126</v>
      </c>
      <c r="B15" s="1129"/>
      <c r="C15" s="1129"/>
      <c r="D15" s="1129"/>
      <c r="E15" s="1129"/>
      <c r="F15" s="1129"/>
      <c r="G15" s="1129"/>
      <c r="I15" s="1178" t="s">
        <v>1135</v>
      </c>
      <c r="J15" s="1178"/>
      <c r="K15" s="1178"/>
      <c r="L15" s="1178"/>
      <c r="M15" s="1178"/>
    </row>
    <row r="16" spans="1:17" ht="20.25" customHeight="1">
      <c r="A16" s="903" t="s">
        <v>622</v>
      </c>
      <c r="I16" s="788"/>
      <c r="J16" s="788"/>
      <c r="K16" s="788" t="s">
        <v>71</v>
      </c>
      <c r="L16" s="788" t="s">
        <v>76</v>
      </c>
      <c r="M16" s="788" t="s">
        <v>139</v>
      </c>
    </row>
    <row r="17" spans="9:13" ht="12.75" customHeight="1">
      <c r="I17" s="787" t="s">
        <v>1134</v>
      </c>
      <c r="J17" s="787" t="s">
        <v>802</v>
      </c>
      <c r="K17" s="784">
        <v>0.36</v>
      </c>
      <c r="L17" s="784">
        <v>0.43</v>
      </c>
      <c r="M17" s="784">
        <v>0.51</v>
      </c>
    </row>
    <row r="18" spans="9:13">
      <c r="I18" s="786"/>
      <c r="J18" s="786" t="s">
        <v>1132</v>
      </c>
      <c r="K18" s="785" t="s">
        <v>940</v>
      </c>
      <c r="L18" s="785" t="s">
        <v>880</v>
      </c>
      <c r="M18" s="785" t="s">
        <v>995</v>
      </c>
    </row>
    <row r="19" spans="9:13">
      <c r="I19" s="786"/>
      <c r="J19" s="786" t="s">
        <v>1133</v>
      </c>
      <c r="K19" s="785" t="s">
        <v>931</v>
      </c>
      <c r="L19" s="785" t="s">
        <v>1108</v>
      </c>
      <c r="M19" s="785" t="s">
        <v>1127</v>
      </c>
    </row>
    <row r="20" spans="9:13" ht="12.75" customHeight="1">
      <c r="I20" s="787" t="s">
        <v>0</v>
      </c>
      <c r="J20" s="786" t="s">
        <v>802</v>
      </c>
      <c r="K20" s="785" t="s">
        <v>987</v>
      </c>
      <c r="L20" s="785" t="s">
        <v>994</v>
      </c>
      <c r="M20" s="785" t="s">
        <v>1128</v>
      </c>
    </row>
    <row r="21" spans="9:13">
      <c r="I21" s="786"/>
      <c r="J21" s="786" t="s">
        <v>1132</v>
      </c>
      <c r="K21" s="785" t="s">
        <v>1129</v>
      </c>
      <c r="L21" s="785" t="s">
        <v>1130</v>
      </c>
      <c r="M21" s="785" t="s">
        <v>1131</v>
      </c>
    </row>
    <row r="22" spans="9:13">
      <c r="I22" s="789"/>
      <c r="J22" s="789" t="s">
        <v>1133</v>
      </c>
      <c r="K22" s="790" t="s">
        <v>1055</v>
      </c>
      <c r="L22" s="790" t="s">
        <v>1129</v>
      </c>
      <c r="M22" s="790" t="s">
        <v>1048</v>
      </c>
    </row>
    <row r="43" spans="1:8">
      <c r="A43" s="228" t="s">
        <v>805</v>
      </c>
      <c r="B43" s="237" t="s">
        <v>806</v>
      </c>
    </row>
    <row r="45" spans="1:8">
      <c r="C45" s="222" t="s">
        <v>76</v>
      </c>
      <c r="D45" s="222" t="s">
        <v>6</v>
      </c>
      <c r="E45" s="222" t="s">
        <v>1</v>
      </c>
      <c r="F45" s="222" t="s">
        <v>137</v>
      </c>
      <c r="G45" s="222" t="s">
        <v>139</v>
      </c>
      <c r="H45" s="222" t="s">
        <v>807</v>
      </c>
    </row>
    <row r="46" spans="1:8">
      <c r="A46" s="222" t="s">
        <v>801</v>
      </c>
      <c r="B46" s="222" t="s">
        <v>802</v>
      </c>
      <c r="C46" s="238">
        <v>7600</v>
      </c>
      <c r="D46" s="238">
        <v>7800</v>
      </c>
      <c r="E46" s="238">
        <v>8940</v>
      </c>
      <c r="F46" s="238">
        <v>9310</v>
      </c>
      <c r="G46" s="238">
        <v>9530</v>
      </c>
      <c r="H46" s="226">
        <v>0.26276608427271397</v>
      </c>
    </row>
    <row r="47" spans="1:8">
      <c r="B47" s="222" t="s">
        <v>803</v>
      </c>
      <c r="C47" s="238">
        <v>5950</v>
      </c>
      <c r="D47" s="238">
        <v>6090</v>
      </c>
      <c r="E47" s="238">
        <v>6950</v>
      </c>
      <c r="F47" s="238">
        <v>7360</v>
      </c>
      <c r="G47" s="238">
        <v>7530</v>
      </c>
      <c r="H47" s="226">
        <v>0.27387780654112309</v>
      </c>
    </row>
    <row r="48" spans="1:8">
      <c r="B48" s="222" t="s">
        <v>804</v>
      </c>
      <c r="C48" s="238">
        <v>5860</v>
      </c>
      <c r="D48" s="238">
        <v>5960</v>
      </c>
      <c r="E48" s="238">
        <v>6540</v>
      </c>
      <c r="F48" s="238">
        <v>6570</v>
      </c>
      <c r="G48" s="238">
        <v>6730</v>
      </c>
      <c r="H48" s="226">
        <v>0.15529229976822026</v>
      </c>
    </row>
    <row r="49" spans="1:8">
      <c r="A49" s="222" t="s">
        <v>0</v>
      </c>
      <c r="B49" s="222" t="s">
        <v>802</v>
      </c>
      <c r="C49" s="238">
        <v>32590</v>
      </c>
      <c r="D49" s="238">
        <v>33140</v>
      </c>
      <c r="E49" s="238">
        <v>35480</v>
      </c>
      <c r="F49" s="238">
        <v>34940</v>
      </c>
      <c r="G49" s="238">
        <v>35750</v>
      </c>
      <c r="H49" s="226">
        <v>0.10408584348513662</v>
      </c>
    </row>
    <row r="50" spans="1:8">
      <c r="B50" s="222" t="s">
        <v>803</v>
      </c>
      <c r="C50" s="238">
        <v>23700</v>
      </c>
      <c r="D50" s="238">
        <v>24190</v>
      </c>
      <c r="E50" s="238">
        <v>26000</v>
      </c>
      <c r="F50" s="238">
        <v>25420</v>
      </c>
      <c r="G50" s="238">
        <v>25830</v>
      </c>
      <c r="H50" s="226">
        <v>9.7238742565845193E-2</v>
      </c>
    </row>
    <row r="51" spans="1:8">
      <c r="B51" s="222" t="s">
        <v>804</v>
      </c>
      <c r="C51" s="238">
        <v>24090</v>
      </c>
      <c r="D51" s="238">
        <v>24560</v>
      </c>
      <c r="E51" s="238">
        <v>26090</v>
      </c>
      <c r="F51" s="238">
        <v>26970</v>
      </c>
      <c r="G51" s="238">
        <v>27530</v>
      </c>
      <c r="H51" s="226">
        <v>0.14999435970068806</v>
      </c>
    </row>
  </sheetData>
  <mergeCells count="7">
    <mergeCell ref="I15:M15"/>
    <mergeCell ref="I2:J2"/>
    <mergeCell ref="I1:Q1"/>
    <mergeCell ref="B2:D2"/>
    <mergeCell ref="E2:G2"/>
    <mergeCell ref="A1:G1"/>
    <mergeCell ref="A15:G15"/>
  </mergeCells>
  <pageMargins left="0.75" right="0.75" top="1" bottom="1" header="0.5" footer="0.5"/>
  <ignoredErrors>
    <ignoredError sqref="K18:M22 Q3:Q8" numberStoredAsText="1"/>
  </ignoredErrors>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U36"/>
  <sheetViews>
    <sheetView workbookViewId="0"/>
  </sheetViews>
  <sheetFormatPr baseColWidth="10" defaultColWidth="9.6640625" defaultRowHeight="12" x14ac:dyDescent="0"/>
  <cols>
    <col min="1" max="1" width="19.5" style="599" customWidth="1"/>
    <col min="2" max="2" width="7.33203125" style="599" customWidth="1"/>
    <col min="3" max="4" width="7.6640625" style="599" customWidth="1"/>
    <col min="5" max="5" width="8.5" style="599" customWidth="1"/>
    <col min="6" max="6" width="7.5" style="599" customWidth="1"/>
    <col min="7" max="7" width="8" style="599" customWidth="1"/>
    <col min="8" max="9" width="7.6640625" style="599" customWidth="1"/>
    <col min="10" max="10" width="8" style="599" customWidth="1"/>
    <col min="11" max="11" width="7.33203125" style="599" customWidth="1"/>
    <col min="12" max="12" width="8.1640625" style="599" customWidth="1"/>
    <col min="13" max="13" width="8.33203125" style="599" customWidth="1"/>
    <col min="14" max="14" width="8.6640625" style="599" customWidth="1"/>
    <col min="15" max="15" width="8.5" style="599" customWidth="1"/>
    <col min="16" max="17" width="9.5" style="599" customWidth="1"/>
    <col min="18" max="18" width="18.5" style="599" customWidth="1"/>
    <col min="19" max="19" width="22.6640625" style="599" customWidth="1"/>
    <col min="20" max="20" width="11.6640625" style="599" customWidth="1"/>
    <col min="21" max="21" width="12.33203125" style="599" customWidth="1"/>
    <col min="22" max="22" width="14.5" style="599" customWidth="1"/>
    <col min="23" max="16384" width="9.6640625" style="599"/>
  </cols>
  <sheetData>
    <row r="1" spans="1:21" ht="27.75" customHeight="1">
      <c r="A1" s="795" t="s">
        <v>742</v>
      </c>
      <c r="B1" s="795"/>
      <c r="C1" s="795"/>
      <c r="D1" s="795"/>
      <c r="E1" s="795"/>
      <c r="F1" s="795"/>
      <c r="G1" s="795"/>
      <c r="H1" s="795"/>
      <c r="I1" s="795"/>
      <c r="J1" s="795"/>
      <c r="K1" s="795"/>
      <c r="L1" s="795"/>
      <c r="M1" s="795"/>
      <c r="N1" s="795"/>
      <c r="O1" s="795"/>
      <c r="P1" s="795"/>
      <c r="Q1" s="796"/>
    </row>
    <row r="2" spans="1:21">
      <c r="A2" s="958"/>
      <c r="B2" s="990">
        <v>1998</v>
      </c>
      <c r="C2" s="990">
        <v>1999</v>
      </c>
      <c r="D2" s="990">
        <v>2000</v>
      </c>
      <c r="E2" s="990">
        <v>2001</v>
      </c>
      <c r="F2" s="990">
        <v>2002</v>
      </c>
      <c r="G2" s="990">
        <v>2003</v>
      </c>
      <c r="H2" s="990">
        <v>2004</v>
      </c>
      <c r="I2" s="990">
        <v>2005</v>
      </c>
      <c r="J2" s="990">
        <v>2006</v>
      </c>
      <c r="K2" s="990">
        <v>2007</v>
      </c>
      <c r="L2" s="990">
        <v>2008</v>
      </c>
      <c r="M2" s="990">
        <v>2009</v>
      </c>
      <c r="N2" s="990">
        <v>2010</v>
      </c>
      <c r="O2" s="990">
        <v>2011</v>
      </c>
      <c r="P2" s="990">
        <v>2012</v>
      </c>
      <c r="Q2" s="990">
        <v>2013</v>
      </c>
      <c r="U2" s="599" t="s">
        <v>161</v>
      </c>
    </row>
    <row r="3" spans="1:21">
      <c r="A3" s="599" t="s">
        <v>740</v>
      </c>
      <c r="B3" s="793">
        <v>4.2502273312883432</v>
      </c>
      <c r="C3" s="793">
        <v>5.7780405702280913</v>
      </c>
      <c r="D3" s="793">
        <v>5.6319793902439024</v>
      </c>
      <c r="E3" s="793">
        <v>5.6038789215132701</v>
      </c>
      <c r="F3" s="793">
        <v>5.0537272595886611</v>
      </c>
      <c r="G3" s="793">
        <v>5.6024381467391295</v>
      </c>
      <c r="H3" s="793">
        <v>5.4436743462149284</v>
      </c>
      <c r="I3" s="793">
        <v>5.4148519969278031</v>
      </c>
      <c r="J3" s="793">
        <v>6.0142735626488095</v>
      </c>
      <c r="K3" s="793">
        <v>5.7343656863000465</v>
      </c>
      <c r="L3" s="793">
        <v>5.7862925638643743</v>
      </c>
      <c r="M3" s="793">
        <v>15.305711342657345</v>
      </c>
      <c r="N3" s="793">
        <v>18.905935153599266</v>
      </c>
      <c r="O3" s="793">
        <v>21.723329843675049</v>
      </c>
      <c r="P3" s="793">
        <v>17.185767844458923</v>
      </c>
      <c r="Q3" s="793">
        <v>17.467441946170155</v>
      </c>
    </row>
    <row r="4" spans="1:21">
      <c r="A4" s="797" t="s">
        <v>819</v>
      </c>
      <c r="B4" s="798">
        <v>0</v>
      </c>
      <c r="C4" s="798">
        <v>0</v>
      </c>
      <c r="D4" s="798">
        <v>0</v>
      </c>
      <c r="E4" s="798">
        <v>0</v>
      </c>
      <c r="F4" s="798">
        <v>1.4266044835713081</v>
      </c>
      <c r="G4" s="798">
        <v>1.3811052347914359</v>
      </c>
      <c r="H4" s="798">
        <v>2.0224302466169295</v>
      </c>
      <c r="I4" s="798">
        <v>1.9910387411031203</v>
      </c>
      <c r="J4" s="798">
        <v>1.5992597585741655</v>
      </c>
      <c r="K4" s="798">
        <v>1.6611489909154113</v>
      </c>
      <c r="L4" s="798">
        <v>1.5451053582405594</v>
      </c>
      <c r="M4" s="798">
        <v>0.60913923086345245</v>
      </c>
      <c r="N4" s="798">
        <v>0.5148774812123722</v>
      </c>
      <c r="O4" s="798">
        <v>0.49646278606725947</v>
      </c>
      <c r="P4" s="798">
        <v>0.51943674675197293</v>
      </c>
      <c r="Q4" s="798">
        <v>0.48000001326187541</v>
      </c>
    </row>
    <row r="5" spans="1:21">
      <c r="A5" s="666" t="s">
        <v>78</v>
      </c>
      <c r="B5" s="799">
        <v>4.2502273312883432</v>
      </c>
      <c r="C5" s="799">
        <v>5.7780405702280913</v>
      </c>
      <c r="D5" s="799">
        <v>5.6319793902439024</v>
      </c>
      <c r="E5" s="799">
        <v>5.6038789215132701</v>
      </c>
      <c r="F5" s="799">
        <v>6.4803317431599687</v>
      </c>
      <c r="G5" s="799">
        <v>6.9835433815305663</v>
      </c>
      <c r="H5" s="799">
        <v>7.4661045928318579</v>
      </c>
      <c r="I5" s="799">
        <v>7.4058907380309238</v>
      </c>
      <c r="J5" s="799">
        <v>7.6135333212229748</v>
      </c>
      <c r="K5" s="799">
        <v>7.3955146772154583</v>
      </c>
      <c r="L5" s="799">
        <v>7.3313979221049346</v>
      </c>
      <c r="M5" s="799">
        <v>15.914850573520797</v>
      </c>
      <c r="N5" s="799">
        <v>19.420812634811639</v>
      </c>
      <c r="O5" s="799">
        <v>22.219792629742308</v>
      </c>
      <c r="P5" s="799">
        <v>17.705204591210894</v>
      </c>
      <c r="Q5" s="799">
        <v>17.94744195943203</v>
      </c>
    </row>
    <row r="6" spans="1:21" ht="40.5" customHeight="1">
      <c r="A6" s="1182" t="s">
        <v>1149</v>
      </c>
      <c r="B6" s="1182"/>
      <c r="C6" s="1182"/>
      <c r="D6" s="1182"/>
      <c r="E6" s="1182"/>
      <c r="F6" s="1182"/>
      <c r="G6" s="1182"/>
      <c r="H6" s="1182"/>
      <c r="I6" s="1182"/>
      <c r="J6" s="1182"/>
      <c r="K6" s="1182"/>
      <c r="L6" s="1182"/>
      <c r="M6" s="1182"/>
      <c r="N6" s="1182"/>
      <c r="O6" s="1182"/>
      <c r="P6" s="1182"/>
      <c r="Q6" s="1182"/>
    </row>
    <row r="7" spans="1:21">
      <c r="A7" s="596"/>
      <c r="B7" s="794"/>
      <c r="C7" s="794"/>
      <c r="E7" s="794"/>
      <c r="F7" s="794"/>
    </row>
    <row r="8" spans="1:21">
      <c r="A8" s="1130" t="s">
        <v>1150</v>
      </c>
      <c r="B8" s="1130"/>
      <c r="C8" s="1130"/>
      <c r="D8" s="1130"/>
      <c r="E8" s="1130"/>
      <c r="F8" s="1130"/>
      <c r="G8" s="1130"/>
      <c r="H8" s="1130"/>
      <c r="I8" s="1130"/>
      <c r="J8" s="1130"/>
      <c r="K8" s="1130"/>
      <c r="L8" s="1130"/>
      <c r="M8" s="1130"/>
      <c r="N8" s="1130"/>
      <c r="O8" s="1130"/>
      <c r="P8" s="1130"/>
      <c r="Q8" s="1130"/>
    </row>
    <row r="9" spans="1:21">
      <c r="A9" s="596"/>
      <c r="B9" s="794"/>
      <c r="C9" s="794"/>
      <c r="E9" s="794"/>
      <c r="F9" s="794"/>
    </row>
    <row r="10" spans="1:21">
      <c r="A10" s="903" t="s">
        <v>622</v>
      </c>
      <c r="B10" s="794"/>
      <c r="C10" s="794"/>
      <c r="E10" s="794"/>
      <c r="F10" s="794"/>
    </row>
    <row r="11" spans="1:21">
      <c r="B11" s="794"/>
      <c r="C11" s="794"/>
      <c r="E11" s="794"/>
      <c r="F11" s="794"/>
    </row>
    <row r="12" spans="1:21">
      <c r="A12" s="596"/>
      <c r="B12" s="794"/>
      <c r="C12" s="794"/>
      <c r="E12" s="794"/>
      <c r="F12" s="794"/>
    </row>
    <row r="13" spans="1:21">
      <c r="B13" s="794"/>
      <c r="C13" s="794"/>
      <c r="E13" s="794"/>
      <c r="F13" s="794"/>
    </row>
    <row r="14" spans="1:21">
      <c r="B14" s="794"/>
      <c r="C14" s="794"/>
      <c r="E14" s="794"/>
      <c r="F14" s="794"/>
    </row>
    <row r="15" spans="1:21">
      <c r="B15" s="794"/>
      <c r="C15" s="794"/>
      <c r="E15" s="794"/>
      <c r="F15" s="794"/>
    </row>
    <row r="16" spans="1:21">
      <c r="B16" s="794"/>
      <c r="C16" s="794"/>
      <c r="E16" s="794"/>
      <c r="F16" s="794"/>
    </row>
    <row r="17" spans="2:6">
      <c r="B17" s="794"/>
      <c r="C17" s="794"/>
      <c r="E17" s="794"/>
      <c r="F17" s="794"/>
    </row>
    <row r="18" spans="2:6">
      <c r="B18" s="794"/>
      <c r="C18" s="794"/>
      <c r="E18" s="794"/>
      <c r="F18" s="794"/>
    </row>
    <row r="19" spans="2:6">
      <c r="B19" s="794"/>
      <c r="C19" s="794"/>
      <c r="E19" s="794"/>
      <c r="F19" s="794"/>
    </row>
    <row r="20" spans="2:6">
      <c r="C20" s="794"/>
      <c r="F20" s="794"/>
    </row>
    <row r="36" spans="7:7">
      <c r="G36" s="599" t="s">
        <v>741</v>
      </c>
    </row>
  </sheetData>
  <mergeCells count="2">
    <mergeCell ref="A6:Q6"/>
    <mergeCell ref="A8:Q8"/>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I20"/>
  <sheetViews>
    <sheetView workbookViewId="0">
      <selection sqref="A1:F1"/>
    </sheetView>
  </sheetViews>
  <sheetFormatPr baseColWidth="10" defaultColWidth="8.83203125" defaultRowHeight="12" x14ac:dyDescent="0"/>
  <cols>
    <col min="1" max="1" width="53.5" customWidth="1"/>
    <col min="2" max="2" width="13.33203125" customWidth="1"/>
    <col min="3" max="3" width="16.1640625" customWidth="1"/>
    <col min="4" max="4" width="13.5" customWidth="1"/>
    <col min="5" max="5" width="14.5" customWidth="1"/>
    <col min="6" max="6" width="15.33203125" customWidth="1"/>
  </cols>
  <sheetData>
    <row r="1" spans="1:9" ht="36.75" customHeight="1">
      <c r="A1" s="1117" t="s">
        <v>739</v>
      </c>
      <c r="B1" s="1117"/>
      <c r="C1" s="1117"/>
      <c r="D1" s="1117"/>
      <c r="E1" s="1117"/>
      <c r="F1" s="1117"/>
    </row>
    <row r="2" spans="1:9" ht="24">
      <c r="A2" s="991"/>
      <c r="B2" s="992" t="s">
        <v>344</v>
      </c>
      <c r="C2" s="992" t="s">
        <v>419</v>
      </c>
      <c r="D2" s="992" t="s">
        <v>753</v>
      </c>
      <c r="E2" s="992" t="s">
        <v>754</v>
      </c>
      <c r="F2" s="992" t="s">
        <v>755</v>
      </c>
      <c r="G2" s="14"/>
      <c r="H2" s="14"/>
      <c r="I2" s="14"/>
    </row>
    <row r="3" spans="1:9">
      <c r="A3" s="895" t="s">
        <v>820</v>
      </c>
      <c r="B3" s="906">
        <v>3.7160106337803929E-2</v>
      </c>
      <c r="C3" s="906">
        <v>8.6618923547358978E-2</v>
      </c>
      <c r="D3" s="906">
        <v>0.22079247467374299</v>
      </c>
      <c r="E3" s="906">
        <v>0.1022478432298693</v>
      </c>
      <c r="F3" s="906">
        <v>0.55318065221122492</v>
      </c>
      <c r="G3" s="14"/>
      <c r="H3" s="14"/>
      <c r="I3" s="14"/>
    </row>
    <row r="4" spans="1:9">
      <c r="A4" s="58" t="s">
        <v>738</v>
      </c>
      <c r="B4" s="226">
        <v>0.25005996971919386</v>
      </c>
      <c r="C4" s="226">
        <v>0.20970438512325795</v>
      </c>
      <c r="D4" s="226">
        <v>0.16730439784753548</v>
      </c>
      <c r="E4" s="226">
        <v>0.13694531799726054</v>
      </c>
      <c r="F4" s="226">
        <v>0.2359859293127522</v>
      </c>
      <c r="G4" s="14"/>
      <c r="H4" s="14"/>
      <c r="I4" s="14"/>
    </row>
    <row r="5" spans="1:9">
      <c r="A5" s="58" t="s">
        <v>756</v>
      </c>
      <c r="B5" s="226">
        <v>0.24436601414170764</v>
      </c>
      <c r="C5" s="226">
        <v>0.20641249409375517</v>
      </c>
      <c r="D5" s="226">
        <v>0.16873492358173009</v>
      </c>
      <c r="E5" s="226">
        <v>0.13601734239014351</v>
      </c>
      <c r="F5" s="226">
        <v>0.24446922579266356</v>
      </c>
      <c r="G5" s="14"/>
      <c r="H5" s="14"/>
      <c r="I5" s="14"/>
    </row>
    <row r="6" spans="1:9" ht="42.75" customHeight="1">
      <c r="A6" s="1183" t="s">
        <v>1149</v>
      </c>
      <c r="B6" s="1183"/>
      <c r="C6" s="1183"/>
      <c r="D6" s="1183"/>
      <c r="E6" s="1183"/>
      <c r="F6" s="1183"/>
      <c r="G6" s="14"/>
      <c r="H6" s="14"/>
      <c r="I6" s="14"/>
    </row>
    <row r="7" spans="1:9">
      <c r="A7" s="14"/>
      <c r="B7" s="14"/>
      <c r="C7" s="14"/>
      <c r="D7" s="14"/>
      <c r="E7" s="14"/>
      <c r="F7" s="14"/>
      <c r="G7" s="14"/>
      <c r="H7" s="14"/>
      <c r="I7" s="14"/>
    </row>
    <row r="8" spans="1:9" ht="12.75" customHeight="1">
      <c r="A8" s="14" t="s">
        <v>1150</v>
      </c>
      <c r="B8" s="14"/>
      <c r="C8" s="14"/>
      <c r="D8" s="14"/>
      <c r="E8" s="14"/>
      <c r="F8" s="14"/>
      <c r="G8" s="14"/>
      <c r="H8" s="14"/>
      <c r="I8" s="14"/>
    </row>
    <row r="9" spans="1:9">
      <c r="A9" s="14"/>
      <c r="B9" s="14"/>
      <c r="C9" s="14"/>
      <c r="D9" s="14"/>
      <c r="E9" s="14"/>
      <c r="F9" s="14"/>
      <c r="G9" s="14"/>
      <c r="H9" s="14"/>
      <c r="I9" s="14"/>
    </row>
    <row r="10" spans="1:9">
      <c r="A10" s="903" t="s">
        <v>622</v>
      </c>
      <c r="B10" s="14"/>
      <c r="C10" s="14"/>
      <c r="D10" s="14"/>
      <c r="E10" s="14"/>
      <c r="F10" s="14"/>
      <c r="G10" s="14"/>
      <c r="H10" s="14"/>
      <c r="I10" s="14"/>
    </row>
    <row r="11" spans="1:9">
      <c r="A11" s="14"/>
      <c r="B11" s="14"/>
      <c r="C11" s="14"/>
      <c r="D11" s="14"/>
      <c r="E11" s="14"/>
      <c r="F11" s="14"/>
      <c r="G11" s="14"/>
      <c r="H11" s="14"/>
      <c r="I11" s="14"/>
    </row>
    <row r="12" spans="1:9">
      <c r="A12" s="14"/>
      <c r="B12" s="14"/>
      <c r="C12" s="14"/>
      <c r="D12" s="14"/>
      <c r="E12" s="14"/>
      <c r="F12" s="14"/>
      <c r="G12" s="14"/>
      <c r="H12" s="14"/>
      <c r="I12" s="14"/>
    </row>
    <row r="13" spans="1:9">
      <c r="A13" s="14"/>
      <c r="B13" s="14"/>
      <c r="C13" s="14"/>
      <c r="D13" s="14"/>
      <c r="E13" s="14"/>
      <c r="F13" s="14"/>
      <c r="G13" s="14"/>
      <c r="H13" s="14"/>
      <c r="I13" s="14"/>
    </row>
    <row r="14" spans="1:9">
      <c r="A14" s="14"/>
      <c r="B14" s="14"/>
      <c r="C14" s="14"/>
      <c r="D14" s="14"/>
      <c r="E14" s="14"/>
      <c r="F14" s="14"/>
      <c r="G14" s="14"/>
      <c r="H14" s="14"/>
      <c r="I14" s="14"/>
    </row>
    <row r="15" spans="1:9">
      <c r="A15" s="14"/>
      <c r="B15" s="14"/>
      <c r="C15" s="14"/>
      <c r="D15" s="14"/>
      <c r="E15" s="14"/>
      <c r="F15" s="14"/>
      <c r="G15" s="14"/>
      <c r="H15" s="14"/>
      <c r="I15" s="14"/>
    </row>
    <row r="16" spans="1:9">
      <c r="A16" s="14"/>
      <c r="B16" s="14"/>
      <c r="C16" s="14"/>
      <c r="D16" s="14"/>
      <c r="E16" s="14"/>
      <c r="F16" s="14"/>
      <c r="G16" s="14"/>
      <c r="H16" s="14"/>
      <c r="I16" s="14"/>
    </row>
    <row r="17" spans="1:9">
      <c r="A17" s="14"/>
      <c r="B17" s="14"/>
      <c r="C17" s="14"/>
      <c r="D17" s="14"/>
      <c r="E17" s="14"/>
      <c r="F17" s="14"/>
      <c r="G17" s="14"/>
      <c r="H17" s="14"/>
      <c r="I17" s="14"/>
    </row>
    <row r="18" spans="1:9">
      <c r="A18" s="14"/>
      <c r="B18" s="14"/>
      <c r="C18" s="14"/>
      <c r="D18" s="14"/>
      <c r="E18" s="14"/>
      <c r="F18" s="14"/>
      <c r="G18" s="14"/>
      <c r="H18" s="14"/>
      <c r="I18" s="14"/>
    </row>
    <row r="19" spans="1:9">
      <c r="A19" s="14"/>
      <c r="B19" s="14"/>
      <c r="C19" s="14"/>
      <c r="D19" s="14"/>
      <c r="E19" s="14"/>
      <c r="F19" s="14"/>
      <c r="G19" s="14"/>
      <c r="H19" s="14"/>
      <c r="I19" s="14"/>
    </row>
    <row r="20" spans="1:9">
      <c r="A20" s="14"/>
      <c r="B20" s="14"/>
      <c r="C20" s="14"/>
      <c r="D20" s="14"/>
      <c r="E20" s="14"/>
      <c r="F20" s="14"/>
      <c r="G20" s="14"/>
      <c r="H20" s="14"/>
      <c r="I20" s="14"/>
    </row>
  </sheetData>
  <mergeCells count="2">
    <mergeCell ref="A1:F1"/>
    <mergeCell ref="A6:F6"/>
  </mergeCells>
  <pageMargins left="0.7" right="0.7" top="0.75" bottom="0.75" header="0.3" footer="0.3"/>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F11"/>
  <sheetViews>
    <sheetView workbookViewId="0">
      <selection sqref="A1:D1"/>
    </sheetView>
  </sheetViews>
  <sheetFormatPr baseColWidth="10" defaultColWidth="9.1640625" defaultRowHeight="12" x14ac:dyDescent="0"/>
  <cols>
    <col min="1" max="1" width="29.1640625" style="58" customWidth="1"/>
    <col min="2" max="2" width="31.6640625" style="58" customWidth="1"/>
    <col min="3" max="3" width="34.5" style="58" customWidth="1"/>
    <col min="4" max="4" width="26.33203125" style="58" customWidth="1"/>
    <col min="5" max="16384" width="9.1640625" style="58"/>
  </cols>
  <sheetData>
    <row r="1" spans="1:6" ht="28.5" customHeight="1">
      <c r="A1" s="1117" t="s">
        <v>621</v>
      </c>
      <c r="B1" s="1117"/>
      <c r="C1" s="1117"/>
      <c r="D1" s="1117"/>
    </row>
    <row r="2" spans="1:6" ht="48">
      <c r="A2" s="993" t="s">
        <v>617</v>
      </c>
      <c r="B2" s="994" t="s">
        <v>1151</v>
      </c>
      <c r="C2" s="994" t="s">
        <v>1152</v>
      </c>
      <c r="D2" s="994" t="s">
        <v>618</v>
      </c>
      <c r="F2" s="122"/>
    </row>
    <row r="3" spans="1:6">
      <c r="A3" s="689" t="s">
        <v>619</v>
      </c>
      <c r="B3" s="907">
        <v>0.82</v>
      </c>
      <c r="C3" s="907">
        <v>0.3</v>
      </c>
      <c r="D3" s="907">
        <v>0.72</v>
      </c>
    </row>
    <row r="4" spans="1:6">
      <c r="A4" s="689" t="s">
        <v>620</v>
      </c>
      <c r="B4" s="907">
        <v>0.09</v>
      </c>
      <c r="C4" s="907">
        <v>0.24</v>
      </c>
      <c r="D4" s="907">
        <v>0.17000000000000004</v>
      </c>
    </row>
    <row r="5" spans="1:6">
      <c r="A5" s="801" t="s">
        <v>644</v>
      </c>
      <c r="B5" s="908">
        <v>0.08</v>
      </c>
      <c r="C5" s="908">
        <v>0.47</v>
      </c>
      <c r="D5" s="908">
        <v>0.11</v>
      </c>
    </row>
    <row r="6" spans="1:6" ht="19" customHeight="1">
      <c r="A6" s="189" t="s">
        <v>623</v>
      </c>
      <c r="B6" s="644"/>
      <c r="C6" s="644"/>
      <c r="D6" s="644"/>
    </row>
    <row r="7" spans="1:6" ht="36" customHeight="1">
      <c r="A7" s="1184" t="s">
        <v>1153</v>
      </c>
      <c r="B7" s="1184"/>
      <c r="C7" s="1184"/>
      <c r="D7" s="1184"/>
    </row>
    <row r="8" spans="1:6" ht="22.75" customHeight="1">
      <c r="A8" s="399" t="s">
        <v>622</v>
      </c>
    </row>
    <row r="9" spans="1:6">
      <c r="A9" s="800"/>
      <c r="B9" s="800"/>
      <c r="C9" s="800"/>
      <c r="D9" s="800"/>
    </row>
    <row r="10" spans="1:6">
      <c r="A10" s="800"/>
      <c r="B10" s="800"/>
      <c r="C10" s="800"/>
      <c r="D10" s="800"/>
    </row>
    <row r="11" spans="1:6">
      <c r="A11" s="800"/>
      <c r="B11" s="800"/>
      <c r="C11" s="800"/>
      <c r="D11" s="800"/>
    </row>
  </sheetData>
  <mergeCells count="2">
    <mergeCell ref="A1:D1"/>
    <mergeCell ref="A7:D7"/>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AV65495"/>
  <sheetViews>
    <sheetView workbookViewId="0"/>
  </sheetViews>
  <sheetFormatPr baseColWidth="10" defaultColWidth="8.83203125" defaultRowHeight="12" x14ac:dyDescent="0"/>
  <cols>
    <col min="1" max="1" width="14.83203125" style="465" customWidth="1"/>
    <col min="2" max="2" width="13.33203125" style="471" customWidth="1"/>
    <col min="3" max="3" width="10" style="465" customWidth="1"/>
    <col min="4" max="7" width="8.6640625" style="465" customWidth="1"/>
    <col min="8" max="8" width="12.5" style="465" bestFit="1" customWidth="1"/>
    <col min="9" max="10" width="12.5" style="465" customWidth="1"/>
    <col min="11" max="15" width="10.33203125" style="465" customWidth="1"/>
    <col min="16" max="16" width="13.5" style="465" customWidth="1"/>
    <col min="17" max="17" width="10.33203125" style="465" customWidth="1"/>
    <col min="18" max="18" width="9.83203125" style="465" customWidth="1"/>
    <col min="19" max="19" width="13" style="465" customWidth="1"/>
    <col min="20" max="20" width="10" style="465" customWidth="1"/>
    <col min="21" max="21" width="8.83203125" style="465" customWidth="1"/>
    <col min="22" max="23" width="10.33203125" style="465" customWidth="1"/>
    <col min="24" max="24" width="8.83203125" style="465" customWidth="1"/>
    <col min="25" max="25" width="13.33203125" style="465" customWidth="1"/>
    <col min="26" max="26" width="9.5" style="465" customWidth="1"/>
    <col min="27" max="27" width="12.5" style="465" customWidth="1"/>
    <col min="28" max="30" width="8.83203125" style="465" customWidth="1"/>
    <col min="31" max="32" width="10.33203125" style="465" customWidth="1"/>
    <col min="33" max="39" width="8.83203125" style="465" customWidth="1"/>
    <col min="40" max="40" width="9.83203125" style="465" customWidth="1"/>
    <col min="41" max="42" width="8.83203125" style="465" customWidth="1"/>
    <col min="43" max="43" width="10.83203125" style="465" customWidth="1"/>
    <col min="44" max="45" width="8.83203125" style="465" customWidth="1"/>
    <col min="46" max="48" width="10.33203125" style="465" customWidth="1"/>
    <col min="49" max="69" width="8.83203125" style="465" customWidth="1"/>
    <col min="70" max="70" width="12.5" style="465" customWidth="1"/>
    <col min="71" max="71" width="8.83203125" style="465" customWidth="1"/>
    <col min="72" max="72" width="12.6640625" style="465" customWidth="1"/>
    <col min="73" max="74" width="10.1640625" style="465" bestFit="1" customWidth="1"/>
    <col min="75" max="16384" width="8.83203125" style="465"/>
  </cols>
  <sheetData>
    <row r="1" spans="1:48" ht="28.5" customHeight="1">
      <c r="A1" s="472" t="s">
        <v>1273</v>
      </c>
      <c r="B1" s="465"/>
    </row>
    <row r="2" spans="1:48" s="9" customFormat="1" ht="55">
      <c r="A2" s="483" t="s">
        <v>152</v>
      </c>
      <c r="B2" s="484" t="s">
        <v>616</v>
      </c>
      <c r="C2" s="484" t="s">
        <v>18</v>
      </c>
      <c r="D2" s="484" t="s">
        <v>19</v>
      </c>
      <c r="E2" s="484" t="s">
        <v>20</v>
      </c>
      <c r="F2" s="484" t="s">
        <v>37</v>
      </c>
      <c r="G2" s="484" t="s">
        <v>21</v>
      </c>
      <c r="H2" s="484" t="s">
        <v>38</v>
      </c>
      <c r="I2" s="484" t="s">
        <v>611</v>
      </c>
      <c r="J2" s="484" t="s">
        <v>612</v>
      </c>
      <c r="K2" s="485" t="s">
        <v>11</v>
      </c>
      <c r="L2" s="484" t="s">
        <v>22</v>
      </c>
      <c r="M2" s="484" t="s">
        <v>852</v>
      </c>
      <c r="N2" s="484" t="s">
        <v>853</v>
      </c>
      <c r="O2" s="466"/>
      <c r="P2" s="466"/>
      <c r="AE2" s="466"/>
      <c r="AF2" s="466"/>
      <c r="AG2" s="466"/>
      <c r="AT2" s="466"/>
      <c r="AU2" s="466"/>
      <c r="AV2" s="466"/>
    </row>
    <row r="3" spans="1:48" ht="12.75" customHeight="1">
      <c r="A3" s="273" t="s">
        <v>39</v>
      </c>
      <c r="B3" s="274">
        <v>7148575</v>
      </c>
      <c r="C3" s="473">
        <v>24550.103979588679</v>
      </c>
      <c r="D3" s="492">
        <v>3434.2654276675676</v>
      </c>
      <c r="E3" s="474">
        <v>14363.464806081694</v>
      </c>
      <c r="F3" s="492">
        <v>2009.2766468955972</v>
      </c>
      <c r="G3" s="474">
        <v>8356.2001317379472</v>
      </c>
      <c r="H3" s="492">
        <v>1168.9322881466512</v>
      </c>
      <c r="I3" s="474">
        <v>8356.2001317379472</v>
      </c>
      <c r="J3" s="493">
        <v>1168.9322881466512</v>
      </c>
      <c r="K3" s="474">
        <v>0</v>
      </c>
      <c r="L3" s="492">
        <v>0</v>
      </c>
      <c r="M3" s="474">
        <v>1830.4390417690415</v>
      </c>
      <c r="N3" s="492">
        <v>256.05649262531927</v>
      </c>
      <c r="O3" s="467"/>
      <c r="P3" s="468"/>
      <c r="AE3" s="468"/>
      <c r="AF3" s="468"/>
      <c r="AG3" s="469"/>
      <c r="AT3" s="468"/>
      <c r="AU3" s="468"/>
      <c r="AV3" s="468"/>
    </row>
    <row r="4" spans="1:48" ht="12.75" customHeight="1">
      <c r="A4" s="273" t="s">
        <v>40</v>
      </c>
      <c r="B4" s="274">
        <v>7253712</v>
      </c>
      <c r="C4" s="473">
        <v>28689.60373720148</v>
      </c>
      <c r="D4" s="492">
        <v>3955.1616795926666</v>
      </c>
      <c r="E4" s="474">
        <v>19050.127808177804</v>
      </c>
      <c r="F4" s="492">
        <v>2626.2591909049879</v>
      </c>
      <c r="G4" s="474">
        <v>8091.8460065893069</v>
      </c>
      <c r="H4" s="492">
        <v>1115.5455312520412</v>
      </c>
      <c r="I4" s="474">
        <v>8091.8460065893069</v>
      </c>
      <c r="J4" s="493">
        <v>1115.5455312520412</v>
      </c>
      <c r="K4" s="474">
        <v>0</v>
      </c>
      <c r="L4" s="492">
        <v>0</v>
      </c>
      <c r="M4" s="474">
        <v>1547.6299224343677</v>
      </c>
      <c r="N4" s="492">
        <v>213.35695743563676</v>
      </c>
      <c r="O4" s="467"/>
      <c r="P4" s="468"/>
      <c r="AE4" s="468"/>
      <c r="AF4" s="468"/>
      <c r="AG4" s="469"/>
      <c r="AT4" s="468"/>
      <c r="AU4" s="468"/>
      <c r="AV4" s="468"/>
    </row>
    <row r="5" spans="1:48" ht="12.75" customHeight="1">
      <c r="A5" s="273" t="s">
        <v>41</v>
      </c>
      <c r="B5" s="274">
        <v>7453467</v>
      </c>
      <c r="C5" s="473">
        <v>29877.010865943714</v>
      </c>
      <c r="D5" s="492">
        <v>4008.4716100498886</v>
      </c>
      <c r="E5" s="474">
        <v>20731.492479402936</v>
      </c>
      <c r="F5" s="492">
        <v>2781.4562645011961</v>
      </c>
      <c r="G5" s="474">
        <v>7692.3547296559018</v>
      </c>
      <c r="H5" s="492">
        <v>1032.050551730611</v>
      </c>
      <c r="I5" s="474">
        <v>7692.3547296559018</v>
      </c>
      <c r="J5" s="493">
        <v>1032.050551730611</v>
      </c>
      <c r="K5" s="474">
        <v>0</v>
      </c>
      <c r="L5" s="492">
        <v>0</v>
      </c>
      <c r="M5" s="474">
        <v>1453.163656884876</v>
      </c>
      <c r="N5" s="492">
        <v>194.96479381808172</v>
      </c>
      <c r="O5" s="467"/>
      <c r="P5" s="468"/>
      <c r="AE5" s="468"/>
      <c r="AF5" s="468"/>
      <c r="AG5" s="469"/>
      <c r="AT5" s="468"/>
      <c r="AU5" s="468"/>
      <c r="AV5" s="468"/>
    </row>
    <row r="6" spans="1:48" ht="12.75" customHeight="1">
      <c r="A6" s="273" t="s">
        <v>42</v>
      </c>
      <c r="B6" s="274">
        <v>7805454</v>
      </c>
      <c r="C6" s="473">
        <v>34929.405147454687</v>
      </c>
      <c r="D6" s="492">
        <v>4474.9998075005869</v>
      </c>
      <c r="E6" s="474">
        <v>26025.26755558249</v>
      </c>
      <c r="F6" s="492">
        <v>3334.2413593856922</v>
      </c>
      <c r="G6" s="474">
        <v>7603.4083408600445</v>
      </c>
      <c r="H6" s="492">
        <v>974.11481008792623</v>
      </c>
      <c r="I6" s="474">
        <v>7603.4083408600445</v>
      </c>
      <c r="J6" s="493">
        <v>974.11481008792623</v>
      </c>
      <c r="K6" s="474">
        <v>0</v>
      </c>
      <c r="L6" s="492">
        <v>0</v>
      </c>
      <c r="M6" s="474">
        <v>1300.7292510121456</v>
      </c>
      <c r="N6" s="492">
        <v>166.64363802696749</v>
      </c>
      <c r="O6" s="467"/>
      <c r="P6" s="468"/>
      <c r="AE6" s="468"/>
      <c r="AF6" s="468"/>
      <c r="AG6" s="469"/>
      <c r="AT6" s="468"/>
      <c r="AU6" s="468"/>
      <c r="AV6" s="468"/>
    </row>
    <row r="7" spans="1:48" ht="12.75" customHeight="1">
      <c r="A7" s="273" t="s">
        <v>43</v>
      </c>
      <c r="B7" s="274">
        <v>8479688</v>
      </c>
      <c r="C7" s="473">
        <v>39464.285628682628</v>
      </c>
      <c r="D7" s="492">
        <v>4653.9784988177189</v>
      </c>
      <c r="E7" s="474">
        <v>30722.502877149444</v>
      </c>
      <c r="F7" s="492">
        <v>3623.0699616718734</v>
      </c>
      <c r="G7" s="474">
        <v>6898.6420688763583</v>
      </c>
      <c r="H7" s="492">
        <v>813.54904436063657</v>
      </c>
      <c r="I7" s="474">
        <v>6898.6420688763583</v>
      </c>
      <c r="J7" s="493">
        <v>813.54904436063657</v>
      </c>
      <c r="K7" s="474">
        <v>0</v>
      </c>
      <c r="L7" s="492">
        <v>0</v>
      </c>
      <c r="M7" s="474">
        <v>1843.1406826568264</v>
      </c>
      <c r="N7" s="492">
        <v>217.35949278520934</v>
      </c>
      <c r="O7" s="467"/>
      <c r="P7" s="468"/>
      <c r="AE7" s="468"/>
      <c r="AF7" s="468"/>
      <c r="AG7" s="469"/>
      <c r="AT7" s="468"/>
      <c r="AU7" s="468"/>
      <c r="AV7" s="468"/>
    </row>
    <row r="8" spans="1:48" ht="12.75" customHeight="1">
      <c r="A8" s="273" t="s">
        <v>44</v>
      </c>
      <c r="B8" s="274">
        <v>8312502</v>
      </c>
      <c r="C8" s="473">
        <v>37188.124898321927</v>
      </c>
      <c r="D8" s="492">
        <v>4473.7583098713158</v>
      </c>
      <c r="E8" s="474">
        <v>28388.485691560425</v>
      </c>
      <c r="F8" s="492">
        <v>3415.1553517292896</v>
      </c>
      <c r="G8" s="474">
        <v>7175.2832522956542</v>
      </c>
      <c r="H8" s="492">
        <v>863.19176251574493</v>
      </c>
      <c r="I8" s="474">
        <v>7175.2832522956542</v>
      </c>
      <c r="J8" s="493">
        <v>863.19176251574493</v>
      </c>
      <c r="K8" s="474">
        <v>0</v>
      </c>
      <c r="L8" s="492">
        <v>0</v>
      </c>
      <c r="M8" s="474">
        <v>1624.3559544658494</v>
      </c>
      <c r="N8" s="492">
        <v>195.41119562628069</v>
      </c>
      <c r="O8" s="467"/>
      <c r="P8" s="468"/>
      <c r="AE8" s="468"/>
      <c r="AF8" s="468"/>
      <c r="AG8" s="469"/>
      <c r="AT8" s="468"/>
      <c r="AU8" s="468"/>
      <c r="AV8" s="468"/>
    </row>
    <row r="9" spans="1:48" ht="12.75" customHeight="1">
      <c r="A9" s="273" t="s">
        <v>45</v>
      </c>
      <c r="B9" s="274">
        <v>8415339</v>
      </c>
      <c r="C9" s="473">
        <v>36105.441848951676</v>
      </c>
      <c r="D9" s="492">
        <v>4290.4322510301336</v>
      </c>
      <c r="E9" s="474">
        <v>26243.11291946557</v>
      </c>
      <c r="F9" s="492">
        <v>3118.4855321295518</v>
      </c>
      <c r="G9" s="474">
        <v>8341.8252409615106</v>
      </c>
      <c r="H9" s="492">
        <v>991.26431400583033</v>
      </c>
      <c r="I9" s="474">
        <v>8341.8252409615106</v>
      </c>
      <c r="J9" s="493">
        <v>991.26431400583033</v>
      </c>
      <c r="K9" s="474">
        <v>0</v>
      </c>
      <c r="L9" s="492">
        <v>0</v>
      </c>
      <c r="M9" s="474">
        <v>1520.5036885245902</v>
      </c>
      <c r="N9" s="492">
        <v>180.68240489475116</v>
      </c>
      <c r="O9" s="467"/>
      <c r="P9" s="468"/>
      <c r="AE9" s="468"/>
      <c r="AF9" s="468"/>
      <c r="AG9" s="469"/>
      <c r="AT9" s="468"/>
      <c r="AU9" s="468"/>
      <c r="AV9" s="468"/>
    </row>
    <row r="10" spans="1:48" ht="12.75" customHeight="1">
      <c r="A10" s="273" t="s">
        <v>46</v>
      </c>
      <c r="B10" s="274">
        <v>8348482</v>
      </c>
      <c r="C10" s="473">
        <v>34571.512733718759</v>
      </c>
      <c r="D10" s="492">
        <v>4141.053754888464</v>
      </c>
      <c r="E10" s="474">
        <v>23182.57910666781</v>
      </c>
      <c r="F10" s="492">
        <v>2776.8616027042772</v>
      </c>
      <c r="G10" s="474">
        <v>9815.823634661303</v>
      </c>
      <c r="H10" s="492">
        <v>1175.7614898925699</v>
      </c>
      <c r="I10" s="474">
        <v>9815.823634661303</v>
      </c>
      <c r="J10" s="493">
        <v>1175.7614898925699</v>
      </c>
      <c r="K10" s="474">
        <v>0</v>
      </c>
      <c r="L10" s="492">
        <v>0</v>
      </c>
      <c r="M10" s="474">
        <v>1573.10999238965</v>
      </c>
      <c r="N10" s="492">
        <v>188.43066229161778</v>
      </c>
      <c r="O10" s="467"/>
      <c r="P10" s="468"/>
      <c r="AE10" s="468"/>
      <c r="AF10" s="468"/>
      <c r="AG10" s="469"/>
      <c r="AT10" s="468"/>
      <c r="AU10" s="468"/>
      <c r="AV10" s="468"/>
    </row>
    <row r="11" spans="1:48" ht="12.75" customHeight="1">
      <c r="A11" s="273" t="s">
        <v>47</v>
      </c>
      <c r="B11" s="274">
        <v>8487317</v>
      </c>
      <c r="C11" s="473">
        <v>39858.77712048727</v>
      </c>
      <c r="D11" s="492">
        <v>4696.2752917662046</v>
      </c>
      <c r="E11" s="474">
        <v>24750.808498492821</v>
      </c>
      <c r="F11" s="492">
        <v>2916.2111534767491</v>
      </c>
      <c r="G11" s="474">
        <v>13325.09270202181</v>
      </c>
      <c r="H11" s="492">
        <v>1570.0005905307662</v>
      </c>
      <c r="I11" s="474">
        <v>13325.09270202181</v>
      </c>
      <c r="J11" s="493">
        <v>1570.0005905307662</v>
      </c>
      <c r="K11" s="474">
        <v>0</v>
      </c>
      <c r="L11" s="492">
        <v>0</v>
      </c>
      <c r="M11" s="474">
        <v>1782.8759199726405</v>
      </c>
      <c r="N11" s="492">
        <v>210.06354775868988</v>
      </c>
      <c r="O11" s="467"/>
      <c r="P11" s="468"/>
      <c r="AE11" s="468"/>
      <c r="AF11" s="468"/>
      <c r="AG11" s="469"/>
      <c r="AT11" s="468"/>
      <c r="AU11" s="468"/>
      <c r="AV11" s="468"/>
    </row>
    <row r="12" spans="1:48" ht="12.75" customHeight="1">
      <c r="A12" s="273" t="s">
        <v>48</v>
      </c>
      <c r="B12" s="274">
        <v>8819013</v>
      </c>
      <c r="C12" s="473">
        <v>40758.470944227403</v>
      </c>
      <c r="D12" s="492">
        <v>4621.6590160630676</v>
      </c>
      <c r="E12" s="474">
        <v>21536.793973674117</v>
      </c>
      <c r="F12" s="492">
        <v>2442.0866568258962</v>
      </c>
      <c r="G12" s="474">
        <v>17643.747508642762</v>
      </c>
      <c r="H12" s="492">
        <v>2000.6487697254513</v>
      </c>
      <c r="I12" s="474">
        <v>17643.747508642762</v>
      </c>
      <c r="J12" s="493">
        <v>2000.6487697254513</v>
      </c>
      <c r="K12" s="474">
        <v>0</v>
      </c>
      <c r="L12" s="492">
        <v>0</v>
      </c>
      <c r="M12" s="474">
        <v>1577.9294619105199</v>
      </c>
      <c r="N12" s="492">
        <v>178.92358951171971</v>
      </c>
      <c r="O12" s="467"/>
      <c r="P12" s="468"/>
      <c r="AE12" s="468"/>
      <c r="AF12" s="468"/>
      <c r="AG12" s="469"/>
      <c r="AT12" s="468"/>
      <c r="AU12" s="468"/>
      <c r="AV12" s="468"/>
    </row>
    <row r="13" spans="1:48" ht="12.75" customHeight="1">
      <c r="A13" s="273" t="s">
        <v>49</v>
      </c>
      <c r="B13" s="274">
        <v>9014521</v>
      </c>
      <c r="C13" s="473">
        <v>38249.538188107887</v>
      </c>
      <c r="D13" s="492">
        <v>4243.1026771259267</v>
      </c>
      <c r="E13" s="474">
        <v>18916.280223613536</v>
      </c>
      <c r="F13" s="492">
        <v>2098.4232244412697</v>
      </c>
      <c r="G13" s="474">
        <v>17913.124102594789</v>
      </c>
      <c r="H13" s="492">
        <v>1987.1409809345153</v>
      </c>
      <c r="I13" s="474">
        <v>17913.124102594789</v>
      </c>
      <c r="J13" s="493">
        <v>1987.1409809345153</v>
      </c>
      <c r="K13" s="474">
        <v>0</v>
      </c>
      <c r="L13" s="492">
        <v>0</v>
      </c>
      <c r="M13" s="473">
        <v>1420.1338618995635</v>
      </c>
      <c r="N13" s="492">
        <v>157.53847175014218</v>
      </c>
      <c r="O13" s="467"/>
      <c r="P13" s="468"/>
      <c r="AE13" s="468"/>
      <c r="AF13" s="468"/>
      <c r="AG13" s="469"/>
      <c r="AT13" s="468"/>
      <c r="AU13" s="468"/>
      <c r="AV13" s="468"/>
    </row>
    <row r="14" spans="1:48" ht="12.75" customHeight="1">
      <c r="A14" s="273" t="s">
        <v>51</v>
      </c>
      <c r="B14" s="274">
        <v>9091648</v>
      </c>
      <c r="C14" s="473">
        <v>35933.058184647576</v>
      </c>
      <c r="D14" s="492">
        <v>3952.3151561353425</v>
      </c>
      <c r="E14" s="474">
        <v>19043.027645709743</v>
      </c>
      <c r="F14" s="492">
        <v>2094.5627949640971</v>
      </c>
      <c r="G14" s="474">
        <v>15609.809436373729</v>
      </c>
      <c r="H14" s="492">
        <v>1716.9394851597565</v>
      </c>
      <c r="I14" s="474">
        <v>15609.809436373729</v>
      </c>
      <c r="J14" s="493">
        <v>1716.9394851597565</v>
      </c>
      <c r="K14" s="474">
        <v>0</v>
      </c>
      <c r="L14" s="492">
        <v>0</v>
      </c>
      <c r="M14" s="473">
        <v>1280.2211025641027</v>
      </c>
      <c r="N14" s="492">
        <v>140.81287601148907</v>
      </c>
      <c r="O14" s="467"/>
      <c r="P14" s="468"/>
      <c r="AE14" s="468"/>
      <c r="AF14" s="468"/>
      <c r="AG14" s="469"/>
      <c r="AT14" s="468"/>
      <c r="AU14" s="468"/>
      <c r="AV14" s="468"/>
    </row>
    <row r="15" spans="1:48" ht="12.75" customHeight="1">
      <c r="A15" s="273" t="s">
        <v>52</v>
      </c>
      <c r="B15" s="274">
        <v>9166398</v>
      </c>
      <c r="C15" s="473">
        <v>37887.944413266705</v>
      </c>
      <c r="D15" s="492">
        <v>4133.3514444023385</v>
      </c>
      <c r="E15" s="474">
        <v>19363.354363134385</v>
      </c>
      <c r="F15" s="492">
        <v>2112.4278438634656</v>
      </c>
      <c r="G15" s="474">
        <v>17131.714727309503</v>
      </c>
      <c r="H15" s="492">
        <v>1868.9691116739098</v>
      </c>
      <c r="I15" s="474">
        <v>17131.714727309503</v>
      </c>
      <c r="J15" s="493">
        <v>1868.9691116739098</v>
      </c>
      <c r="K15" s="474">
        <v>0</v>
      </c>
      <c r="L15" s="492">
        <v>0</v>
      </c>
      <c r="M15" s="473">
        <v>1392.8753228228229</v>
      </c>
      <c r="N15" s="492">
        <v>151.95448886496339</v>
      </c>
      <c r="O15" s="467"/>
      <c r="P15" s="468"/>
      <c r="AE15" s="468"/>
      <c r="AF15" s="468"/>
      <c r="AG15" s="469"/>
      <c r="AT15" s="468"/>
      <c r="AU15" s="468"/>
      <c r="AV15" s="468"/>
    </row>
    <row r="16" spans="1:48" ht="12.75" customHeight="1">
      <c r="A16" s="273" t="s">
        <v>53</v>
      </c>
      <c r="B16" s="274">
        <v>8951695</v>
      </c>
      <c r="C16" s="473">
        <v>39737.740917524781</v>
      </c>
      <c r="D16" s="492">
        <v>4439.13034542897</v>
      </c>
      <c r="E16" s="474">
        <v>20123.019630617673</v>
      </c>
      <c r="F16" s="492">
        <v>2247.9563513521935</v>
      </c>
      <c r="G16" s="474">
        <v>18348.046051556485</v>
      </c>
      <c r="H16" s="492">
        <v>2049.6728330842911</v>
      </c>
      <c r="I16" s="474">
        <v>18348.046051556485</v>
      </c>
      <c r="J16" s="493">
        <v>2049.6728330842911</v>
      </c>
      <c r="K16" s="474">
        <v>0</v>
      </c>
      <c r="L16" s="492">
        <v>0</v>
      </c>
      <c r="M16" s="473">
        <v>1266.6752353506245</v>
      </c>
      <c r="N16" s="492">
        <v>141.50116099248518</v>
      </c>
      <c r="O16" s="467"/>
      <c r="P16" s="468"/>
      <c r="AE16" s="468"/>
      <c r="AF16" s="468"/>
      <c r="AG16" s="469"/>
      <c r="AT16" s="468"/>
      <c r="AU16" s="468"/>
      <c r="AV16" s="468"/>
    </row>
    <row r="17" spans="1:48" ht="12.75" customHeight="1">
      <c r="A17" s="273" t="s">
        <v>54</v>
      </c>
      <c r="B17" s="274">
        <v>8943433</v>
      </c>
      <c r="C17" s="473">
        <v>41076.757418477748</v>
      </c>
      <c r="D17" s="492">
        <v>4592.9518808356643</v>
      </c>
      <c r="E17" s="474">
        <v>21641.14068632085</v>
      </c>
      <c r="F17" s="492">
        <v>2419.7800426660378</v>
      </c>
      <c r="G17" s="474">
        <v>18130.769220561342</v>
      </c>
      <c r="H17" s="492">
        <v>2027.2717669558592</v>
      </c>
      <c r="I17" s="474">
        <v>18130.769220561342</v>
      </c>
      <c r="J17" s="493">
        <v>2027.2717669558592</v>
      </c>
      <c r="K17" s="474">
        <v>0</v>
      </c>
      <c r="L17" s="492">
        <v>0</v>
      </c>
      <c r="M17" s="473">
        <v>1304.8475115955473</v>
      </c>
      <c r="N17" s="492">
        <v>145.90007121376627</v>
      </c>
      <c r="O17" s="467"/>
      <c r="P17" s="468"/>
      <c r="AE17" s="468"/>
      <c r="AF17" s="468"/>
      <c r="AG17" s="469"/>
      <c r="AT17" s="468"/>
      <c r="AU17" s="468"/>
      <c r="AV17" s="468"/>
    </row>
    <row r="18" spans="1:48" ht="12.75" customHeight="1">
      <c r="A18" s="273" t="s">
        <v>55</v>
      </c>
      <c r="B18" s="274">
        <v>8895705.333333334</v>
      </c>
      <c r="C18" s="473">
        <v>41562.170254502838</v>
      </c>
      <c r="D18" s="492">
        <v>4672.1613067335002</v>
      </c>
      <c r="E18" s="474">
        <v>22331.815882375686</v>
      </c>
      <c r="F18" s="492">
        <v>2510.4041833192864</v>
      </c>
      <c r="G18" s="474">
        <v>18003.297246556376</v>
      </c>
      <c r="H18" s="492">
        <v>2023.8189746568767</v>
      </c>
      <c r="I18" s="474">
        <v>18003.297246556376</v>
      </c>
      <c r="J18" s="493">
        <v>2023.8189746568767</v>
      </c>
      <c r="K18" s="474">
        <v>0</v>
      </c>
      <c r="L18" s="492">
        <v>0</v>
      </c>
      <c r="M18" s="473">
        <v>1227.0571255707764</v>
      </c>
      <c r="N18" s="492">
        <v>137.93814875733779</v>
      </c>
      <c r="O18" s="467"/>
      <c r="P18" s="468"/>
      <c r="AE18" s="468"/>
      <c r="AF18" s="468"/>
      <c r="AG18" s="469"/>
      <c r="AT18" s="468"/>
      <c r="AU18" s="468"/>
      <c r="AV18" s="468"/>
    </row>
    <row r="19" spans="1:48" ht="12.75" customHeight="1">
      <c r="A19" s="273" t="s">
        <v>56</v>
      </c>
      <c r="B19" s="274">
        <v>9072473.333333334</v>
      </c>
      <c r="C19" s="473">
        <v>43638.738194023194</v>
      </c>
      <c r="D19" s="492">
        <v>4810.0155922960212</v>
      </c>
      <c r="E19" s="474">
        <v>23212.875323707667</v>
      </c>
      <c r="F19" s="492">
        <v>2558.6049659050345</v>
      </c>
      <c r="G19" s="474">
        <v>19188.675423039604</v>
      </c>
      <c r="H19" s="492">
        <v>2115.0434636757932</v>
      </c>
      <c r="I19" s="474">
        <v>19188.675423039604</v>
      </c>
      <c r="J19" s="493">
        <v>2115.0434636757932</v>
      </c>
      <c r="K19" s="474">
        <v>0</v>
      </c>
      <c r="L19" s="492">
        <v>0</v>
      </c>
      <c r="M19" s="473">
        <v>1237.1874472759228</v>
      </c>
      <c r="N19" s="492">
        <v>136.36716271519373</v>
      </c>
      <c r="O19" s="467"/>
      <c r="P19" s="468"/>
      <c r="AE19" s="468"/>
      <c r="AF19" s="468"/>
      <c r="AG19" s="469"/>
      <c r="AT19" s="468"/>
      <c r="AU19" s="468"/>
      <c r="AV19" s="468"/>
    </row>
    <row r="20" spans="1:48" ht="12.75" customHeight="1">
      <c r="A20" s="273" t="s">
        <v>57</v>
      </c>
      <c r="B20" s="274">
        <v>9301061.333333334</v>
      </c>
      <c r="C20" s="473">
        <v>46127.658411276927</v>
      </c>
      <c r="D20" s="492">
        <v>4959.3972943672225</v>
      </c>
      <c r="E20" s="474">
        <v>25655.271485655383</v>
      </c>
      <c r="F20" s="492">
        <v>2758.3165583170057</v>
      </c>
      <c r="G20" s="474">
        <v>19289.685777942217</v>
      </c>
      <c r="H20" s="492">
        <v>2073.9230811016641</v>
      </c>
      <c r="I20" s="474">
        <v>19289.685777942217</v>
      </c>
      <c r="J20" s="493">
        <v>2073.9230811016641</v>
      </c>
      <c r="K20" s="474">
        <v>0</v>
      </c>
      <c r="L20" s="492">
        <v>0</v>
      </c>
      <c r="M20" s="473">
        <v>1182.701147679325</v>
      </c>
      <c r="N20" s="492">
        <v>127.15765494855265</v>
      </c>
      <c r="O20" s="467"/>
      <c r="P20" s="468"/>
      <c r="AE20" s="468"/>
      <c r="AF20" s="468"/>
      <c r="AG20" s="469"/>
      <c r="AT20" s="468"/>
      <c r="AU20" s="468"/>
      <c r="AV20" s="468"/>
    </row>
    <row r="21" spans="1:48" ht="12.75" customHeight="1">
      <c r="A21" s="273" t="s">
        <v>58</v>
      </c>
      <c r="B21" s="274">
        <v>9546413</v>
      </c>
      <c r="C21" s="473">
        <v>48194.021852729755</v>
      </c>
      <c r="D21" s="492">
        <v>5048.3906209305787</v>
      </c>
      <c r="E21" s="474">
        <v>28020.97172226437</v>
      </c>
      <c r="F21" s="492">
        <v>2935.2356452904742</v>
      </c>
      <c r="G21" s="474">
        <v>19006.703384082746</v>
      </c>
      <c r="H21" s="492">
        <v>1990.9785365542791</v>
      </c>
      <c r="I21" s="474">
        <v>19006.703384082746</v>
      </c>
      <c r="J21" s="493">
        <v>1990.9785365542791</v>
      </c>
      <c r="K21" s="474">
        <v>0</v>
      </c>
      <c r="L21" s="492">
        <v>0</v>
      </c>
      <c r="M21" s="473">
        <v>1166.3467463826366</v>
      </c>
      <c r="N21" s="492">
        <v>122.1764390858259</v>
      </c>
      <c r="O21" s="467"/>
      <c r="P21" s="468"/>
      <c r="AE21" s="468"/>
      <c r="AF21" s="468"/>
      <c r="AG21" s="469"/>
      <c r="AT21" s="468"/>
      <c r="AU21" s="468"/>
      <c r="AV21" s="468"/>
    </row>
    <row r="22" spans="1:48" ht="12.75" customHeight="1">
      <c r="A22" s="273" t="s">
        <v>59</v>
      </c>
      <c r="B22" s="274">
        <v>9807399.666666666</v>
      </c>
      <c r="C22" s="473">
        <v>50892.212295080637</v>
      </c>
      <c r="D22" s="492">
        <v>5189.1647148889824</v>
      </c>
      <c r="E22" s="474">
        <v>30697.053282441677</v>
      </c>
      <c r="F22" s="492">
        <v>3129.9890211239831</v>
      </c>
      <c r="G22" s="474">
        <v>19097.091437869025</v>
      </c>
      <c r="H22" s="492">
        <v>1947.2125218651088</v>
      </c>
      <c r="I22" s="474">
        <v>19097.091437869025</v>
      </c>
      <c r="J22" s="493">
        <v>1947.2125218651088</v>
      </c>
      <c r="K22" s="474">
        <v>0</v>
      </c>
      <c r="L22" s="492">
        <v>0</v>
      </c>
      <c r="M22" s="473">
        <v>1098.0675747699386</v>
      </c>
      <c r="N22" s="492">
        <v>111.96317189989149</v>
      </c>
      <c r="O22" s="467"/>
      <c r="P22" s="468"/>
      <c r="AE22" s="468"/>
      <c r="AF22" s="468"/>
      <c r="AG22" s="469"/>
      <c r="AT22" s="468"/>
      <c r="AU22" s="468"/>
      <c r="AV22" s="468"/>
    </row>
    <row r="23" spans="1:48" ht="12.75" customHeight="1">
      <c r="A23" s="273" t="s">
        <v>60</v>
      </c>
      <c r="B23" s="274">
        <v>10173256.333333334</v>
      </c>
      <c r="C23" s="473">
        <v>54920.856278198182</v>
      </c>
      <c r="D23" s="492">
        <v>5398.5522903071296</v>
      </c>
      <c r="E23" s="474">
        <v>34056.304519908408</v>
      </c>
      <c r="F23" s="492">
        <v>3347.6306311402691</v>
      </c>
      <c r="G23" s="474">
        <v>19824.614998010769</v>
      </c>
      <c r="H23" s="492">
        <v>1948.6990545056976</v>
      </c>
      <c r="I23" s="474">
        <v>19824.614998010769</v>
      </c>
      <c r="J23" s="493">
        <v>1948.6990545056976</v>
      </c>
      <c r="K23" s="474">
        <v>0</v>
      </c>
      <c r="L23" s="492">
        <v>0</v>
      </c>
      <c r="M23" s="473">
        <v>1039.9367602790016</v>
      </c>
      <c r="N23" s="492">
        <v>102.22260466116256</v>
      </c>
      <c r="O23" s="467"/>
      <c r="P23" s="468"/>
      <c r="AE23" s="468"/>
      <c r="AF23" s="468"/>
      <c r="AG23" s="469"/>
      <c r="AT23" s="468"/>
      <c r="AU23" s="468"/>
      <c r="AV23" s="468"/>
    </row>
    <row r="24" spans="1:48" ht="12.75" customHeight="1">
      <c r="A24" s="273" t="s">
        <v>61</v>
      </c>
      <c r="B24" s="274">
        <v>10259869.333333334</v>
      </c>
      <c r="C24" s="473">
        <v>57538.643966692915</v>
      </c>
      <c r="D24" s="492">
        <v>5608.1263900462518</v>
      </c>
      <c r="E24" s="474">
        <v>36410.368293472769</v>
      </c>
      <c r="F24" s="492">
        <v>3548.8140355919513</v>
      </c>
      <c r="G24" s="474">
        <v>20085.746240835808</v>
      </c>
      <c r="H24" s="492">
        <v>1957.7000045779471</v>
      </c>
      <c r="I24" s="474">
        <v>20085.746240835808</v>
      </c>
      <c r="J24" s="493">
        <v>1957.7000045779471</v>
      </c>
      <c r="K24" s="474">
        <v>0</v>
      </c>
      <c r="L24" s="492">
        <v>0</v>
      </c>
      <c r="M24" s="473">
        <v>1042.5294323843416</v>
      </c>
      <c r="N24" s="492">
        <v>101.612349876354</v>
      </c>
      <c r="O24" s="467"/>
      <c r="P24" s="468"/>
      <c r="AE24" s="468"/>
      <c r="AF24" s="468"/>
      <c r="AG24" s="469"/>
      <c r="AT24" s="468"/>
      <c r="AU24" s="468"/>
      <c r="AV24" s="468"/>
    </row>
    <row r="25" spans="1:48" ht="12.75" customHeight="1">
      <c r="A25" s="273" t="s">
        <v>62</v>
      </c>
      <c r="B25" s="274">
        <v>10174765.333333334</v>
      </c>
      <c r="C25" s="473">
        <v>64888.946039592483</v>
      </c>
      <c r="D25" s="492">
        <v>6377.4390773427649</v>
      </c>
      <c r="E25" s="474">
        <v>36883.050054470914</v>
      </c>
      <c r="F25" s="492">
        <v>3624.9533867517448</v>
      </c>
      <c r="G25" s="474">
        <v>26988.703779442902</v>
      </c>
      <c r="H25" s="492">
        <v>2652.5136349853474</v>
      </c>
      <c r="I25" s="474">
        <v>26988.703779442902</v>
      </c>
      <c r="J25" s="493">
        <v>2652.5136349853474</v>
      </c>
      <c r="K25" s="474">
        <v>0</v>
      </c>
      <c r="L25" s="492">
        <v>0</v>
      </c>
      <c r="M25" s="473">
        <v>1017.1922056786703</v>
      </c>
      <c r="N25" s="492">
        <v>99.972055605672637</v>
      </c>
      <c r="O25" s="467"/>
      <c r="P25" s="468"/>
      <c r="AE25" s="468"/>
      <c r="AF25" s="468"/>
      <c r="AG25" s="469"/>
      <c r="AT25" s="468"/>
      <c r="AU25" s="468"/>
      <c r="AV25" s="468"/>
    </row>
    <row r="26" spans="1:48" ht="12.75" customHeight="1">
      <c r="A26" s="273" t="s">
        <v>63</v>
      </c>
      <c r="B26" s="274">
        <v>10173999.333333334</v>
      </c>
      <c r="C26" s="473">
        <v>74333.880197046921</v>
      </c>
      <c r="D26" s="492">
        <v>7306.2595899239868</v>
      </c>
      <c r="E26" s="474">
        <v>37358.899322222875</v>
      </c>
      <c r="F26" s="492">
        <v>3671.9974218813795</v>
      </c>
      <c r="G26" s="474">
        <v>35986.360573274178</v>
      </c>
      <c r="H26" s="492">
        <v>3537.0909112772542</v>
      </c>
      <c r="I26" s="474">
        <v>35986.360573274178</v>
      </c>
      <c r="J26" s="493">
        <v>3537.0909112772542</v>
      </c>
      <c r="K26" s="474">
        <v>0</v>
      </c>
      <c r="L26" s="492">
        <v>0</v>
      </c>
      <c r="M26" s="473">
        <v>988.6203015498653</v>
      </c>
      <c r="N26" s="492">
        <v>97.171256765353164</v>
      </c>
      <c r="O26" s="467"/>
      <c r="P26" s="468"/>
      <c r="AE26" s="468"/>
      <c r="AF26" s="468"/>
      <c r="AG26" s="469"/>
      <c r="AT26" s="468"/>
      <c r="AU26" s="468"/>
      <c r="AV26" s="468"/>
    </row>
    <row r="27" spans="1:48" ht="12.75" customHeight="1">
      <c r="A27" s="273" t="s">
        <v>64</v>
      </c>
      <c r="B27" s="274">
        <v>10159983.333333334</v>
      </c>
      <c r="C27" s="473">
        <v>78539.066887232781</v>
      </c>
      <c r="D27" s="492">
        <v>7730.2357996551291</v>
      </c>
      <c r="E27" s="474">
        <v>37150.697466442623</v>
      </c>
      <c r="F27" s="492">
        <v>3656.5707095755693</v>
      </c>
      <c r="G27" s="474">
        <v>40427.682928986884</v>
      </c>
      <c r="H27" s="492">
        <v>3979.1091779009034</v>
      </c>
      <c r="I27" s="474">
        <v>42505.535388003278</v>
      </c>
      <c r="J27" s="493">
        <v>4183.6225506934834</v>
      </c>
      <c r="K27" s="474">
        <v>0</v>
      </c>
      <c r="L27" s="492">
        <v>0</v>
      </c>
      <c r="M27" s="473">
        <v>960.68649180327861</v>
      </c>
      <c r="N27" s="492">
        <v>94.555912178656314</v>
      </c>
      <c r="O27" s="467"/>
      <c r="P27" s="468"/>
      <c r="AE27" s="468"/>
      <c r="AF27" s="468"/>
      <c r="AG27" s="469"/>
      <c r="AT27" s="468"/>
      <c r="AU27" s="468"/>
      <c r="AV27" s="468"/>
    </row>
    <row r="28" spans="1:48" ht="12.75" customHeight="1">
      <c r="A28" s="273" t="s">
        <v>65</v>
      </c>
      <c r="B28" s="274">
        <v>10324466</v>
      </c>
      <c r="C28" s="473">
        <v>83198.259006832799</v>
      </c>
      <c r="D28" s="492">
        <v>8058.3595322831025</v>
      </c>
      <c r="E28" s="474">
        <v>39008.580046859868</v>
      </c>
      <c r="F28" s="492">
        <v>3778.2661153477447</v>
      </c>
      <c r="G28" s="474">
        <v>43256.462815068466</v>
      </c>
      <c r="H28" s="492">
        <v>4189.7046118480575</v>
      </c>
      <c r="I28" s="474">
        <v>46079.042432902861</v>
      </c>
      <c r="J28" s="493">
        <v>4463.0920798134121</v>
      </c>
      <c r="K28" s="474">
        <v>0</v>
      </c>
      <c r="L28" s="492">
        <v>0</v>
      </c>
      <c r="M28" s="473">
        <v>933.21614490445847</v>
      </c>
      <c r="N28" s="492">
        <v>90.388805087300256</v>
      </c>
      <c r="O28" s="467"/>
      <c r="P28" s="468"/>
      <c r="AE28" s="468"/>
      <c r="AF28" s="468"/>
      <c r="AG28" s="469"/>
      <c r="AT28" s="468"/>
      <c r="AU28" s="468"/>
      <c r="AV28" s="468"/>
    </row>
    <row r="29" spans="1:48" ht="12.75" customHeight="1">
      <c r="A29" s="273" t="s">
        <v>66</v>
      </c>
      <c r="B29" s="274">
        <v>10459479</v>
      </c>
      <c r="C29" s="473">
        <v>90004.772557197837</v>
      </c>
      <c r="D29" s="492">
        <v>8605.0913776104753</v>
      </c>
      <c r="E29" s="474">
        <v>42007.628044855141</v>
      </c>
      <c r="F29" s="492">
        <v>4016.2256690658437</v>
      </c>
      <c r="G29" s="474">
        <v>44581.032142404983</v>
      </c>
      <c r="H29" s="492">
        <v>4262.2612600880966</v>
      </c>
      <c r="I29" s="474">
        <v>48010.050833993766</v>
      </c>
      <c r="J29" s="493">
        <v>4590.0996439682858</v>
      </c>
      <c r="K29" s="474">
        <v>2206.8444353582559</v>
      </c>
      <c r="L29" s="492">
        <v>210.98990067844258</v>
      </c>
      <c r="M29" s="473">
        <v>1209.2679345794395</v>
      </c>
      <c r="N29" s="492">
        <v>115.61454777809099</v>
      </c>
      <c r="O29" s="467"/>
      <c r="P29" s="468"/>
      <c r="AE29" s="468"/>
      <c r="AF29" s="468"/>
      <c r="AG29" s="469"/>
      <c r="AT29" s="468"/>
      <c r="AU29" s="468"/>
      <c r="AV29" s="468"/>
    </row>
    <row r="30" spans="1:48" ht="12.75" customHeight="1">
      <c r="A30" s="273" t="s">
        <v>67</v>
      </c>
      <c r="B30" s="274">
        <v>10556893</v>
      </c>
      <c r="C30" s="473">
        <v>98130.228162110929</v>
      </c>
      <c r="D30" s="492">
        <v>9295.3701588252279</v>
      </c>
      <c r="E30" s="474">
        <v>46154.903122394295</v>
      </c>
      <c r="F30" s="492">
        <v>4372.0158120759861</v>
      </c>
      <c r="G30" s="474">
        <v>45600.098108037681</v>
      </c>
      <c r="H30" s="492">
        <v>4319.4619958767871</v>
      </c>
      <c r="I30" s="474">
        <v>49833.707176665135</v>
      </c>
      <c r="J30" s="493">
        <v>4720.4899373958924</v>
      </c>
      <c r="K30" s="474">
        <v>5185.9944653799021</v>
      </c>
      <c r="L30" s="492">
        <v>491.24249581575771</v>
      </c>
      <c r="M30" s="474">
        <v>1189.2324662990197</v>
      </c>
      <c r="N30" s="492">
        <v>112.64985505669327</v>
      </c>
      <c r="O30" s="467"/>
      <c r="P30" s="468"/>
      <c r="AE30" s="468"/>
      <c r="AF30" s="468"/>
      <c r="AG30" s="469"/>
      <c r="AT30" s="468"/>
      <c r="AU30" s="468"/>
      <c r="AV30" s="468"/>
    </row>
    <row r="31" spans="1:48" ht="12.75" customHeight="1">
      <c r="A31" s="273" t="s">
        <v>68</v>
      </c>
      <c r="B31" s="274">
        <v>10818667</v>
      </c>
      <c r="C31" s="473">
        <v>102866.36822254649</v>
      </c>
      <c r="D31" s="492">
        <v>9508.2294540118946</v>
      </c>
      <c r="E31" s="474">
        <v>48929.261452284045</v>
      </c>
      <c r="F31" s="492">
        <v>4522.6700713021337</v>
      </c>
      <c r="G31" s="474">
        <v>46795.313622392023</v>
      </c>
      <c r="H31" s="492">
        <v>4325.4232358193503</v>
      </c>
      <c r="I31" s="474">
        <v>53312.530179080684</v>
      </c>
      <c r="J31" s="493">
        <v>4927.828001276006</v>
      </c>
      <c r="K31" s="474">
        <v>5926.7867501499704</v>
      </c>
      <c r="L31" s="492">
        <v>547.82966793875528</v>
      </c>
      <c r="M31" s="474">
        <v>1215.0063977204559</v>
      </c>
      <c r="N31" s="492">
        <v>112.3064789516542</v>
      </c>
      <c r="O31" s="467"/>
      <c r="P31" s="468"/>
      <c r="AE31" s="468"/>
      <c r="AF31" s="468"/>
      <c r="AG31" s="469"/>
      <c r="AT31" s="468"/>
      <c r="AU31" s="468"/>
      <c r="AV31" s="468"/>
    </row>
    <row r="32" spans="1:48" ht="12.75" customHeight="1">
      <c r="A32" s="273" t="s">
        <v>69</v>
      </c>
      <c r="B32" s="274">
        <v>11110474</v>
      </c>
      <c r="C32" s="473">
        <v>105764.59035218314</v>
      </c>
      <c r="D32" s="492">
        <v>9519.3589717399227</v>
      </c>
      <c r="E32" s="474">
        <v>51348.528862769097</v>
      </c>
      <c r="F32" s="492">
        <v>4621.6326020626211</v>
      </c>
      <c r="G32" s="474">
        <v>47327.517334321463</v>
      </c>
      <c r="H32" s="492">
        <v>4259.7208124803192</v>
      </c>
      <c r="I32" s="474">
        <v>54345.413746358499</v>
      </c>
      <c r="J32" s="493">
        <v>4891.3677081966525</v>
      </c>
      <c r="K32" s="474">
        <v>5805.8105671296289</v>
      </c>
      <c r="L32" s="492">
        <v>522.55291422576829</v>
      </c>
      <c r="M32" s="474">
        <v>1282.7335879629629</v>
      </c>
      <c r="N32" s="492">
        <v>115.45264297121463</v>
      </c>
      <c r="O32" s="467"/>
      <c r="P32" s="468"/>
      <c r="AE32" s="468"/>
      <c r="AF32" s="468"/>
      <c r="AG32" s="469"/>
      <c r="AT32" s="468"/>
      <c r="AU32" s="468"/>
      <c r="AV32" s="468"/>
    </row>
    <row r="33" spans="1:48" ht="12.75" customHeight="1">
      <c r="A33" s="273" t="s">
        <v>70</v>
      </c>
      <c r="B33" s="274">
        <v>11607663</v>
      </c>
      <c r="C33" s="473">
        <v>113456.77212409271</v>
      </c>
      <c r="D33" s="492">
        <v>9774.2992817841732</v>
      </c>
      <c r="E33" s="474">
        <v>55648.589251076053</v>
      </c>
      <c r="F33" s="492">
        <v>4794.1251612039432</v>
      </c>
      <c r="G33" s="474">
        <v>50245.308690523932</v>
      </c>
      <c r="H33" s="492">
        <v>4328.6326188591047</v>
      </c>
      <c r="I33" s="474">
        <v>58594.125591932381</v>
      </c>
      <c r="J33" s="493">
        <v>5047.8830744769539</v>
      </c>
      <c r="K33" s="474">
        <v>6216.5885317884849</v>
      </c>
      <c r="L33" s="492">
        <v>535.55901233422128</v>
      </c>
      <c r="M33" s="474">
        <v>1346.2856507042254</v>
      </c>
      <c r="N33" s="492">
        <v>115.98248938690116</v>
      </c>
      <c r="O33" s="467"/>
      <c r="P33" s="468"/>
      <c r="AE33" s="468"/>
      <c r="AF33" s="468"/>
      <c r="AG33" s="469"/>
      <c r="AT33" s="468"/>
      <c r="AU33" s="468"/>
      <c r="AV33" s="468"/>
    </row>
    <row r="34" spans="1:48" ht="12.75" customHeight="1">
      <c r="A34" s="273" t="s">
        <v>71</v>
      </c>
      <c r="B34" s="274">
        <v>12168161</v>
      </c>
      <c r="C34" s="473">
        <v>125261.51510053068</v>
      </c>
      <c r="D34" s="492">
        <v>10294.202640853509</v>
      </c>
      <c r="E34" s="474">
        <v>60287.625284807051</v>
      </c>
      <c r="F34" s="492">
        <v>4954.5387577306919</v>
      </c>
      <c r="G34" s="474">
        <v>56686.191711628249</v>
      </c>
      <c r="H34" s="492">
        <v>4658.5668706740689</v>
      </c>
      <c r="I34" s="474">
        <v>67613.148957602709</v>
      </c>
      <c r="J34" s="493">
        <v>5556.5626521216072</v>
      </c>
      <c r="K34" s="474">
        <v>6957.2603639510171</v>
      </c>
      <c r="L34" s="492">
        <v>571.75939436953684</v>
      </c>
      <c r="M34" s="474">
        <v>1330.4377401443642</v>
      </c>
      <c r="N34" s="492">
        <v>109.33761807921215</v>
      </c>
      <c r="O34" s="467"/>
      <c r="P34" s="468"/>
      <c r="AE34" s="468"/>
      <c r="AF34" s="468"/>
      <c r="AG34" s="469"/>
      <c r="AT34" s="468"/>
      <c r="AU34" s="468"/>
      <c r="AV34" s="468"/>
    </row>
    <row r="35" spans="1:48" ht="12.75" customHeight="1">
      <c r="A35" s="273" t="s">
        <v>72</v>
      </c>
      <c r="B35" s="274">
        <v>12521262</v>
      </c>
      <c r="C35" s="473">
        <v>138262.43145068531</v>
      </c>
      <c r="D35" s="492">
        <v>11042.212154867881</v>
      </c>
      <c r="E35" s="474">
        <v>65331.485327693044</v>
      </c>
      <c r="F35" s="492">
        <v>5217.6438227786502</v>
      </c>
      <c r="G35" s="474">
        <v>64141.72788038064</v>
      </c>
      <c r="H35" s="492">
        <v>5122.6248504648047</v>
      </c>
      <c r="I35" s="474">
        <v>78159.482094627514</v>
      </c>
      <c r="J35" s="493">
        <v>6242.1409355245114</v>
      </c>
      <c r="K35" s="474">
        <v>7493.3403470162075</v>
      </c>
      <c r="L35" s="492">
        <v>598.44928945790025</v>
      </c>
      <c r="M35" s="474">
        <v>1295.8778955954324</v>
      </c>
      <c r="N35" s="492">
        <v>103.494192166527</v>
      </c>
      <c r="O35" s="467"/>
      <c r="P35" s="468"/>
      <c r="AE35" s="468"/>
      <c r="AF35" s="468"/>
      <c r="AG35" s="469"/>
      <c r="AT35" s="468"/>
      <c r="AU35" s="468"/>
      <c r="AV35" s="468"/>
    </row>
    <row r="36" spans="1:48" ht="12.75" customHeight="1">
      <c r="A36" s="273" t="s">
        <v>73</v>
      </c>
      <c r="B36" s="274">
        <v>12830766</v>
      </c>
      <c r="C36" s="473">
        <v>146102.58033234935</v>
      </c>
      <c r="D36" s="492">
        <v>11386.894619724912</v>
      </c>
      <c r="E36" s="474">
        <v>68350.953523105854</v>
      </c>
      <c r="F36" s="492">
        <v>5327.1140260141801</v>
      </c>
      <c r="G36" s="474">
        <v>68789.997318550682</v>
      </c>
      <c r="H36" s="492">
        <v>5361.3320762416433</v>
      </c>
      <c r="I36" s="474">
        <v>86463.769757832633</v>
      </c>
      <c r="J36" s="493">
        <v>6738.78471151548</v>
      </c>
      <c r="K36" s="474">
        <v>7711.4195342514267</v>
      </c>
      <c r="L36" s="492">
        <v>601.01006707249019</v>
      </c>
      <c r="M36" s="474">
        <v>1250.2099564413938</v>
      </c>
      <c r="N36" s="492">
        <v>97.438450396600942</v>
      </c>
      <c r="O36" s="467"/>
      <c r="P36" s="468"/>
      <c r="AE36" s="468"/>
      <c r="AF36" s="468"/>
      <c r="AG36" s="469"/>
      <c r="AT36" s="468"/>
      <c r="AU36" s="468"/>
      <c r="AV36" s="468"/>
    </row>
    <row r="37" spans="1:48" ht="12.75" customHeight="1">
      <c r="A37" s="273" t="s">
        <v>74</v>
      </c>
      <c r="B37" s="274">
        <v>13027167</v>
      </c>
      <c r="C37" s="473">
        <v>149621.78935459428</v>
      </c>
      <c r="D37" s="492">
        <v>11485.366646070805</v>
      </c>
      <c r="E37" s="474">
        <v>70115.060724022216</v>
      </c>
      <c r="F37" s="492">
        <v>5382.2186146859267</v>
      </c>
      <c r="G37" s="474">
        <v>70506.505638038638</v>
      </c>
      <c r="H37" s="492">
        <v>5412.2669677941976</v>
      </c>
      <c r="I37" s="474">
        <v>91344.235934865661</v>
      </c>
      <c r="J37" s="493">
        <v>7011.8265878425955</v>
      </c>
      <c r="K37" s="474">
        <v>7800.4940237514302</v>
      </c>
      <c r="L37" s="492">
        <v>598.78667585603455</v>
      </c>
      <c r="M37" s="474">
        <v>1199.7289687819855</v>
      </c>
      <c r="N37" s="492">
        <v>92.094387734646034</v>
      </c>
      <c r="O37" s="467"/>
      <c r="P37" s="468"/>
      <c r="AE37" s="468"/>
      <c r="AF37" s="468"/>
      <c r="AG37" s="469"/>
      <c r="AT37" s="468"/>
      <c r="AU37" s="468"/>
      <c r="AV37" s="468"/>
    </row>
    <row r="38" spans="1:48" ht="12.75" customHeight="1">
      <c r="A38" s="273" t="s">
        <v>75</v>
      </c>
      <c r="B38" s="274">
        <v>13224503</v>
      </c>
      <c r="C38" s="473">
        <v>153363.5387388235</v>
      </c>
      <c r="D38" s="492">
        <v>11596.922677458917</v>
      </c>
      <c r="E38" s="474">
        <v>72862.161423740792</v>
      </c>
      <c r="F38" s="492">
        <v>5509.6332485039929</v>
      </c>
      <c r="G38" s="474">
        <v>71653.199793469292</v>
      </c>
      <c r="H38" s="492">
        <v>5418.2149448995779</v>
      </c>
      <c r="I38" s="474">
        <v>95337.708392977889</v>
      </c>
      <c r="J38" s="493">
        <v>7209.1713687068532</v>
      </c>
      <c r="K38" s="474">
        <v>7707.8790695249627</v>
      </c>
      <c r="L38" s="492">
        <v>582.84829830844774</v>
      </c>
      <c r="M38" s="474">
        <v>1140.2984520884522</v>
      </c>
      <c r="N38" s="492">
        <v>86.226185746901209</v>
      </c>
      <c r="O38" s="467"/>
      <c r="P38" s="468"/>
      <c r="AE38" s="468"/>
      <c r="AF38" s="468"/>
      <c r="AG38" s="469"/>
      <c r="AT38" s="468"/>
      <c r="AU38" s="468"/>
      <c r="AV38" s="468"/>
    </row>
    <row r="39" spans="1:48" ht="12.75" customHeight="1">
      <c r="A39" s="273" t="s">
        <v>76</v>
      </c>
      <c r="B39" s="274">
        <v>13595962</v>
      </c>
      <c r="C39" s="473">
        <v>165306.94317719835</v>
      </c>
      <c r="D39" s="492">
        <v>12158.532303723588</v>
      </c>
      <c r="E39" s="474">
        <v>78040.740973192151</v>
      </c>
      <c r="F39" s="492">
        <v>5739.9940492031501</v>
      </c>
      <c r="G39" s="474">
        <v>78515.066332481161</v>
      </c>
      <c r="H39" s="492">
        <v>5774.8812722837229</v>
      </c>
      <c r="I39" s="474">
        <v>104078.73922577398</v>
      </c>
      <c r="J39" s="493">
        <v>7655.1213680778146</v>
      </c>
      <c r="K39" s="474">
        <v>7637.2185555513643</v>
      </c>
      <c r="L39" s="492">
        <v>561.72697125450657</v>
      </c>
      <c r="M39" s="474">
        <v>1113.9173159736724</v>
      </c>
      <c r="N39" s="492">
        <v>81.93001098220725</v>
      </c>
      <c r="O39" s="467"/>
      <c r="P39" s="468"/>
      <c r="AE39" s="468"/>
      <c r="AF39" s="468"/>
      <c r="AG39" s="469"/>
      <c r="AT39" s="468"/>
      <c r="AU39" s="468"/>
      <c r="AV39" s="468"/>
    </row>
    <row r="40" spans="1:48" ht="12.75" customHeight="1">
      <c r="A40" s="273" t="s">
        <v>6</v>
      </c>
      <c r="B40" s="274">
        <v>14199392</v>
      </c>
      <c r="C40" s="473">
        <v>189662.72954665823</v>
      </c>
      <c r="D40" s="492">
        <v>13357.102159490931</v>
      </c>
      <c r="E40" s="474">
        <v>83390.742587872344</v>
      </c>
      <c r="F40" s="492">
        <v>5872.8389629550575</v>
      </c>
      <c r="G40" s="474">
        <v>93613.633475311872</v>
      </c>
      <c r="H40" s="492">
        <v>6592.79168258133</v>
      </c>
      <c r="I40" s="474">
        <v>106145.46823008993</v>
      </c>
      <c r="J40" s="493">
        <v>7475.3530454043339</v>
      </c>
      <c r="K40" s="474">
        <v>11603.42211743233</v>
      </c>
      <c r="L40" s="492">
        <v>817.17739163989074</v>
      </c>
      <c r="M40" s="474">
        <v>1054.931366041716</v>
      </c>
      <c r="N40" s="492">
        <v>74.294122314653762</v>
      </c>
      <c r="O40" s="467"/>
      <c r="P40" s="468"/>
      <c r="AE40" s="468"/>
      <c r="AF40" s="468"/>
      <c r="AG40" s="469"/>
      <c r="AT40" s="468"/>
      <c r="AU40" s="468"/>
      <c r="AV40" s="468"/>
    </row>
    <row r="41" spans="1:48" ht="12.75" customHeight="1">
      <c r="A41" s="273" t="s">
        <v>4</v>
      </c>
      <c r="B41" s="274">
        <v>15291112</v>
      </c>
      <c r="C41" s="473">
        <v>237209.20058326123</v>
      </c>
      <c r="D41" s="492">
        <v>15512.880984931719</v>
      </c>
      <c r="E41" s="474">
        <v>107292.10693314402</v>
      </c>
      <c r="F41" s="492">
        <v>7016.6320757538124</v>
      </c>
      <c r="G41" s="474">
        <v>110680.73971781648</v>
      </c>
      <c r="H41" s="492">
        <v>7238.24007814582</v>
      </c>
      <c r="I41" s="474">
        <v>119642.04010648429</v>
      </c>
      <c r="J41" s="493">
        <v>7824.2864290369653</v>
      </c>
      <c r="K41" s="474">
        <v>18160.521055973273</v>
      </c>
      <c r="L41" s="492">
        <v>1187.6520854711728</v>
      </c>
      <c r="M41" s="474">
        <v>1075.832876327484</v>
      </c>
      <c r="N41" s="492">
        <v>70.356745560916949</v>
      </c>
      <c r="O41" s="467"/>
      <c r="P41" s="468"/>
      <c r="AE41" s="468"/>
      <c r="AF41" s="468"/>
      <c r="AG41" s="469"/>
      <c r="AT41" s="468"/>
      <c r="AU41" s="468"/>
      <c r="AV41" s="468"/>
    </row>
    <row r="42" spans="1:48" ht="13.5" customHeight="1">
      <c r="A42" s="273" t="s">
        <v>1</v>
      </c>
      <c r="B42" s="274">
        <v>15726881</v>
      </c>
      <c r="C42" s="473">
        <v>258366.64363734223</v>
      </c>
      <c r="D42" s="492">
        <v>16428.346067942031</v>
      </c>
      <c r="E42" s="474">
        <v>119590.0922943117</v>
      </c>
      <c r="F42" s="492">
        <v>7604.1837090464223</v>
      </c>
      <c r="G42" s="474">
        <v>116059.38759158827</v>
      </c>
      <c r="H42" s="492">
        <v>7379.682442538242</v>
      </c>
      <c r="I42" s="474">
        <v>123993.3679870729</v>
      </c>
      <c r="J42" s="493">
        <v>7884.1677499227526</v>
      </c>
      <c r="K42" s="474">
        <v>21652.458553080734</v>
      </c>
      <c r="L42" s="492">
        <v>1376.7802117330662</v>
      </c>
      <c r="M42" s="474">
        <v>1064.7051983615506</v>
      </c>
      <c r="N42" s="492">
        <v>67.699704624302214</v>
      </c>
      <c r="O42" s="467"/>
      <c r="P42" s="468"/>
      <c r="AE42" s="468"/>
      <c r="AF42" s="468"/>
      <c r="AG42" s="469"/>
      <c r="AT42" s="468"/>
      <c r="AU42" s="468"/>
      <c r="AV42" s="468"/>
    </row>
    <row r="43" spans="1:48" ht="12.75" customHeight="1">
      <c r="A43" s="273" t="s">
        <v>137</v>
      </c>
      <c r="B43" s="274">
        <v>15665677</v>
      </c>
      <c r="C43" s="473">
        <v>251202.09605044272</v>
      </c>
      <c r="D43" s="492">
        <v>16035.18928996447</v>
      </c>
      <c r="E43" s="474">
        <v>116791.24806468203</v>
      </c>
      <c r="F43" s="492">
        <v>7455.2314633246961</v>
      </c>
      <c r="G43" s="474">
        <v>112877.07923576943</v>
      </c>
      <c r="H43" s="492">
        <v>7205.37511629848</v>
      </c>
      <c r="I43" s="474">
        <v>120849.60957809997</v>
      </c>
      <c r="J43" s="493">
        <v>7714.2921801655921</v>
      </c>
      <c r="K43" s="474">
        <v>20508.274615953866</v>
      </c>
      <c r="L43" s="492">
        <v>1309.1215027575167</v>
      </c>
      <c r="M43" s="474">
        <v>1025.4941340374112</v>
      </c>
      <c r="N43" s="492">
        <v>65.46120758377765</v>
      </c>
      <c r="O43" s="467"/>
      <c r="P43" s="468"/>
      <c r="AE43" s="468"/>
      <c r="AF43" s="468"/>
      <c r="AG43" s="469"/>
      <c r="AT43" s="468"/>
      <c r="AU43" s="468"/>
      <c r="AV43" s="468"/>
    </row>
    <row r="44" spans="1:48" ht="12.75" customHeight="1">
      <c r="A44" s="273" t="s">
        <v>139</v>
      </c>
      <c r="B44" s="274">
        <v>15372284</v>
      </c>
      <c r="C44" s="473">
        <v>245317.95602208553</v>
      </c>
      <c r="D44" s="492">
        <v>15958.458484249026</v>
      </c>
      <c r="E44" s="474">
        <v>119079.37242120609</v>
      </c>
      <c r="F44" s="492">
        <v>7746.3682313705685</v>
      </c>
      <c r="G44" s="474">
        <v>106831.17970300931</v>
      </c>
      <c r="H44" s="492">
        <v>6949.5970607236577</v>
      </c>
      <c r="I44" s="474">
        <v>116284.05918132485</v>
      </c>
      <c r="J44" s="493">
        <v>7564.527117852158</v>
      </c>
      <c r="K44" s="474">
        <v>18403.626648236757</v>
      </c>
      <c r="L44" s="492">
        <v>1197.1953320818664</v>
      </c>
      <c r="M44" s="474">
        <v>1003.7772496333542</v>
      </c>
      <c r="N44" s="492">
        <v>65.297860072930874</v>
      </c>
      <c r="O44" s="467"/>
      <c r="P44" s="468"/>
      <c r="AE44" s="468"/>
      <c r="AF44" s="468"/>
      <c r="AG44" s="469"/>
      <c r="AT44" s="468"/>
      <c r="AU44" s="468"/>
      <c r="AV44" s="468"/>
    </row>
    <row r="45" spans="1:48" ht="12.75" customHeight="1">
      <c r="A45" s="273" t="s">
        <v>151</v>
      </c>
      <c r="B45" s="274">
        <v>15190004.333333334</v>
      </c>
      <c r="C45" s="473">
        <v>244304.39876446166</v>
      </c>
      <c r="D45" s="492">
        <v>16083.234303518522</v>
      </c>
      <c r="E45" s="474">
        <v>121446.05680805791</v>
      </c>
      <c r="F45" s="492">
        <v>7995.1298329489991</v>
      </c>
      <c r="G45" s="474">
        <v>103352.86702353958</v>
      </c>
      <c r="H45" s="492">
        <v>6804.0051046423605</v>
      </c>
      <c r="I45" s="474">
        <v>113062.53670966435</v>
      </c>
      <c r="J45" s="493">
        <v>7443.2195165051426</v>
      </c>
      <c r="K45" s="474">
        <v>18505.203528388072</v>
      </c>
      <c r="L45" s="492">
        <v>1218.2487326734845</v>
      </c>
      <c r="M45" s="474">
        <v>1000.271404476104</v>
      </c>
      <c r="N45" s="492">
        <v>65.850633253677401</v>
      </c>
      <c r="O45" s="467"/>
      <c r="P45" s="468"/>
      <c r="AE45" s="468"/>
      <c r="AF45" s="468"/>
      <c r="AG45" s="469"/>
      <c r="AT45" s="468"/>
      <c r="AU45" s="468"/>
      <c r="AV45" s="468"/>
    </row>
    <row r="46" spans="1:48" s="9" customFormat="1">
      <c r="A46" s="273" t="s">
        <v>840</v>
      </c>
      <c r="B46" s="274">
        <v>14987246.390646167</v>
      </c>
      <c r="C46" s="473">
        <v>238910.28484952374</v>
      </c>
      <c r="D46" s="492">
        <v>15940.905929099312</v>
      </c>
      <c r="E46" s="474">
        <v>123776.36662120535</v>
      </c>
      <c r="F46" s="492">
        <v>8258.7797247702947</v>
      </c>
      <c r="G46" s="474">
        <v>95958.625016318416</v>
      </c>
      <c r="H46" s="492">
        <v>6402.6854910591228</v>
      </c>
      <c r="I46" s="474">
        <v>106078.62501631842</v>
      </c>
      <c r="J46" s="493">
        <v>7077.9262748708907</v>
      </c>
      <c r="K46" s="474">
        <v>18215</v>
      </c>
      <c r="L46" s="492">
        <v>1215.3666874635715</v>
      </c>
      <c r="M46" s="474">
        <v>960.29321200000004</v>
      </c>
      <c r="N46" s="492">
        <v>64.074025806324087</v>
      </c>
      <c r="O46" s="466"/>
      <c r="P46" s="466"/>
      <c r="AE46" s="466"/>
      <c r="AF46" s="466"/>
      <c r="AG46" s="466"/>
      <c r="AT46" s="466"/>
      <c r="AU46" s="466"/>
      <c r="AV46" s="466"/>
    </row>
    <row r="47" spans="1:48" ht="25.75" customHeight="1">
      <c r="A47" s="486" t="s">
        <v>80</v>
      </c>
      <c r="B47" s="487" t="s">
        <v>616</v>
      </c>
      <c r="C47" s="487" t="s">
        <v>18</v>
      </c>
      <c r="D47" s="487" t="s">
        <v>19</v>
      </c>
      <c r="E47" s="487" t="s">
        <v>20</v>
      </c>
      <c r="F47" s="487" t="s">
        <v>37</v>
      </c>
      <c r="G47" s="487" t="s">
        <v>21</v>
      </c>
      <c r="H47" s="487" t="s">
        <v>38</v>
      </c>
      <c r="I47" s="487" t="s">
        <v>611</v>
      </c>
      <c r="J47" s="487" t="s">
        <v>612</v>
      </c>
      <c r="K47" s="488" t="s">
        <v>11</v>
      </c>
      <c r="L47" s="487" t="s">
        <v>22</v>
      </c>
      <c r="M47" s="487" t="s">
        <v>852</v>
      </c>
      <c r="N47" s="487" t="s">
        <v>853</v>
      </c>
      <c r="O47" s="468"/>
      <c r="P47" s="468"/>
      <c r="AE47" s="468"/>
      <c r="AF47" s="468"/>
      <c r="AG47" s="469"/>
      <c r="AT47" s="468"/>
      <c r="AU47" s="468"/>
      <c r="AV47" s="468"/>
    </row>
    <row r="48" spans="1:48" ht="12.75" customHeight="1">
      <c r="A48" s="275" t="s">
        <v>59</v>
      </c>
      <c r="B48" s="476">
        <v>8624252.666666666</v>
      </c>
      <c r="C48" s="477">
        <v>42412.876001919656</v>
      </c>
      <c r="D48" s="494">
        <v>4917.8610183637556</v>
      </c>
      <c r="E48" s="477">
        <v>27253.454301200036</v>
      </c>
      <c r="F48" s="494">
        <v>3160.0946023458391</v>
      </c>
      <c r="G48" s="477">
        <v>14107.698169959414</v>
      </c>
      <c r="H48" s="494">
        <v>1635.8168893273091</v>
      </c>
      <c r="I48" s="477">
        <v>14107.698169959414</v>
      </c>
      <c r="J48" s="494">
        <v>1635.8168893273091</v>
      </c>
      <c r="K48" s="473">
        <v>0</v>
      </c>
      <c r="L48" s="494">
        <v>0</v>
      </c>
      <c r="M48" s="477">
        <v>1051.7235307602073</v>
      </c>
      <c r="N48" s="494">
        <v>121.94952669060726</v>
      </c>
      <c r="O48" s="468"/>
      <c r="P48" s="468"/>
      <c r="AE48" s="468"/>
      <c r="AF48" s="468"/>
      <c r="AG48" s="469"/>
      <c r="AT48" s="468"/>
      <c r="AU48" s="468"/>
      <c r="AV48" s="468"/>
    </row>
    <row r="49" spans="1:48" ht="12.75" customHeight="1">
      <c r="A49" s="275" t="s">
        <v>60</v>
      </c>
      <c r="B49" s="476">
        <v>8937423</v>
      </c>
      <c r="C49" s="477">
        <v>45859.48785904979</v>
      </c>
      <c r="D49" s="494">
        <v>5131.1757157571919</v>
      </c>
      <c r="E49" s="478">
        <v>30218.779138753071</v>
      </c>
      <c r="F49" s="494">
        <v>3381.1512713175898</v>
      </c>
      <c r="G49" s="477">
        <v>14686.621724874516</v>
      </c>
      <c r="H49" s="494">
        <v>1643.2725322360277</v>
      </c>
      <c r="I49" s="477">
        <v>14686.621724874516</v>
      </c>
      <c r="J49" s="494">
        <v>1643.2725322360277</v>
      </c>
      <c r="K49" s="473">
        <v>0</v>
      </c>
      <c r="L49" s="494">
        <v>0</v>
      </c>
      <c r="M49" s="477">
        <v>954.08699542220791</v>
      </c>
      <c r="N49" s="494">
        <v>106.75191220357455</v>
      </c>
      <c r="O49" s="468"/>
      <c r="P49" s="468"/>
      <c r="AE49" s="468"/>
      <c r="AF49" s="468"/>
      <c r="AG49" s="469"/>
      <c r="AT49" s="468"/>
      <c r="AU49" s="468"/>
      <c r="AV49" s="468"/>
    </row>
    <row r="50" spans="1:48" ht="12.75" customHeight="1">
      <c r="A50" s="275" t="s">
        <v>61</v>
      </c>
      <c r="B50" s="476">
        <v>8998213.333333334</v>
      </c>
      <c r="C50" s="477">
        <v>47964.805265955336</v>
      </c>
      <c r="D50" s="494">
        <v>5330.4810065207766</v>
      </c>
      <c r="E50" s="478">
        <v>32221.148730073346</v>
      </c>
      <c r="F50" s="494">
        <v>3580.8384994287771</v>
      </c>
      <c r="G50" s="477">
        <v>14811.945146199059</v>
      </c>
      <c r="H50" s="494">
        <v>1646.0984639394035</v>
      </c>
      <c r="I50" s="477">
        <v>14811.945146199059</v>
      </c>
      <c r="J50" s="494">
        <v>1646.0984639394035</v>
      </c>
      <c r="K50" s="473">
        <v>0</v>
      </c>
      <c r="L50" s="494">
        <v>0</v>
      </c>
      <c r="M50" s="477">
        <v>931.71138968293201</v>
      </c>
      <c r="N50" s="494">
        <v>103.54404315259607</v>
      </c>
      <c r="O50" s="468"/>
      <c r="P50" s="468"/>
      <c r="AE50" s="468"/>
      <c r="AF50" s="468"/>
      <c r="AG50" s="469"/>
      <c r="AT50" s="468"/>
      <c r="AU50" s="468"/>
      <c r="AV50" s="468"/>
    </row>
    <row r="51" spans="1:48" ht="12.75" customHeight="1">
      <c r="A51" s="275" t="s">
        <v>62</v>
      </c>
      <c r="B51" s="476">
        <v>8882495.333333334</v>
      </c>
      <c r="C51" s="477">
        <v>52536.909994179659</v>
      </c>
      <c r="D51" s="494">
        <v>5914.6566389992277</v>
      </c>
      <c r="E51" s="478">
        <v>32187.422697636746</v>
      </c>
      <c r="F51" s="494">
        <v>3623.6914841764146</v>
      </c>
      <c r="G51" s="477">
        <v>19430.29979334812</v>
      </c>
      <c r="H51" s="494">
        <v>2187.4821279592516</v>
      </c>
      <c r="I51" s="477">
        <v>19430.29979334812</v>
      </c>
      <c r="J51" s="494">
        <v>2187.4821279592511</v>
      </c>
      <c r="K51" s="473">
        <v>0</v>
      </c>
      <c r="L51" s="494">
        <v>0</v>
      </c>
      <c r="M51" s="477">
        <v>919.18750319479909</v>
      </c>
      <c r="N51" s="494">
        <v>103.48302686356217</v>
      </c>
      <c r="O51" s="468"/>
      <c r="P51" s="468"/>
      <c r="AE51" s="468"/>
      <c r="AF51" s="468"/>
      <c r="AG51" s="469"/>
      <c r="AT51" s="468"/>
      <c r="AU51" s="468"/>
      <c r="AV51" s="468"/>
    </row>
    <row r="52" spans="1:48" ht="12.75" customHeight="1">
      <c r="A52" s="275" t="s">
        <v>63</v>
      </c>
      <c r="B52" s="476">
        <v>8855926.333333334</v>
      </c>
      <c r="C52" s="477">
        <v>58166.05434162468</v>
      </c>
      <c r="D52" s="494">
        <v>6568.0372839925394</v>
      </c>
      <c r="E52" s="478">
        <v>32239.414496988746</v>
      </c>
      <c r="F52" s="494">
        <v>3640.4339064611395</v>
      </c>
      <c r="G52" s="477">
        <v>25035.402080158005</v>
      </c>
      <c r="H52" s="494">
        <v>2826.9659364628865</v>
      </c>
      <c r="I52" s="477">
        <v>25035.402080158005</v>
      </c>
      <c r="J52" s="494">
        <v>2826.965936462886</v>
      </c>
      <c r="K52" s="473">
        <v>0</v>
      </c>
      <c r="L52" s="494">
        <v>0</v>
      </c>
      <c r="M52" s="477">
        <v>891.23776447793</v>
      </c>
      <c r="N52" s="494">
        <v>100.63744106851347</v>
      </c>
      <c r="O52" s="468"/>
      <c r="P52" s="468"/>
      <c r="AE52" s="468"/>
      <c r="AF52" s="468"/>
      <c r="AG52" s="469"/>
      <c r="AT52" s="468"/>
      <c r="AU52" s="468"/>
      <c r="AV52" s="468"/>
    </row>
    <row r="53" spans="1:48" ht="12.75" customHeight="1">
      <c r="A53" s="275" t="s">
        <v>64</v>
      </c>
      <c r="B53" s="476">
        <v>8827751</v>
      </c>
      <c r="C53" s="477">
        <v>60789.570551685778</v>
      </c>
      <c r="D53" s="494">
        <v>6886.1899878786544</v>
      </c>
      <c r="E53" s="478">
        <v>31662.787821772945</v>
      </c>
      <c r="F53" s="494">
        <v>3586.7332259114405</v>
      </c>
      <c r="G53" s="477">
        <v>28258.891735199177</v>
      </c>
      <c r="H53" s="494">
        <v>3201.1428205438938</v>
      </c>
      <c r="I53" s="477">
        <v>29009.58774684355</v>
      </c>
      <c r="J53" s="494">
        <v>3201.1428205438933</v>
      </c>
      <c r="K53" s="473">
        <v>0</v>
      </c>
      <c r="L53" s="494">
        <v>0</v>
      </c>
      <c r="M53" s="477">
        <v>867.8909947136566</v>
      </c>
      <c r="N53" s="494">
        <v>98.31394142332023</v>
      </c>
      <c r="O53" s="468"/>
      <c r="P53" s="468"/>
      <c r="AE53" s="468"/>
      <c r="AF53" s="468"/>
      <c r="AG53" s="469"/>
      <c r="AT53" s="468"/>
      <c r="AU53" s="468"/>
      <c r="AV53" s="468"/>
    </row>
    <row r="54" spans="1:48" ht="12.75" customHeight="1">
      <c r="A54" s="275" t="s">
        <v>65</v>
      </c>
      <c r="B54" s="476">
        <v>8974865</v>
      </c>
      <c r="C54" s="477">
        <v>63973.890693449823</v>
      </c>
      <c r="D54" s="494">
        <v>7128.1173247118286</v>
      </c>
      <c r="E54" s="478">
        <v>32860.723994792635</v>
      </c>
      <c r="F54" s="494">
        <v>3661.4170792310119</v>
      </c>
      <c r="G54" s="477">
        <v>30269.472447823249</v>
      </c>
      <c r="H54" s="494">
        <v>3372.6939010027727</v>
      </c>
      <c r="I54" s="477">
        <v>31428.685948908926</v>
      </c>
      <c r="J54" s="494">
        <v>3372.6939010027727</v>
      </c>
      <c r="K54" s="473">
        <v>0</v>
      </c>
      <c r="L54" s="494">
        <v>0</v>
      </c>
      <c r="M54" s="477">
        <v>843.69425083393025</v>
      </c>
      <c r="N54" s="494">
        <v>94.006344478042877</v>
      </c>
      <c r="O54" s="468"/>
      <c r="P54" s="468"/>
      <c r="AE54" s="468"/>
      <c r="AF54" s="468"/>
      <c r="AG54" s="469"/>
      <c r="AT54" s="468"/>
      <c r="AU54" s="468"/>
      <c r="AV54" s="468"/>
    </row>
    <row r="55" spans="1:48" ht="12.75" customHeight="1">
      <c r="A55" s="275" t="s">
        <v>66</v>
      </c>
      <c r="B55" s="476">
        <v>9095938</v>
      </c>
      <c r="C55" s="477">
        <v>69331.658525429972</v>
      </c>
      <c r="D55" s="494">
        <v>7622.2659527175729</v>
      </c>
      <c r="E55" s="478">
        <v>35046.438740792575</v>
      </c>
      <c r="F55" s="494">
        <v>3852.9768717412735</v>
      </c>
      <c r="G55" s="477">
        <v>31299.078371548287</v>
      </c>
      <c r="H55" s="494">
        <v>3440.9951311836435</v>
      </c>
      <c r="I55" s="477">
        <v>32887.952585357234</v>
      </c>
      <c r="J55" s="494">
        <v>3440.9951311836435</v>
      </c>
      <c r="K55" s="473">
        <v>1895.3974789952108</v>
      </c>
      <c r="L55" s="494">
        <v>208.37845189745255</v>
      </c>
      <c r="M55" s="477">
        <v>1090.7439340938893</v>
      </c>
      <c r="N55" s="494">
        <v>119.91549789520215</v>
      </c>
      <c r="O55" s="468"/>
      <c r="P55" s="468"/>
      <c r="AE55" s="468"/>
      <c r="AF55" s="468"/>
      <c r="AG55" s="469"/>
      <c r="AT55" s="468"/>
      <c r="AU55" s="468"/>
      <c r="AV55" s="468"/>
    </row>
    <row r="56" spans="1:48" ht="12.75" customHeight="1">
      <c r="A56" s="275" t="s">
        <v>67</v>
      </c>
      <c r="B56" s="476">
        <v>9183816</v>
      </c>
      <c r="C56" s="477">
        <v>75700.992212969446</v>
      </c>
      <c r="D56" s="494">
        <v>8242.8690005297849</v>
      </c>
      <c r="E56" s="478">
        <v>38474.576413580478</v>
      </c>
      <c r="F56" s="494">
        <v>4189.388856830371</v>
      </c>
      <c r="G56" s="477">
        <v>31697.860008272062</v>
      </c>
      <c r="H56" s="494">
        <v>3451.4911893130325</v>
      </c>
      <c r="I56" s="477">
        <v>33937.351231733497</v>
      </c>
      <c r="J56" s="494">
        <v>3451.4911893130329</v>
      </c>
      <c r="K56" s="477">
        <v>4454.106813454875</v>
      </c>
      <c r="L56" s="494">
        <v>484.99521478379739</v>
      </c>
      <c r="M56" s="477">
        <v>1074.4489776620246</v>
      </c>
      <c r="N56" s="494">
        <v>116.99373960258181</v>
      </c>
      <c r="O56" s="468"/>
      <c r="P56" s="468"/>
      <c r="AE56" s="468"/>
      <c r="AF56" s="468"/>
      <c r="AG56" s="469"/>
      <c r="AT56" s="468"/>
      <c r="AU56" s="468"/>
      <c r="AV56" s="468"/>
    </row>
    <row r="57" spans="1:48" ht="12.75" customHeight="1">
      <c r="A57" s="275" t="s">
        <v>68</v>
      </c>
      <c r="B57" s="476">
        <v>9415502</v>
      </c>
      <c r="C57" s="477">
        <v>78959.373154882778</v>
      </c>
      <c r="D57" s="494">
        <v>8386.1033808800385</v>
      </c>
      <c r="E57" s="477">
        <v>40495.87224428184</v>
      </c>
      <c r="F57" s="494">
        <v>4300.9785611305524</v>
      </c>
      <c r="G57" s="477">
        <v>32276.997272455017</v>
      </c>
      <c r="H57" s="494">
        <v>3428.0697165647689</v>
      </c>
      <c r="I57" s="477">
        <v>37108.121868189446</v>
      </c>
      <c r="J57" s="494">
        <v>3428.0697165647689</v>
      </c>
      <c r="K57" s="477">
        <v>5090.3527610693709</v>
      </c>
      <c r="L57" s="494">
        <v>540.6353013433984</v>
      </c>
      <c r="M57" s="477">
        <v>1096.1508770765558</v>
      </c>
      <c r="N57" s="494">
        <v>116.41980184132039</v>
      </c>
      <c r="O57" s="468"/>
      <c r="P57" s="468"/>
      <c r="AE57" s="468"/>
      <c r="AF57" s="468"/>
      <c r="AG57" s="469"/>
      <c r="AT57" s="468"/>
      <c r="AU57" s="468"/>
      <c r="AV57" s="468"/>
    </row>
    <row r="58" spans="1:48" ht="12.75" customHeight="1">
      <c r="A58" s="275" t="s">
        <v>69</v>
      </c>
      <c r="B58" s="476">
        <v>9667063</v>
      </c>
      <c r="C58" s="477">
        <v>81494.371678272379</v>
      </c>
      <c r="D58" s="494">
        <v>8430.1066082089637</v>
      </c>
      <c r="E58" s="477">
        <v>42690.591634646757</v>
      </c>
      <c r="F58" s="494">
        <v>4416.0870405672085</v>
      </c>
      <c r="G58" s="477">
        <v>32669.375222834202</v>
      </c>
      <c r="H58" s="494">
        <v>3379.4519827618997</v>
      </c>
      <c r="I58" s="477">
        <v>37862.494096628216</v>
      </c>
      <c r="J58" s="494">
        <v>3379.4519827619001</v>
      </c>
      <c r="K58" s="477">
        <v>4986.4496727313863</v>
      </c>
      <c r="L58" s="494">
        <v>515.81847275965674</v>
      </c>
      <c r="M58" s="477">
        <v>1147.9551480600321</v>
      </c>
      <c r="N58" s="494">
        <v>118.7491121201995</v>
      </c>
      <c r="O58" s="468"/>
      <c r="P58" s="468"/>
      <c r="AE58" s="468"/>
      <c r="AF58" s="468"/>
      <c r="AG58" s="469"/>
      <c r="AT58" s="468"/>
      <c r="AU58" s="468"/>
      <c r="AV58" s="468"/>
    </row>
    <row r="59" spans="1:48" ht="12.75" customHeight="1">
      <c r="A59" s="275" t="s">
        <v>70</v>
      </c>
      <c r="B59" s="476">
        <v>10123644</v>
      </c>
      <c r="C59" s="477">
        <v>88158.469416761407</v>
      </c>
      <c r="D59" s="494">
        <v>8708.1755755893246</v>
      </c>
      <c r="E59" s="477">
        <v>46907.823170021642</v>
      </c>
      <c r="F59" s="494">
        <v>4633.4919689018734</v>
      </c>
      <c r="G59" s="477">
        <v>34708.659461359159</v>
      </c>
      <c r="H59" s="494">
        <v>3428.4749109470026</v>
      </c>
      <c r="I59" s="477">
        <v>40868.490457208878</v>
      </c>
      <c r="J59" s="494">
        <v>3428.4749109470026</v>
      </c>
      <c r="K59" s="477">
        <v>5339.2554737052023</v>
      </c>
      <c r="L59" s="494">
        <v>527.40450708314143</v>
      </c>
      <c r="M59" s="477">
        <v>1202.7313116753767</v>
      </c>
      <c r="N59" s="494">
        <v>118.8041886573033</v>
      </c>
      <c r="O59" s="468"/>
      <c r="P59" s="468"/>
      <c r="AE59" s="468"/>
      <c r="AF59" s="468"/>
      <c r="AG59" s="469"/>
      <c r="AT59" s="468"/>
      <c r="AU59" s="468"/>
      <c r="AV59" s="468"/>
    </row>
    <row r="60" spans="1:48" ht="12.75" customHeight="1">
      <c r="A60" s="275" t="s">
        <v>71</v>
      </c>
      <c r="B60" s="476">
        <v>10575203</v>
      </c>
      <c r="C60" s="477">
        <v>97423.285403545757</v>
      </c>
      <c r="D60" s="494">
        <v>9212.4269769143684</v>
      </c>
      <c r="E60" s="477">
        <v>51588.535880394928</v>
      </c>
      <c r="F60" s="494">
        <v>4878.2549025673479</v>
      </c>
      <c r="G60" s="477">
        <v>38678.107646826757</v>
      </c>
      <c r="H60" s="494">
        <v>3657.434060303784</v>
      </c>
      <c r="I60" s="477">
        <v>46641.991776235765</v>
      </c>
      <c r="J60" s="494">
        <v>3657.4340603037845</v>
      </c>
      <c r="K60" s="473">
        <v>5975.3979679158219</v>
      </c>
      <c r="L60" s="494">
        <v>565.0386066268253</v>
      </c>
      <c r="M60" s="477">
        <v>1181.24390840826</v>
      </c>
      <c r="N60" s="494">
        <v>111.69940741641179</v>
      </c>
      <c r="O60" s="468"/>
      <c r="P60" s="468"/>
      <c r="AE60" s="468"/>
      <c r="AF60" s="468"/>
      <c r="AG60" s="469"/>
      <c r="AT60" s="468"/>
      <c r="AU60" s="468"/>
      <c r="AV60" s="468"/>
    </row>
    <row r="61" spans="1:48" ht="12.75" customHeight="1">
      <c r="A61" s="275" t="s">
        <v>72</v>
      </c>
      <c r="B61" s="476">
        <v>10856956</v>
      </c>
      <c r="C61" s="477">
        <v>107467.02090580153</v>
      </c>
      <c r="D61" s="494">
        <v>9898.448598833922</v>
      </c>
      <c r="E61" s="477">
        <v>56189.400975545897</v>
      </c>
      <c r="F61" s="494">
        <v>5175.428635387846</v>
      </c>
      <c r="G61" s="477">
        <v>43697.447183662312</v>
      </c>
      <c r="H61" s="494">
        <v>4024.8341416933354</v>
      </c>
      <c r="I61" s="477">
        <v>54560.467078173628</v>
      </c>
      <c r="J61" s="494">
        <v>4024.8341416933354</v>
      </c>
      <c r="K61" s="477">
        <v>6435.8221972641895</v>
      </c>
      <c r="L61" s="494">
        <v>592.78329922900946</v>
      </c>
      <c r="M61" s="477">
        <v>1144.3505493291289</v>
      </c>
      <c r="N61" s="494">
        <v>105.40252252372846</v>
      </c>
      <c r="O61" s="468"/>
      <c r="P61" s="468"/>
      <c r="AE61" s="468"/>
      <c r="AF61" s="468"/>
      <c r="AG61" s="469"/>
      <c r="AT61" s="468"/>
      <c r="AU61" s="468"/>
      <c r="AV61" s="468"/>
    </row>
    <row r="62" spans="1:48" ht="12.75" customHeight="1">
      <c r="A62" s="275" t="s">
        <v>73</v>
      </c>
      <c r="B62" s="476">
        <v>11116406</v>
      </c>
      <c r="C62" s="477">
        <v>112755.56854564784</v>
      </c>
      <c r="D62" s="494">
        <v>10143.167544046864</v>
      </c>
      <c r="E62" s="477">
        <v>58314.975600305341</v>
      </c>
      <c r="F62" s="494">
        <v>5245.8479476465091</v>
      </c>
      <c r="G62" s="477">
        <v>46762.971891688227</v>
      </c>
      <c r="H62" s="494">
        <v>4206.6628271482905</v>
      </c>
      <c r="I62" s="477">
        <v>60533.797514909093</v>
      </c>
      <c r="J62" s="494">
        <v>4206.6628271482905</v>
      </c>
      <c r="K62" s="477">
        <v>6572.4519748858565</v>
      </c>
      <c r="L62" s="494">
        <v>591.23892874062506</v>
      </c>
      <c r="M62" s="477">
        <v>1105.1690787683981</v>
      </c>
      <c r="N62" s="494">
        <v>99.417840511438499</v>
      </c>
      <c r="O62" s="468"/>
      <c r="P62" s="468"/>
      <c r="AE62" s="468"/>
      <c r="AF62" s="468"/>
      <c r="AG62" s="469"/>
      <c r="AT62" s="468"/>
      <c r="AU62" s="468"/>
      <c r="AV62" s="468"/>
    </row>
    <row r="63" spans="1:48" ht="12.75" customHeight="1">
      <c r="A63" s="275" t="s">
        <v>74</v>
      </c>
      <c r="B63" s="476">
        <v>11285613</v>
      </c>
      <c r="C63" s="477">
        <v>114621.55792586363</v>
      </c>
      <c r="D63" s="494">
        <v>10156.43172647012</v>
      </c>
      <c r="E63" s="477">
        <v>59091.344967676981</v>
      </c>
      <c r="F63" s="494">
        <v>5235.9889505051242</v>
      </c>
      <c r="G63" s="477">
        <v>47871.74294141632</v>
      </c>
      <c r="H63" s="494">
        <v>4241.8380766216524</v>
      </c>
      <c r="I63" s="477">
        <v>64659.35788421669</v>
      </c>
      <c r="J63" s="494">
        <v>4241.8380766216533</v>
      </c>
      <c r="K63" s="477">
        <v>6597.1125635902299</v>
      </c>
      <c r="L63" s="494">
        <v>584.55952402321702</v>
      </c>
      <c r="M63" s="477">
        <v>1061.3574531800689</v>
      </c>
      <c r="N63" s="494">
        <v>94.045175320123846</v>
      </c>
      <c r="O63" s="468"/>
      <c r="P63" s="468"/>
      <c r="AE63" s="468"/>
      <c r="AF63" s="468"/>
      <c r="AG63" s="469"/>
      <c r="AT63" s="468"/>
      <c r="AU63" s="468"/>
      <c r="AV63" s="468"/>
    </row>
    <row r="64" spans="1:48" ht="12.75" customHeight="1">
      <c r="A64" s="275" t="s">
        <v>75</v>
      </c>
      <c r="B64" s="476">
        <v>11442148</v>
      </c>
      <c r="C64" s="477">
        <v>115020.07343870112</v>
      </c>
      <c r="D64" s="494">
        <v>10052.314778545177</v>
      </c>
      <c r="E64" s="477">
        <v>60871.904604247327</v>
      </c>
      <c r="F64" s="494">
        <v>5319.9717923808821</v>
      </c>
      <c r="G64" s="477">
        <v>46673.226287556507</v>
      </c>
      <c r="H64" s="494">
        <v>4079.0615789584708</v>
      </c>
      <c r="I64" s="477">
        <v>66396.095206268801</v>
      </c>
      <c r="J64" s="494">
        <v>4079.0615789584708</v>
      </c>
      <c r="K64" s="477">
        <v>6468.1361862078411</v>
      </c>
      <c r="L64" s="494">
        <v>565.2903795867561</v>
      </c>
      <c r="M64" s="477">
        <v>1006.8063606894337</v>
      </c>
      <c r="N64" s="494">
        <v>87.991027619065392</v>
      </c>
      <c r="O64" s="468"/>
      <c r="P64" s="468"/>
      <c r="AE64" s="468"/>
      <c r="AF64" s="468"/>
      <c r="AG64" s="469"/>
      <c r="AT64" s="468"/>
      <c r="AU64" s="468"/>
      <c r="AV64" s="468"/>
    </row>
    <row r="65" spans="1:48" ht="12.75" customHeight="1">
      <c r="A65" s="275" t="s">
        <v>76</v>
      </c>
      <c r="B65" s="476">
        <v>11761875</v>
      </c>
      <c r="C65" s="477">
        <v>122378.98650068288</v>
      </c>
      <c r="D65" s="494">
        <v>10404.717487703523</v>
      </c>
      <c r="E65" s="477">
        <v>64913.096345125436</v>
      </c>
      <c r="F65" s="494">
        <v>5518.9411845581963</v>
      </c>
      <c r="G65" s="477">
        <v>50121.453115346216</v>
      </c>
      <c r="H65" s="494">
        <v>4261.3489018839446</v>
      </c>
      <c r="I65" s="477">
        <v>72088.988160237001</v>
      </c>
      <c r="J65" s="494">
        <v>4261.3489018839446</v>
      </c>
      <c r="K65" s="473">
        <v>6358.6559720887008</v>
      </c>
      <c r="L65" s="494">
        <v>540.61584331483721</v>
      </c>
      <c r="M65" s="477">
        <v>985.78106812252838</v>
      </c>
      <c r="N65" s="494">
        <v>83.81155794654579</v>
      </c>
      <c r="O65" s="468"/>
      <c r="P65" s="468"/>
      <c r="AE65" s="468"/>
      <c r="AF65" s="468"/>
      <c r="AG65" s="469"/>
      <c r="AT65" s="468"/>
      <c r="AU65" s="468"/>
      <c r="AV65" s="468"/>
    </row>
    <row r="66" spans="1:48" ht="12.75" customHeight="1">
      <c r="A66" s="275" t="s">
        <v>6</v>
      </c>
      <c r="B66" s="476">
        <v>12291850</v>
      </c>
      <c r="C66" s="477">
        <v>143414.23574916806</v>
      </c>
      <c r="D66" s="494">
        <v>11667.424818002826</v>
      </c>
      <c r="E66" s="477">
        <v>70095.021180273281</v>
      </c>
      <c r="F66" s="494">
        <v>5702.560735794309</v>
      </c>
      <c r="G66" s="477">
        <v>62727.441025511958</v>
      </c>
      <c r="H66" s="494">
        <v>5103.173324236137</v>
      </c>
      <c r="I66" s="477">
        <v>73462.415526701341</v>
      </c>
      <c r="J66" s="494">
        <v>5103.173324236137</v>
      </c>
      <c r="K66" s="477">
        <v>9660.8691773062055</v>
      </c>
      <c r="L66" s="494">
        <v>785.9572950618666</v>
      </c>
      <c r="M66" s="477">
        <v>930.90436607665492</v>
      </c>
      <c r="N66" s="494">
        <v>75.733462910518341</v>
      </c>
      <c r="O66" s="468"/>
      <c r="P66" s="468"/>
      <c r="AE66" s="468"/>
      <c r="AF66" s="468"/>
      <c r="AG66" s="469"/>
      <c r="AT66" s="468"/>
      <c r="AU66" s="468"/>
      <c r="AV66" s="468"/>
    </row>
    <row r="67" spans="1:48" ht="13.5" customHeight="1">
      <c r="A67" s="275" t="s">
        <v>4</v>
      </c>
      <c r="B67" s="476">
        <v>13284116</v>
      </c>
      <c r="C67" s="477">
        <v>183692.60537262351</v>
      </c>
      <c r="D67" s="494">
        <v>13827.988657478112</v>
      </c>
      <c r="E67" s="477">
        <v>92745.61928891328</v>
      </c>
      <c r="F67" s="494">
        <v>6981.6929699283928</v>
      </c>
      <c r="G67" s="477">
        <v>74878.28502850479</v>
      </c>
      <c r="H67" s="494">
        <v>5636.678046812056</v>
      </c>
      <c r="I67" s="477">
        <v>82507.969495295765</v>
      </c>
      <c r="J67" s="494">
        <v>5636.6780468120569</v>
      </c>
      <c r="K67" s="477">
        <v>15120.230595583671</v>
      </c>
      <c r="L67" s="494">
        <v>1138.2188017316073</v>
      </c>
      <c r="M67" s="477">
        <v>948.47045962178754</v>
      </c>
      <c r="N67" s="494">
        <v>71.398839006057116</v>
      </c>
      <c r="O67" s="468"/>
      <c r="P67" s="468"/>
      <c r="AE67" s="468"/>
      <c r="AF67" s="468"/>
      <c r="AG67" s="469"/>
      <c r="AT67" s="468"/>
      <c r="AU67" s="468"/>
      <c r="AV67" s="468"/>
    </row>
    <row r="68" spans="1:48" ht="12.75" customHeight="1">
      <c r="A68" s="275" t="s">
        <v>1</v>
      </c>
      <c r="B68" s="476">
        <v>13660597</v>
      </c>
      <c r="C68" s="477">
        <v>200635.46096691923</v>
      </c>
      <c r="D68" s="494">
        <v>14687.166378374182</v>
      </c>
      <c r="E68" s="477">
        <v>104182.34091575215</v>
      </c>
      <c r="F68" s="494">
        <v>7626.4852052770575</v>
      </c>
      <c r="G68" s="477">
        <v>77481.205127914625</v>
      </c>
      <c r="H68" s="494">
        <v>5671.8754771782387</v>
      </c>
      <c r="I68" s="477">
        <v>84204.905469840029</v>
      </c>
      <c r="J68" s="494">
        <v>5671.8754771782396</v>
      </c>
      <c r="K68" s="477">
        <v>18027.575600657943</v>
      </c>
      <c r="L68" s="494">
        <v>1319.6769951311749</v>
      </c>
      <c r="M68" s="477">
        <v>944.33932259449625</v>
      </c>
      <c r="N68" s="494">
        <v>69.128700787710542</v>
      </c>
      <c r="O68" s="468"/>
      <c r="P68" s="468"/>
      <c r="AE68" s="468"/>
      <c r="AF68" s="468"/>
      <c r="AG68" s="469"/>
      <c r="AT68" s="468"/>
      <c r="AU68" s="468"/>
      <c r="AV68" s="468"/>
    </row>
    <row r="69" spans="1:48" ht="12.75" customHeight="1">
      <c r="A69" s="275" t="s">
        <v>137</v>
      </c>
      <c r="B69" s="476">
        <v>13593731</v>
      </c>
      <c r="C69" s="477">
        <v>194306.36618781587</v>
      </c>
      <c r="D69" s="494">
        <v>14293.82162908887</v>
      </c>
      <c r="E69" s="477">
        <v>101130.46344916039</v>
      </c>
      <c r="F69" s="494">
        <v>7439.4927668614591</v>
      </c>
      <c r="G69" s="477">
        <v>75184.965854141978</v>
      </c>
      <c r="H69" s="494">
        <v>5530.8557933169332</v>
      </c>
      <c r="I69" s="477">
        <v>81928.633507339371</v>
      </c>
      <c r="J69" s="494">
        <v>5530.8557933169332</v>
      </c>
      <c r="K69" s="477">
        <v>17074.941867308607</v>
      </c>
      <c r="L69" s="494">
        <v>1256.0894332327605</v>
      </c>
      <c r="M69" s="477">
        <v>915.99501720486967</v>
      </c>
      <c r="N69" s="494">
        <v>67.383635677715688</v>
      </c>
      <c r="O69" s="468"/>
      <c r="P69" s="468"/>
      <c r="AE69" s="468"/>
      <c r="AF69" s="468"/>
      <c r="AG69" s="469"/>
      <c r="AT69" s="468"/>
      <c r="AU69" s="468"/>
      <c r="AV69" s="468"/>
    </row>
    <row r="70" spans="1:48" ht="12.75" customHeight="1">
      <c r="A70" s="275" t="s">
        <v>139</v>
      </c>
      <c r="B70" s="476">
        <v>13309340</v>
      </c>
      <c r="C70" s="477">
        <v>189504.91556038719</v>
      </c>
      <c r="D70" s="494">
        <v>14238.490831279927</v>
      </c>
      <c r="E70" s="477">
        <v>102631.10309793826</v>
      </c>
      <c r="F70" s="494">
        <v>7711.2090530363084</v>
      </c>
      <c r="G70" s="477">
        <v>70654.57809046391</v>
      </c>
      <c r="H70" s="494">
        <v>5308.6462657399925</v>
      </c>
      <c r="I70" s="477">
        <v>78683.563838055125</v>
      </c>
      <c r="J70" s="494">
        <v>5308.6462657399925</v>
      </c>
      <c r="K70" s="477">
        <v>15322.637376907314</v>
      </c>
      <c r="L70" s="494">
        <v>1151.2695127562533</v>
      </c>
      <c r="M70" s="477">
        <v>896.59699507770995</v>
      </c>
      <c r="N70" s="494">
        <v>67.36599974737365</v>
      </c>
      <c r="O70" s="468"/>
      <c r="P70" s="468"/>
      <c r="AE70" s="468"/>
      <c r="AF70" s="468"/>
      <c r="AG70" s="469"/>
      <c r="AT70" s="468"/>
      <c r="AU70" s="468"/>
      <c r="AV70" s="468"/>
    </row>
    <row r="71" spans="1:48" s="9" customFormat="1">
      <c r="A71" s="275" t="s">
        <v>151</v>
      </c>
      <c r="B71" s="476">
        <v>13117274.333333334</v>
      </c>
      <c r="C71" s="477">
        <v>187408.61874443936</v>
      </c>
      <c r="D71" s="494">
        <v>14287.161645175067</v>
      </c>
      <c r="E71" s="477">
        <v>104128.83118333347</v>
      </c>
      <c r="F71" s="494">
        <v>7938.2978915614758</v>
      </c>
      <c r="G71" s="477">
        <v>66979.113006722386</v>
      </c>
      <c r="H71" s="494">
        <v>5106.1761235347885</v>
      </c>
      <c r="I71" s="477">
        <v>75233.10970752369</v>
      </c>
      <c r="J71" s="494">
        <v>5106.1761235347885</v>
      </c>
      <c r="K71" s="477">
        <v>15407.20906107508</v>
      </c>
      <c r="L71" s="494">
        <v>1174.5739754731374</v>
      </c>
      <c r="M71" s="477">
        <v>893.46549330842151</v>
      </c>
      <c r="N71" s="494">
        <v>68.113654605665019</v>
      </c>
      <c r="O71" s="466"/>
      <c r="P71" s="466"/>
      <c r="AE71" s="466"/>
      <c r="AF71" s="466"/>
      <c r="AG71" s="466"/>
      <c r="AT71" s="466"/>
      <c r="AU71" s="466"/>
      <c r="AV71" s="466"/>
    </row>
    <row r="72" spans="1:48" ht="12.75" customHeight="1">
      <c r="A72" s="275" t="s">
        <v>840</v>
      </c>
      <c r="B72" s="476">
        <v>12942183.431505645</v>
      </c>
      <c r="C72" s="477">
        <v>183785.74397780054</v>
      </c>
      <c r="D72" s="494">
        <v>14200.520719742233</v>
      </c>
      <c r="E72" s="477">
        <v>105699.38672984518</v>
      </c>
      <c r="F72" s="494">
        <v>8167.0444009113016</v>
      </c>
      <c r="G72" s="477">
        <v>62063.012091701217</v>
      </c>
      <c r="H72" s="494">
        <v>4795.4050736615964</v>
      </c>
      <c r="I72" s="477">
        <v>70675.540491013991</v>
      </c>
      <c r="J72" s="494">
        <v>4795.4050736615964</v>
      </c>
      <c r="K72" s="477">
        <v>15165.589106705082</v>
      </c>
      <c r="L72" s="494">
        <v>1171.7952528618098</v>
      </c>
      <c r="M72" s="477">
        <v>857.75604954905577</v>
      </c>
      <c r="N72" s="494">
        <v>66.275992307525783</v>
      </c>
      <c r="O72" s="468"/>
      <c r="P72" s="468"/>
      <c r="AE72" s="468"/>
      <c r="AF72" s="468"/>
      <c r="AG72" s="469"/>
      <c r="AT72" s="468"/>
      <c r="AU72" s="468"/>
      <c r="AV72" s="468"/>
    </row>
    <row r="73" spans="1:48" ht="36" customHeight="1">
      <c r="A73" s="489" t="s">
        <v>82</v>
      </c>
      <c r="B73" s="490" t="s">
        <v>616</v>
      </c>
      <c r="C73" s="490" t="s">
        <v>18</v>
      </c>
      <c r="D73" s="490" t="s">
        <v>19</v>
      </c>
      <c r="E73" s="490" t="s">
        <v>20</v>
      </c>
      <c r="F73" s="490" t="s">
        <v>37</v>
      </c>
      <c r="G73" s="490" t="s">
        <v>21</v>
      </c>
      <c r="H73" s="490" t="s">
        <v>38</v>
      </c>
      <c r="I73" s="490" t="s">
        <v>611</v>
      </c>
      <c r="J73" s="490" t="s">
        <v>612</v>
      </c>
      <c r="K73" s="491" t="s">
        <v>11</v>
      </c>
      <c r="L73" s="490" t="s">
        <v>22</v>
      </c>
      <c r="M73" s="490" t="s">
        <v>852</v>
      </c>
      <c r="N73" s="490" t="s">
        <v>853</v>
      </c>
      <c r="O73" s="468"/>
      <c r="P73" s="468"/>
      <c r="AE73" s="468"/>
      <c r="AF73" s="468"/>
      <c r="AG73" s="469"/>
      <c r="AT73" s="468"/>
      <c r="AU73" s="468"/>
      <c r="AV73" s="468"/>
    </row>
    <row r="74" spans="1:48" ht="12.75" customHeight="1">
      <c r="A74" s="276" t="s">
        <v>59</v>
      </c>
      <c r="B74" s="475">
        <v>1183147</v>
      </c>
      <c r="C74" s="480">
        <v>8479.3362931609827</v>
      </c>
      <c r="D74" s="495">
        <v>7166.7648171875371</v>
      </c>
      <c r="E74" s="480">
        <v>3443.5989812416424</v>
      </c>
      <c r="F74" s="495">
        <v>2910.5419539935806</v>
      </c>
      <c r="G74" s="480">
        <v>4989.3932679096097</v>
      </c>
      <c r="H74" s="495">
        <v>4217.052714421462</v>
      </c>
      <c r="I74" s="480">
        <v>4989.3932679096097</v>
      </c>
      <c r="J74" s="495">
        <v>4217.052714421462</v>
      </c>
      <c r="K74" s="473">
        <v>0</v>
      </c>
      <c r="L74" s="497">
        <v>0</v>
      </c>
      <c r="M74" s="480">
        <v>46.344044009731377</v>
      </c>
      <c r="N74" s="495">
        <v>39.170148772495203</v>
      </c>
      <c r="O74" s="468"/>
      <c r="P74" s="468"/>
      <c r="AE74" s="468"/>
      <c r="AF74" s="468"/>
      <c r="AG74" s="469"/>
      <c r="AT74" s="468"/>
      <c r="AU74" s="468"/>
      <c r="AV74" s="468"/>
    </row>
    <row r="75" spans="1:48" ht="12.75" customHeight="1">
      <c r="A75" s="276" t="s">
        <v>60</v>
      </c>
      <c r="B75" s="475">
        <v>1235833.333333334</v>
      </c>
      <c r="C75" s="480">
        <v>9061.3684191483917</v>
      </c>
      <c r="D75" s="495">
        <v>7332.1929217653833</v>
      </c>
      <c r="E75" s="481">
        <v>3837.5253811553366</v>
      </c>
      <c r="F75" s="495">
        <v>3105.2127157022264</v>
      </c>
      <c r="G75" s="480">
        <v>5137.9932731362533</v>
      </c>
      <c r="H75" s="495">
        <v>4157.5131003125425</v>
      </c>
      <c r="I75" s="480">
        <v>5137.9932731362533</v>
      </c>
      <c r="J75" s="495">
        <v>4157.5131003125425</v>
      </c>
      <c r="K75" s="473">
        <v>0</v>
      </c>
      <c r="L75" s="497">
        <v>0</v>
      </c>
      <c r="M75" s="480">
        <v>85.849764856793684</v>
      </c>
      <c r="N75" s="495">
        <v>69.467105750608482</v>
      </c>
      <c r="O75" s="468"/>
      <c r="P75" s="468"/>
      <c r="AE75" s="468"/>
      <c r="AF75" s="468"/>
      <c r="AG75" s="469"/>
      <c r="AT75" s="468"/>
      <c r="AU75" s="468"/>
      <c r="AV75" s="468"/>
    </row>
    <row r="76" spans="1:48" ht="12.75" customHeight="1">
      <c r="A76" s="276" t="s">
        <v>61</v>
      </c>
      <c r="B76" s="475">
        <v>1261656</v>
      </c>
      <c r="C76" s="480">
        <v>9573.8387007375823</v>
      </c>
      <c r="D76" s="495">
        <v>7588.3114737595533</v>
      </c>
      <c r="E76" s="481">
        <v>4189.219563399427</v>
      </c>
      <c r="F76" s="495">
        <v>3320.4134592943142</v>
      </c>
      <c r="G76" s="480">
        <v>5273.8010946367494</v>
      </c>
      <c r="H76" s="495">
        <v>4180.062627718451</v>
      </c>
      <c r="I76" s="480">
        <v>5273.8010946367494</v>
      </c>
      <c r="J76" s="495">
        <v>4180.062627718451</v>
      </c>
      <c r="K76" s="473">
        <v>0</v>
      </c>
      <c r="L76" s="497">
        <v>0</v>
      </c>
      <c r="M76" s="480">
        <v>110.81804270140961</v>
      </c>
      <c r="N76" s="495">
        <v>87.835386746791215</v>
      </c>
      <c r="O76" s="468"/>
      <c r="P76" s="468"/>
      <c r="AE76" s="468"/>
      <c r="AF76" s="468"/>
      <c r="AG76" s="469"/>
      <c r="AT76" s="468"/>
      <c r="AU76" s="468"/>
      <c r="AV76" s="468"/>
    </row>
    <row r="77" spans="1:48" ht="12.75" customHeight="1">
      <c r="A77" s="276" t="s">
        <v>62</v>
      </c>
      <c r="B77" s="475">
        <v>1292270</v>
      </c>
      <c r="C77" s="480">
        <v>12352.036045412829</v>
      </c>
      <c r="D77" s="495">
        <v>9558.401917101557</v>
      </c>
      <c r="E77" s="480">
        <v>4695.6273568341712</v>
      </c>
      <c r="F77" s="495">
        <v>3633.6271497706916</v>
      </c>
      <c r="G77" s="480">
        <v>7558.4039860947823</v>
      </c>
      <c r="H77" s="495">
        <v>5848.9355831945195</v>
      </c>
      <c r="I77" s="480">
        <v>7558.4039860947823</v>
      </c>
      <c r="J77" s="495">
        <v>5848.9355831945195</v>
      </c>
      <c r="K77" s="473">
        <v>0</v>
      </c>
      <c r="L77" s="497">
        <v>0</v>
      </c>
      <c r="M77" s="480">
        <v>98.004702483871199</v>
      </c>
      <c r="N77" s="495">
        <v>75.839184136342396</v>
      </c>
      <c r="O77" s="468"/>
      <c r="P77" s="468"/>
      <c r="AE77" s="468"/>
      <c r="AF77" s="468"/>
      <c r="AG77" s="469"/>
      <c r="AT77" s="468"/>
      <c r="AU77" s="468"/>
      <c r="AV77" s="468"/>
    </row>
    <row r="78" spans="1:48" ht="12.75" customHeight="1">
      <c r="A78" s="276" t="s">
        <v>63</v>
      </c>
      <c r="B78" s="475">
        <v>1318073</v>
      </c>
      <c r="C78" s="480">
        <v>16167.825855422234</v>
      </c>
      <c r="D78" s="495">
        <v>12266.259801560485</v>
      </c>
      <c r="E78" s="480">
        <v>5119.4848252341326</v>
      </c>
      <c r="F78" s="495">
        <v>3884.0677452873492</v>
      </c>
      <c r="G78" s="480">
        <v>10950.958493116173</v>
      </c>
      <c r="H78" s="495">
        <v>8308.3095497109589</v>
      </c>
      <c r="I78" s="480">
        <v>10950.958493116173</v>
      </c>
      <c r="J78" s="495">
        <v>8308.3095497109589</v>
      </c>
      <c r="K78" s="473">
        <v>0</v>
      </c>
      <c r="L78" s="497">
        <v>0</v>
      </c>
      <c r="M78" s="480">
        <v>97.382537071935289</v>
      </c>
      <c r="N78" s="495">
        <v>73.882506562182272</v>
      </c>
      <c r="O78" s="468"/>
      <c r="P78" s="468"/>
      <c r="AE78" s="468"/>
      <c r="AF78" s="468"/>
      <c r="AG78" s="469"/>
      <c r="AT78" s="468"/>
      <c r="AU78" s="468"/>
      <c r="AV78" s="468"/>
    </row>
    <row r="79" spans="1:48" ht="12.75" customHeight="1">
      <c r="A79" s="276" t="s">
        <v>64</v>
      </c>
      <c r="B79" s="475">
        <v>1332232.333333334</v>
      </c>
      <c r="C79" s="480">
        <v>17749.496335546999</v>
      </c>
      <c r="D79" s="495">
        <v>13323.123821155563</v>
      </c>
      <c r="E79" s="480">
        <v>5487.9096446696785</v>
      </c>
      <c r="F79" s="495">
        <v>4119.3337733656126</v>
      </c>
      <c r="G79" s="480">
        <v>12168.791193787707</v>
      </c>
      <c r="H79" s="495">
        <v>9134.1359080668608</v>
      </c>
      <c r="I79" s="480">
        <v>13495.947641159728</v>
      </c>
      <c r="J79" s="495">
        <v>9134.1359080668608</v>
      </c>
      <c r="K79" s="473">
        <v>0</v>
      </c>
      <c r="L79" s="497">
        <v>0</v>
      </c>
      <c r="M79" s="480">
        <v>92.795497089621918</v>
      </c>
      <c r="N79" s="495">
        <v>69.65413972309274</v>
      </c>
      <c r="O79" s="468"/>
      <c r="P79" s="468"/>
      <c r="AE79" s="468"/>
      <c r="AF79" s="468"/>
      <c r="AG79" s="469"/>
      <c r="AT79" s="468"/>
      <c r="AU79" s="468"/>
      <c r="AV79" s="468"/>
    </row>
    <row r="80" spans="1:48" ht="12.75" customHeight="1">
      <c r="A80" s="276" t="s">
        <v>65</v>
      </c>
      <c r="B80" s="475">
        <v>1349601</v>
      </c>
      <c r="C80" s="480">
        <v>19224.368313382984</v>
      </c>
      <c r="D80" s="495">
        <v>14244.482860773653</v>
      </c>
      <c r="E80" s="480">
        <v>6147.8560520672363</v>
      </c>
      <c r="F80" s="495">
        <v>4555.3137942749272</v>
      </c>
      <c r="G80" s="480">
        <v>12986.990367245218</v>
      </c>
      <c r="H80" s="495">
        <v>9622.8369475461386</v>
      </c>
      <c r="I80" s="480">
        <v>14650.356483993937</v>
      </c>
      <c r="J80" s="495">
        <v>9622.8369475461386</v>
      </c>
      <c r="K80" s="473">
        <v>0</v>
      </c>
      <c r="L80" s="497">
        <v>0</v>
      </c>
      <c r="M80" s="480">
        <v>89.521894070528248</v>
      </c>
      <c r="N80" s="495">
        <v>66.332118952585418</v>
      </c>
      <c r="O80" s="468"/>
      <c r="P80" s="468"/>
      <c r="AE80" s="468"/>
      <c r="AF80" s="468"/>
      <c r="AG80" s="469"/>
      <c r="AT80" s="468"/>
      <c r="AU80" s="468"/>
      <c r="AV80" s="468"/>
    </row>
    <row r="81" spans="1:48" ht="12.75" customHeight="1">
      <c r="A81" s="276" t="s">
        <v>66</v>
      </c>
      <c r="B81" s="475">
        <v>1363541</v>
      </c>
      <c r="C81" s="480">
        <v>20673.114031767869</v>
      </c>
      <c r="D81" s="495">
        <v>15161.34390661364</v>
      </c>
      <c r="E81" s="481">
        <v>6961.189304062571</v>
      </c>
      <c r="F81" s="495">
        <v>5105.2291820066812</v>
      </c>
      <c r="G81" s="480">
        <v>13281.953770856699</v>
      </c>
      <c r="H81" s="495">
        <v>9740.7806372208088</v>
      </c>
      <c r="I81" s="480">
        <v>15122.098248636536</v>
      </c>
      <c r="J81" s="495">
        <v>9740.7806372208088</v>
      </c>
      <c r="K81" s="473">
        <v>311.44695636304482</v>
      </c>
      <c r="L81" s="497">
        <v>228.41040816744405</v>
      </c>
      <c r="M81" s="480">
        <v>118.52400048555023</v>
      </c>
      <c r="N81" s="495">
        <v>86.923679218703526</v>
      </c>
      <c r="O81" s="468"/>
      <c r="P81" s="468"/>
      <c r="AE81" s="468"/>
      <c r="AF81" s="468"/>
      <c r="AG81" s="469"/>
      <c r="AT81" s="468"/>
      <c r="AU81" s="468"/>
      <c r="AV81" s="468"/>
    </row>
    <row r="82" spans="1:48" ht="12.75" customHeight="1">
      <c r="A82" s="276" t="s">
        <v>67</v>
      </c>
      <c r="B82" s="475">
        <v>1373077</v>
      </c>
      <c r="C82" s="480">
        <v>22429.235949141479</v>
      </c>
      <c r="D82" s="495">
        <v>16335.016862959237</v>
      </c>
      <c r="E82" s="480">
        <v>7680.3267088138273</v>
      </c>
      <c r="F82" s="495">
        <v>5593.5149367543318</v>
      </c>
      <c r="G82" s="480">
        <v>13902.238099765629</v>
      </c>
      <c r="H82" s="495">
        <v>10124.87872112462</v>
      </c>
      <c r="I82" s="480">
        <v>15896.355944931645</v>
      </c>
      <c r="J82" s="495">
        <v>10124.87872112462</v>
      </c>
      <c r="K82" s="480">
        <v>731.88765192502728</v>
      </c>
      <c r="L82" s="497">
        <v>533.02739170856933</v>
      </c>
      <c r="M82" s="480">
        <v>114.78348863699514</v>
      </c>
      <c r="N82" s="495">
        <v>83.595813371715607</v>
      </c>
      <c r="O82" s="468"/>
      <c r="P82" s="468"/>
      <c r="AE82" s="468"/>
      <c r="AF82" s="468"/>
      <c r="AG82" s="469"/>
      <c r="AT82" s="468"/>
      <c r="AU82" s="468"/>
      <c r="AV82" s="468"/>
    </row>
    <row r="83" spans="1:48" ht="12.75" customHeight="1">
      <c r="A83" s="276" t="s">
        <v>68</v>
      </c>
      <c r="B83" s="475">
        <v>1403165</v>
      </c>
      <c r="C83" s="480">
        <v>23906.995067663709</v>
      </c>
      <c r="D83" s="495">
        <v>17037.907208107179</v>
      </c>
      <c r="E83" s="480">
        <v>8433.3892080022124</v>
      </c>
      <c r="F83" s="495">
        <v>6010.2619492377671</v>
      </c>
      <c r="G83" s="480">
        <v>14518.316349937009</v>
      </c>
      <c r="H83" s="495">
        <v>10346.834727161104</v>
      </c>
      <c r="I83" s="480">
        <v>16204.408310891242</v>
      </c>
      <c r="J83" s="495">
        <v>10346.834727161104</v>
      </c>
      <c r="K83" s="480">
        <v>836.43398908060021</v>
      </c>
      <c r="L83" s="497">
        <v>596.10522574365825</v>
      </c>
      <c r="M83" s="480">
        <v>118.85552064390018</v>
      </c>
      <c r="N83" s="495">
        <v>84.705305964658592</v>
      </c>
      <c r="O83" s="468"/>
      <c r="P83" s="468"/>
      <c r="AE83" s="468"/>
      <c r="AF83" s="468"/>
      <c r="AG83" s="469"/>
      <c r="AT83" s="468"/>
      <c r="AU83" s="468"/>
      <c r="AV83" s="468"/>
    </row>
    <row r="84" spans="1:48" ht="12.75" customHeight="1">
      <c r="A84" s="276" t="s">
        <v>69</v>
      </c>
      <c r="B84" s="475">
        <v>1443411</v>
      </c>
      <c r="C84" s="480">
        <v>24270.218673910753</v>
      </c>
      <c r="D84" s="495">
        <v>16814.489202251301</v>
      </c>
      <c r="E84" s="480">
        <v>8657.9372281223332</v>
      </c>
      <c r="F84" s="495">
        <v>5998.2480583301167</v>
      </c>
      <c r="G84" s="480">
        <v>14658.142111487266</v>
      </c>
      <c r="H84" s="495">
        <v>10155.210201035787</v>
      </c>
      <c r="I84" s="480">
        <v>16482.919649730291</v>
      </c>
      <c r="J84" s="495">
        <v>10155.210201035787</v>
      </c>
      <c r="K84" s="480">
        <v>819.36089439824286</v>
      </c>
      <c r="L84" s="497">
        <v>567.65598599306975</v>
      </c>
      <c r="M84" s="480">
        <v>134.77843990293078</v>
      </c>
      <c r="N84" s="495">
        <v>93.374956892340975</v>
      </c>
      <c r="O84" s="468"/>
      <c r="P84" s="468"/>
      <c r="AE84" s="468"/>
      <c r="AF84" s="468"/>
      <c r="AG84" s="469"/>
      <c r="AT84" s="468"/>
      <c r="AU84" s="468"/>
      <c r="AV84" s="468"/>
    </row>
    <row r="85" spans="1:48" ht="12.75" customHeight="1">
      <c r="A85" s="276" t="s">
        <v>70</v>
      </c>
      <c r="B85" s="475">
        <v>1484019</v>
      </c>
      <c r="C85" s="480">
        <v>25298.302707331302</v>
      </c>
      <c r="D85" s="495">
        <v>17047.155533272351</v>
      </c>
      <c r="E85" s="480">
        <v>8740.7660810544112</v>
      </c>
      <c r="F85" s="495">
        <v>5889.9286876073766</v>
      </c>
      <c r="G85" s="480">
        <v>15536.649229164777</v>
      </c>
      <c r="H85" s="495">
        <v>10469.3061403963</v>
      </c>
      <c r="I85" s="480">
        <v>17725.63513472351</v>
      </c>
      <c r="J85" s="495">
        <v>10469.3061403963</v>
      </c>
      <c r="K85" s="480">
        <v>877.33305808328237</v>
      </c>
      <c r="L85" s="497">
        <v>591.18721396645344</v>
      </c>
      <c r="M85" s="480">
        <v>143.5543390288486</v>
      </c>
      <c r="N85" s="495">
        <v>96.733491302233062</v>
      </c>
      <c r="O85" s="468"/>
      <c r="P85" s="468"/>
      <c r="AE85" s="468"/>
      <c r="AF85" s="468"/>
      <c r="AG85" s="469"/>
      <c r="AT85" s="468"/>
      <c r="AU85" s="468"/>
      <c r="AV85" s="468"/>
    </row>
    <row r="86" spans="1:48" ht="12.75" customHeight="1">
      <c r="A86" s="276" t="s">
        <v>71</v>
      </c>
      <c r="B86" s="475">
        <v>1592958</v>
      </c>
      <c r="C86" s="480">
        <v>27838.229696984927</v>
      </c>
      <c r="D86" s="495">
        <v>17475.808964822001</v>
      </c>
      <c r="E86" s="481">
        <v>8699.0894044121251</v>
      </c>
      <c r="F86" s="495">
        <v>5460.9659541633391</v>
      </c>
      <c r="G86" s="480">
        <v>18008.084064801504</v>
      </c>
      <c r="H86" s="495">
        <v>11304.807825944879</v>
      </c>
      <c r="I86" s="480">
        <v>20971.157181366954</v>
      </c>
      <c r="J86" s="495">
        <v>11304.807825944879</v>
      </c>
      <c r="K86" s="473">
        <v>981.86239603519482</v>
      </c>
      <c r="L86" s="497">
        <v>616.37682602755046</v>
      </c>
      <c r="M86" s="480">
        <v>149.19383173610416</v>
      </c>
      <c r="N86" s="495">
        <v>93.658358686232873</v>
      </c>
      <c r="O86" s="468"/>
      <c r="P86" s="468"/>
      <c r="AE86" s="468"/>
      <c r="AF86" s="468"/>
      <c r="AG86" s="469"/>
      <c r="AT86" s="468"/>
      <c r="AU86" s="468"/>
      <c r="AV86" s="468"/>
    </row>
    <row r="87" spans="1:48" ht="12.75" customHeight="1">
      <c r="A87" s="276" t="s">
        <v>72</v>
      </c>
      <c r="B87" s="475">
        <v>1664306</v>
      </c>
      <c r="C87" s="480">
        <v>30795.410544883776</v>
      </c>
      <c r="D87" s="495">
        <v>18503.454620054112</v>
      </c>
      <c r="E87" s="480">
        <v>9142.0843521471452</v>
      </c>
      <c r="F87" s="495">
        <v>5493.0309403121455</v>
      </c>
      <c r="G87" s="480">
        <v>20444.280696718328</v>
      </c>
      <c r="H87" s="495">
        <v>12283.967429498138</v>
      </c>
      <c r="I87" s="480">
        <v>23599.015016453883</v>
      </c>
      <c r="J87" s="495">
        <v>12283.967429498138</v>
      </c>
      <c r="K87" s="480">
        <v>1057.5181497520177</v>
      </c>
      <c r="L87" s="497">
        <v>635.41088582990017</v>
      </c>
      <c r="M87" s="480">
        <v>151.52734626630337</v>
      </c>
      <c r="N87" s="495">
        <v>91.045364413937918</v>
      </c>
      <c r="O87" s="468"/>
      <c r="P87" s="468"/>
      <c r="AE87" s="468"/>
      <c r="AF87" s="468"/>
      <c r="AG87" s="469"/>
      <c r="AT87" s="468"/>
      <c r="AU87" s="468"/>
      <c r="AV87" s="468"/>
    </row>
    <row r="88" spans="1:48" ht="12.75" customHeight="1">
      <c r="A88" s="276" t="s">
        <v>73</v>
      </c>
      <c r="B88" s="475">
        <v>1714360</v>
      </c>
      <c r="C88" s="480">
        <v>33347.011786701514</v>
      </c>
      <c r="D88" s="495">
        <v>19451.580640414799</v>
      </c>
      <c r="E88" s="480">
        <v>10035.977922800519</v>
      </c>
      <c r="F88" s="495">
        <v>5854.0667787398907</v>
      </c>
      <c r="G88" s="480">
        <v>22027.025426862456</v>
      </c>
      <c r="H88" s="495">
        <v>12848.541395542627</v>
      </c>
      <c r="I88" s="480">
        <v>25929.972242923533</v>
      </c>
      <c r="J88" s="495">
        <v>12848.541395542627</v>
      </c>
      <c r="K88" s="480">
        <v>1138.9675593655704</v>
      </c>
      <c r="L88" s="497">
        <v>664.36895364192492</v>
      </c>
      <c r="M88" s="480">
        <v>145.04087767299563</v>
      </c>
      <c r="N88" s="495">
        <v>84.603512490372879</v>
      </c>
      <c r="O88" s="470"/>
      <c r="P88" s="470"/>
      <c r="AE88" s="468"/>
      <c r="AF88" s="468"/>
      <c r="AG88" s="469"/>
      <c r="AT88" s="468"/>
      <c r="AU88" s="468"/>
      <c r="AV88" s="468"/>
    </row>
    <row r="89" spans="1:48" ht="12.75" customHeight="1">
      <c r="A89" s="276" t="s">
        <v>74</v>
      </c>
      <c r="B89" s="475">
        <v>1741554</v>
      </c>
      <c r="C89" s="480">
        <v>35000.231428730622</v>
      </c>
      <c r="D89" s="495">
        <v>20097.126720578643</v>
      </c>
      <c r="E89" s="480">
        <v>11023.715756345229</v>
      </c>
      <c r="F89" s="495">
        <v>6329.8156453059901</v>
      </c>
      <c r="G89" s="480">
        <v>22634.762696622314</v>
      </c>
      <c r="H89" s="495">
        <v>12996.876752958746</v>
      </c>
      <c r="I89" s="480">
        <v>26684.878050648967</v>
      </c>
      <c r="J89" s="495">
        <v>12996.876752958746</v>
      </c>
      <c r="K89" s="480">
        <v>1203.3814601612009</v>
      </c>
      <c r="L89" s="497">
        <v>690.98142243146117</v>
      </c>
      <c r="M89" s="480">
        <v>138.3715156019166</v>
      </c>
      <c r="N89" s="495">
        <v>79.452899882470831</v>
      </c>
      <c r="O89" s="468"/>
      <c r="P89" s="468"/>
      <c r="AE89" s="468"/>
      <c r="AF89" s="468"/>
      <c r="AG89" s="469"/>
      <c r="AT89" s="468"/>
      <c r="AU89" s="468"/>
      <c r="AV89" s="468"/>
    </row>
    <row r="90" spans="1:48" ht="12.75" customHeight="1">
      <c r="A90" s="276" t="s">
        <v>75</v>
      </c>
      <c r="B90" s="475">
        <v>1782355</v>
      </c>
      <c r="C90" s="480">
        <v>38343.465300122349</v>
      </c>
      <c r="D90" s="495">
        <v>21512.81046711926</v>
      </c>
      <c r="E90" s="480">
        <v>11990.256819493468</v>
      </c>
      <c r="F90" s="495">
        <v>6727.1990257235339</v>
      </c>
      <c r="G90" s="480">
        <v>24979.973505912771</v>
      </c>
      <c r="H90" s="495">
        <v>14015.150464364713</v>
      </c>
      <c r="I90" s="480">
        <v>28941.613186709077</v>
      </c>
      <c r="J90" s="495">
        <v>14015.150464364713</v>
      </c>
      <c r="K90" s="480">
        <v>1239.7428833171218</v>
      </c>
      <c r="L90" s="497">
        <v>695.56451061495704</v>
      </c>
      <c r="M90" s="480">
        <v>133.49209139901836</v>
      </c>
      <c r="N90" s="495">
        <v>74.896466416072201</v>
      </c>
      <c r="O90" s="468"/>
      <c r="P90" s="468"/>
      <c r="AE90" s="468"/>
      <c r="AF90" s="468"/>
      <c r="AG90" s="469"/>
      <c r="AT90" s="468"/>
      <c r="AU90" s="468"/>
      <c r="AV90" s="468"/>
    </row>
    <row r="91" spans="1:48" ht="12.75" customHeight="1">
      <c r="A91" s="276" t="s">
        <v>76</v>
      </c>
      <c r="B91" s="475">
        <v>1834087</v>
      </c>
      <c r="C91" s="480">
        <v>42927.956676515467</v>
      </c>
      <c r="D91" s="495">
        <v>23405.627255694777</v>
      </c>
      <c r="E91" s="481">
        <v>13127.644628066711</v>
      </c>
      <c r="F91" s="495">
        <v>7157.5910128945416</v>
      </c>
      <c r="G91" s="480">
        <v>28393.61321713496</v>
      </c>
      <c r="H91" s="495">
        <v>15481.061267614328</v>
      </c>
      <c r="I91" s="480">
        <v>31989.751065536992</v>
      </c>
      <c r="J91" s="495">
        <v>15481.061267614328</v>
      </c>
      <c r="K91" s="473">
        <v>1278.5625834626637</v>
      </c>
      <c r="L91" s="497">
        <v>697.11119672221855</v>
      </c>
      <c r="M91" s="480">
        <v>128.13624785114413</v>
      </c>
      <c r="N91" s="495">
        <v>69.863778463695638</v>
      </c>
      <c r="O91" s="468"/>
      <c r="P91" s="468"/>
      <c r="AE91" s="468"/>
      <c r="AF91" s="468"/>
      <c r="AG91" s="469"/>
      <c r="AT91" s="468"/>
      <c r="AU91" s="468"/>
      <c r="AV91" s="468"/>
    </row>
    <row r="92" spans="1:48" ht="13.5" customHeight="1">
      <c r="A92" s="276" t="s">
        <v>6</v>
      </c>
      <c r="B92" s="475">
        <v>1907542</v>
      </c>
      <c r="C92" s="480">
        <v>46248.49379749017</v>
      </c>
      <c r="D92" s="495">
        <v>24245.072348336325</v>
      </c>
      <c r="E92" s="480">
        <v>13295.721407599056</v>
      </c>
      <c r="F92" s="495">
        <v>6970.0805579112057</v>
      </c>
      <c r="G92" s="480">
        <v>30886.192449799913</v>
      </c>
      <c r="H92" s="495">
        <v>16191.618559276763</v>
      </c>
      <c r="I92" s="480">
        <v>32683.052703388581</v>
      </c>
      <c r="J92" s="495">
        <v>16191.618559276763</v>
      </c>
      <c r="K92" s="480">
        <v>1942.5529401261235</v>
      </c>
      <c r="L92" s="497">
        <v>1018.3539550511201</v>
      </c>
      <c r="M92" s="480">
        <v>124.02699996506105</v>
      </c>
      <c r="N92" s="495">
        <v>65.019276097229351</v>
      </c>
      <c r="O92" s="468"/>
      <c r="P92" s="468"/>
      <c r="AE92" s="468"/>
      <c r="AF92" s="468"/>
      <c r="AG92" s="469"/>
      <c r="AT92" s="468"/>
      <c r="AU92" s="468"/>
      <c r="AV92" s="468"/>
    </row>
    <row r="93" spans="1:48" ht="12.75" customHeight="1">
      <c r="A93" s="276" t="s">
        <v>4</v>
      </c>
      <c r="B93" s="475">
        <v>2006996</v>
      </c>
      <c r="C93" s="480">
        <v>53516.595210637737</v>
      </c>
      <c r="D93" s="495">
        <v>26665.023353627879</v>
      </c>
      <c r="E93" s="480">
        <v>14546.48764423076</v>
      </c>
      <c r="F93" s="495">
        <v>7247.8907004452212</v>
      </c>
      <c r="G93" s="480">
        <v>35802.454689311686</v>
      </c>
      <c r="H93" s="495">
        <v>17838.827127364319</v>
      </c>
      <c r="I93" s="480">
        <v>37134.070611188516</v>
      </c>
      <c r="J93" s="495">
        <v>17838.827127364319</v>
      </c>
      <c r="K93" s="480">
        <v>3040.2904603896036</v>
      </c>
      <c r="L93" s="497">
        <v>1514.84629784494</v>
      </c>
      <c r="M93" s="480">
        <v>127.36241670569639</v>
      </c>
      <c r="N93" s="495">
        <v>63.459227973397248</v>
      </c>
      <c r="O93" s="468"/>
      <c r="P93" s="468"/>
      <c r="AE93" s="468"/>
      <c r="AF93" s="468"/>
      <c r="AG93" s="469"/>
      <c r="AT93" s="468"/>
      <c r="AU93" s="468"/>
      <c r="AV93" s="468"/>
    </row>
    <row r="94" spans="1:48" ht="12.75" customHeight="1">
      <c r="A94" s="276" t="s">
        <v>1</v>
      </c>
      <c r="B94" s="475">
        <v>2066284</v>
      </c>
      <c r="C94" s="480">
        <v>57731.182670423004</v>
      </c>
      <c r="D94" s="495">
        <v>27939.616563077969</v>
      </c>
      <c r="E94" s="480">
        <v>15407.751378559527</v>
      </c>
      <c r="F94" s="495">
        <v>7456.7442706615002</v>
      </c>
      <c r="G94" s="480">
        <v>38578.182463673649</v>
      </c>
      <c r="H94" s="495">
        <v>18670.319502872619</v>
      </c>
      <c r="I94" s="480">
        <v>39788.462517232874</v>
      </c>
      <c r="J94" s="495">
        <v>18670.319502872619</v>
      </c>
      <c r="K94" s="480">
        <v>3624.8829524227926</v>
      </c>
      <c r="L94" s="497">
        <v>1754.3004506751213</v>
      </c>
      <c r="M94" s="480">
        <v>120.36587576705428</v>
      </c>
      <c r="N94" s="495">
        <v>58.252338868739372</v>
      </c>
      <c r="O94" s="468"/>
      <c r="P94" s="468"/>
      <c r="AE94" s="468"/>
      <c r="AF94" s="468"/>
      <c r="AG94" s="469"/>
      <c r="AT94" s="468"/>
      <c r="AU94" s="468"/>
      <c r="AV94" s="468"/>
    </row>
    <row r="95" spans="1:48" ht="12.75" customHeight="1">
      <c r="A95" s="276" t="s">
        <v>137</v>
      </c>
      <c r="B95" s="475">
        <v>2071946</v>
      </c>
      <c r="C95" s="480">
        <v>56895.72986262686</v>
      </c>
      <c r="D95" s="495">
        <v>27460.04474181608</v>
      </c>
      <c r="E95" s="480">
        <v>15660.784615521628</v>
      </c>
      <c r="F95" s="495">
        <v>7558.490721052397</v>
      </c>
      <c r="G95" s="480">
        <v>37692.113381627445</v>
      </c>
      <c r="H95" s="495">
        <v>18191.648518652248</v>
      </c>
      <c r="I95" s="480">
        <v>38920.976070760589</v>
      </c>
      <c r="J95" s="495">
        <v>18191.648518652248</v>
      </c>
      <c r="K95" s="480">
        <v>3433.3327486452586</v>
      </c>
      <c r="L95" s="497">
        <v>1657.0570606788299</v>
      </c>
      <c r="M95" s="480">
        <v>109.49911683254143</v>
      </c>
      <c r="N95" s="495">
        <v>52.848441432615253</v>
      </c>
      <c r="O95" s="468"/>
      <c r="P95" s="468"/>
      <c r="AE95" s="468"/>
      <c r="AF95" s="468"/>
      <c r="AG95" s="469"/>
      <c r="AT95" s="468"/>
      <c r="AU95" s="468"/>
      <c r="AV95" s="468"/>
    </row>
    <row r="96" spans="1:48" s="58" customFormat="1">
      <c r="A96" s="276" t="s">
        <v>139</v>
      </c>
      <c r="B96" s="475">
        <v>2062944</v>
      </c>
      <c r="C96" s="480">
        <v>55813.040461698343</v>
      </c>
      <c r="D96" s="495">
        <v>27055.043889557033</v>
      </c>
      <c r="E96" s="480">
        <v>16448.269323267821</v>
      </c>
      <c r="F96" s="495">
        <v>7973.2020468165019</v>
      </c>
      <c r="G96" s="480">
        <v>36176.601612545426</v>
      </c>
      <c r="H96" s="495">
        <v>17536.395371151822</v>
      </c>
      <c r="I96" s="480">
        <v>37600.495343269729</v>
      </c>
      <c r="J96" s="495">
        <v>17536.395371151822</v>
      </c>
      <c r="K96" s="480">
        <v>3080.9892713294444</v>
      </c>
      <c r="L96" s="497">
        <v>1493.4914720561703</v>
      </c>
      <c r="M96" s="480">
        <v>107.18025455564428</v>
      </c>
      <c r="N96" s="495">
        <v>51.954999532534224</v>
      </c>
    </row>
    <row r="97" spans="1:14" s="58" customFormat="1">
      <c r="A97" s="276" t="s">
        <v>151</v>
      </c>
      <c r="B97" s="475">
        <v>2072730</v>
      </c>
      <c r="C97" s="480">
        <v>56895.780020022292</v>
      </c>
      <c r="D97" s="495">
        <v>27449.682312709469</v>
      </c>
      <c r="E97" s="480">
        <v>17317.22562472443</v>
      </c>
      <c r="F97" s="495">
        <v>8354.7908433440098</v>
      </c>
      <c r="G97" s="480">
        <v>36373.754016817191</v>
      </c>
      <c r="H97" s="495">
        <v>17548.717882607569</v>
      </c>
      <c r="I97" s="480">
        <v>37829.427002140641</v>
      </c>
      <c r="J97" s="495">
        <v>17548.717882607569</v>
      </c>
      <c r="K97" s="480">
        <v>3097.9944673129926</v>
      </c>
      <c r="L97" s="497">
        <v>1494.6444868907154</v>
      </c>
      <c r="M97" s="480">
        <v>106.80591116768245</v>
      </c>
      <c r="N97" s="495">
        <v>51.529099867171531</v>
      </c>
    </row>
    <row r="98" spans="1:14" s="58" customFormat="1">
      <c r="A98" s="277" t="s">
        <v>840</v>
      </c>
      <c r="B98" s="479">
        <v>2045062.9591405226</v>
      </c>
      <c r="C98" s="482">
        <v>55124.540871723199</v>
      </c>
      <c r="D98" s="496">
        <v>26954.935849451966</v>
      </c>
      <c r="E98" s="482">
        <v>18076.97989136017</v>
      </c>
      <c r="F98" s="496">
        <v>8839.3268337114532</v>
      </c>
      <c r="G98" s="482">
        <v>33895.612924617199</v>
      </c>
      <c r="H98" s="496">
        <v>16574.361573133421</v>
      </c>
      <c r="I98" s="482">
        <v>35403.084525304424</v>
      </c>
      <c r="J98" s="496">
        <v>16574.361573133421</v>
      </c>
      <c r="K98" s="482">
        <v>3049.4108932949184</v>
      </c>
      <c r="L98" s="498">
        <v>1491.1085644896195</v>
      </c>
      <c r="M98" s="482">
        <v>102.53716245094427</v>
      </c>
      <c r="N98" s="496">
        <v>50.138878117492034</v>
      </c>
    </row>
    <row r="99" spans="1:14" ht="29.25" customHeight="1">
      <c r="A99" s="1086" t="s">
        <v>1290</v>
      </c>
      <c r="B99" s="1086"/>
      <c r="C99" s="1086"/>
      <c r="D99" s="1086"/>
      <c r="E99" s="1086"/>
      <c r="F99" s="1086"/>
      <c r="G99" s="1086"/>
      <c r="H99" s="1086"/>
      <c r="I99" s="1086"/>
      <c r="J99" s="1086"/>
      <c r="K99" s="1086"/>
      <c r="L99" s="1086"/>
      <c r="M99" s="1086"/>
      <c r="N99" s="1086"/>
    </row>
    <row r="100" spans="1:14" ht="24.75" customHeight="1">
      <c r="A100" s="1044" t="s">
        <v>1291</v>
      </c>
      <c r="B100" s="1045"/>
      <c r="C100" s="1046"/>
      <c r="D100" s="1046"/>
      <c r="E100" s="1046"/>
      <c r="F100" s="1046"/>
      <c r="G100" s="1046"/>
      <c r="H100" s="1046"/>
      <c r="I100" s="1046"/>
      <c r="J100" s="1046"/>
      <c r="K100" s="1046"/>
      <c r="L100" s="1046"/>
      <c r="M100" s="1046"/>
      <c r="N100" s="1046"/>
    </row>
    <row r="101" spans="1:14" ht="21.5" customHeight="1">
      <c r="A101" s="1047" t="s">
        <v>622</v>
      </c>
    </row>
    <row r="65495" spans="48:48">
      <c r="AV65495" s="468"/>
    </row>
  </sheetData>
  <mergeCells count="1">
    <mergeCell ref="A99:N99"/>
  </mergeCells>
  <phoneticPr fontId="7" type="noConversion"/>
  <pageMargins left="1" right="1" top="1" bottom="1" header="0.5" footer="0.5"/>
  <pageSetup orientation="portrait"/>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M21"/>
  <sheetViews>
    <sheetView workbookViewId="0">
      <selection sqref="A1:E1"/>
    </sheetView>
  </sheetViews>
  <sheetFormatPr baseColWidth="10" defaultColWidth="8.83203125" defaultRowHeight="12" x14ac:dyDescent="0"/>
  <cols>
    <col min="1" max="1" width="11.5" style="52" customWidth="1"/>
    <col min="2" max="2" width="12.5" style="52" customWidth="1"/>
    <col min="3" max="3" width="13.5" style="52" customWidth="1"/>
    <col min="4" max="4" width="12.33203125" style="52" customWidth="1"/>
    <col min="5" max="5" width="9.33203125" style="52" bestFit="1" customWidth="1"/>
    <col min="7" max="7" width="13.83203125" customWidth="1"/>
    <col min="8" max="8" width="14.6640625" customWidth="1"/>
    <col min="9" max="9" width="14" customWidth="1"/>
    <col min="10" max="10" width="13.1640625" customWidth="1"/>
    <col min="11" max="11" width="14.1640625" customWidth="1"/>
    <col min="12" max="12" width="13.1640625" customWidth="1"/>
  </cols>
  <sheetData>
    <row r="1" spans="1:13" ht="50.25" customHeight="1">
      <c r="A1" s="1117" t="s">
        <v>624</v>
      </c>
      <c r="B1" s="1118"/>
      <c r="C1" s="1118"/>
      <c r="D1" s="1118"/>
      <c r="E1" s="1118"/>
      <c r="G1" s="215" t="s">
        <v>1163</v>
      </c>
    </row>
    <row r="2" spans="1:13">
      <c r="A2" s="995"/>
      <c r="B2" s="1185" t="s">
        <v>211</v>
      </c>
      <c r="C2" s="1185"/>
      <c r="D2" s="1185"/>
      <c r="E2" s="1185"/>
    </row>
    <row r="3" spans="1:13" ht="36">
      <c r="A3" s="996"/>
      <c r="B3" s="997" t="s">
        <v>212</v>
      </c>
      <c r="C3" s="997" t="s">
        <v>213</v>
      </c>
      <c r="D3" s="997" t="s">
        <v>214</v>
      </c>
      <c r="E3" s="997" t="s">
        <v>215</v>
      </c>
      <c r="G3" s="804" t="s">
        <v>1154</v>
      </c>
      <c r="H3" s="804" t="s">
        <v>1155</v>
      </c>
      <c r="I3" s="804" t="s">
        <v>1156</v>
      </c>
      <c r="J3" s="804" t="s">
        <v>1157</v>
      </c>
      <c r="K3" s="804" t="s">
        <v>1158</v>
      </c>
      <c r="L3" s="804" t="s">
        <v>1159</v>
      </c>
      <c r="M3" s="109"/>
    </row>
    <row r="4" spans="1:13">
      <c r="A4" s="96">
        <v>1999</v>
      </c>
      <c r="B4" s="190">
        <v>1.6021490701859629</v>
      </c>
      <c r="C4" s="190">
        <v>6.6158323335332936</v>
      </c>
      <c r="D4" s="190">
        <v>8.2179814037192571</v>
      </c>
      <c r="E4" s="39">
        <v>0.80504347826086942</v>
      </c>
      <c r="G4" s="605" t="s">
        <v>1160</v>
      </c>
      <c r="H4" s="803">
        <v>20500</v>
      </c>
      <c r="I4" s="605" t="s">
        <v>1161</v>
      </c>
      <c r="J4" s="803">
        <v>3802</v>
      </c>
      <c r="K4" s="605" t="s">
        <v>1162</v>
      </c>
      <c r="L4" s="803">
        <v>10900</v>
      </c>
    </row>
    <row r="5" spans="1:13">
      <c r="A5" s="96">
        <v>2000</v>
      </c>
      <c r="B5" s="190">
        <v>4.3568865740740739</v>
      </c>
      <c r="C5" s="190">
        <v>8.4518084490740737</v>
      </c>
      <c r="D5" s="190">
        <v>12.808695023148148</v>
      </c>
      <c r="E5" s="39">
        <v>0.65984930032292777</v>
      </c>
    </row>
    <row r="6" spans="1:13">
      <c r="A6" s="96">
        <v>2001</v>
      </c>
      <c r="B6" s="190">
        <v>9.4768343661943675</v>
      </c>
      <c r="C6" s="190">
        <v>8.7478471072563373</v>
      </c>
      <c r="D6" s="190">
        <v>18.224681473450701</v>
      </c>
      <c r="E6" s="39">
        <v>0.48</v>
      </c>
    </row>
    <row r="7" spans="1:13">
      <c r="A7" s="96">
        <v>2002</v>
      </c>
      <c r="B7" s="190">
        <v>24.50721749407133</v>
      </c>
      <c r="C7" s="190">
        <v>11.010489019075527</v>
      </c>
      <c r="D7" s="190">
        <v>35.517706513146862</v>
      </c>
      <c r="E7" s="39">
        <v>0.31</v>
      </c>
    </row>
    <row r="8" spans="1:13">
      <c r="A8" s="96">
        <v>2003</v>
      </c>
      <c r="B8" s="190">
        <v>45.442216743103586</v>
      </c>
      <c r="C8" s="190">
        <v>13.856209795426862</v>
      </c>
      <c r="D8" s="190">
        <v>59.298426538530457</v>
      </c>
      <c r="E8" s="39">
        <v>0.23366909721328752</v>
      </c>
    </row>
    <row r="9" spans="1:13">
      <c r="A9" s="96">
        <v>2004</v>
      </c>
      <c r="B9" s="190">
        <v>65.692099993049112</v>
      </c>
      <c r="C9" s="190">
        <v>15.680785959185584</v>
      </c>
      <c r="D9" s="190">
        <v>81.372885952234697</v>
      </c>
      <c r="E9" s="39">
        <v>0.1927028367703475</v>
      </c>
    </row>
    <row r="10" spans="1:13">
      <c r="A10" s="96">
        <v>2005</v>
      </c>
      <c r="B10" s="190">
        <v>83.590094054901471</v>
      </c>
      <c r="C10" s="190">
        <v>16.983506660049898</v>
      </c>
      <c r="D10" s="190">
        <v>100.57360071495135</v>
      </c>
      <c r="E10" s="39">
        <v>0.16886644745060933</v>
      </c>
    </row>
    <row r="11" spans="1:13">
      <c r="A11" s="96">
        <v>2006</v>
      </c>
      <c r="B11" s="190">
        <v>105.44983461198588</v>
      </c>
      <c r="C11" s="190">
        <v>18.291563928640052</v>
      </c>
      <c r="D11" s="190">
        <v>123.74139854062592</v>
      </c>
      <c r="E11" s="39">
        <v>0.14782089215384689</v>
      </c>
    </row>
    <row r="12" spans="1:13">
      <c r="A12" s="96">
        <v>2007</v>
      </c>
      <c r="B12" s="190">
        <v>128.67293325280846</v>
      </c>
      <c r="C12" s="190">
        <v>19.94954923561443</v>
      </c>
      <c r="D12" s="190">
        <v>148.62248248842289</v>
      </c>
      <c r="E12" s="39">
        <v>0.13422968652921285</v>
      </c>
    </row>
    <row r="13" spans="1:13">
      <c r="A13" s="96">
        <v>2008</v>
      </c>
      <c r="B13" s="190">
        <v>96.789002539990648</v>
      </c>
      <c r="C13" s="190">
        <v>16.872164701144278</v>
      </c>
      <c r="D13" s="190">
        <v>113.66116724113493</v>
      </c>
      <c r="E13" s="39">
        <v>0.14844264853755701</v>
      </c>
    </row>
    <row r="14" spans="1:13">
      <c r="A14" s="96">
        <v>2009</v>
      </c>
      <c r="B14" s="190">
        <v>129.10783469590459</v>
      </c>
      <c r="C14" s="190">
        <v>18.482972849143952</v>
      </c>
      <c r="D14" s="190">
        <v>147.59080754504853</v>
      </c>
      <c r="E14" s="39">
        <v>0.12523119262358173</v>
      </c>
    </row>
    <row r="15" spans="1:13">
      <c r="A15" s="96">
        <v>2010</v>
      </c>
      <c r="B15" s="190">
        <v>151.97833958433063</v>
      </c>
      <c r="C15" s="190">
        <v>20.064823005943509</v>
      </c>
      <c r="D15" s="190">
        <v>172.04316259027411</v>
      </c>
      <c r="E15" s="39">
        <v>0.11662668079247344</v>
      </c>
    </row>
    <row r="16" spans="1:13">
      <c r="A16" s="96">
        <v>2011</v>
      </c>
      <c r="B16" s="190">
        <v>152.78241497743798</v>
      </c>
      <c r="C16" s="190">
        <v>20.853850469457377</v>
      </c>
      <c r="D16" s="190">
        <v>173.63626544689538</v>
      </c>
      <c r="E16" s="39">
        <v>0.1201007774256426</v>
      </c>
    </row>
    <row r="17" spans="1:5">
      <c r="A17" s="96">
        <v>2012</v>
      </c>
      <c r="B17" s="190">
        <v>175.68251736027523</v>
      </c>
      <c r="C17" s="190">
        <v>22.386209884755395</v>
      </c>
      <c r="D17" s="190">
        <v>198.06872724503063</v>
      </c>
      <c r="E17" s="39">
        <v>0.11302243517252188</v>
      </c>
    </row>
    <row r="18" spans="1:5" s="14" customFormat="1">
      <c r="A18" s="96">
        <v>2013</v>
      </c>
      <c r="B18" s="190">
        <v>208.66169152764172</v>
      </c>
      <c r="C18" s="190">
        <v>22.622919415243626</v>
      </c>
      <c r="D18" s="190">
        <v>231.28461094288537</v>
      </c>
      <c r="E18" s="39">
        <v>9.7814200966575532E-2</v>
      </c>
    </row>
    <row r="19" spans="1:5">
      <c r="A19" s="802">
        <v>2014</v>
      </c>
      <c r="B19" s="191">
        <v>224.32221912099999</v>
      </c>
      <c r="C19" s="191">
        <v>23.258155040000002</v>
      </c>
      <c r="D19" s="191">
        <v>247.58037416100001</v>
      </c>
      <c r="E19" s="81">
        <v>9.3941836540223353E-2</v>
      </c>
    </row>
    <row r="20" spans="1:5" ht="18" customHeight="1">
      <c r="A20" s="399" t="s">
        <v>210</v>
      </c>
    </row>
    <row r="21" spans="1:5" ht="18" customHeight="1">
      <c r="A21" s="399" t="s">
        <v>622</v>
      </c>
    </row>
  </sheetData>
  <mergeCells count="2">
    <mergeCell ref="B2:E2"/>
    <mergeCell ref="A1:E1"/>
  </mergeCells>
  <pageMargins left="0.7" right="0.7" top="0.75" bottom="0.75" header="0.3" footer="0.3"/>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H14"/>
  <sheetViews>
    <sheetView workbookViewId="0">
      <selection activeCell="A12" sqref="A12"/>
    </sheetView>
  </sheetViews>
  <sheetFormatPr baseColWidth="10" defaultColWidth="8.83203125" defaultRowHeight="12" x14ac:dyDescent="0"/>
  <cols>
    <col min="1" max="1" width="18.5" customWidth="1"/>
    <col min="2" max="2" width="17.83203125" customWidth="1"/>
    <col min="4" max="8" width="10.5" customWidth="1"/>
  </cols>
  <sheetData>
    <row r="1" spans="1:8" ht="37.5" customHeight="1">
      <c r="A1" s="1192" t="s">
        <v>564</v>
      </c>
      <c r="B1" s="1192"/>
      <c r="C1" s="1192"/>
      <c r="D1" s="1192"/>
      <c r="E1" s="1192"/>
      <c r="F1" s="1192"/>
      <c r="G1" s="1192"/>
      <c r="H1" s="1192"/>
    </row>
    <row r="2" spans="1:8" ht="48">
      <c r="A2" s="149"/>
      <c r="B2" s="67" t="s">
        <v>309</v>
      </c>
      <c r="C2" s="149" t="s">
        <v>504</v>
      </c>
      <c r="D2" s="67" t="s">
        <v>567</v>
      </c>
      <c r="E2" s="67" t="s">
        <v>568</v>
      </c>
      <c r="F2" s="67" t="s">
        <v>569</v>
      </c>
      <c r="G2" s="67" t="s">
        <v>570</v>
      </c>
      <c r="H2" s="67" t="s">
        <v>571</v>
      </c>
    </row>
    <row r="3" spans="1:8">
      <c r="A3" s="1186" t="s">
        <v>240</v>
      </c>
      <c r="B3" s="150" t="s">
        <v>203</v>
      </c>
      <c r="C3" s="151">
        <v>0.4</v>
      </c>
      <c r="D3" s="151">
        <v>0.13400000000000001</v>
      </c>
      <c r="E3" s="151">
        <v>0.156</v>
      </c>
      <c r="F3" s="151">
        <v>0.17100000000000001</v>
      </c>
      <c r="G3" s="151">
        <v>0.13900000000000001</v>
      </c>
      <c r="H3" s="152">
        <v>720</v>
      </c>
    </row>
    <row r="4" spans="1:8">
      <c r="A4" s="1187"/>
      <c r="B4" s="153" t="s">
        <v>230</v>
      </c>
      <c r="C4" s="128">
        <v>0.317</v>
      </c>
      <c r="D4" s="128">
        <v>7.5999999999999998E-2</v>
      </c>
      <c r="E4" s="128">
        <v>0.157</v>
      </c>
      <c r="F4" s="128">
        <v>0.20199999999999999</v>
      </c>
      <c r="G4" s="128">
        <v>0.247</v>
      </c>
      <c r="H4" s="154">
        <v>347</v>
      </c>
    </row>
    <row r="5" spans="1:8">
      <c r="A5" s="1187"/>
      <c r="B5" s="153" t="s">
        <v>572</v>
      </c>
      <c r="C5" s="128">
        <v>0.156</v>
      </c>
      <c r="D5" s="128">
        <v>2.4E-2</v>
      </c>
      <c r="E5" s="128">
        <v>5.7000000000000002E-2</v>
      </c>
      <c r="F5" s="128">
        <v>0.113</v>
      </c>
      <c r="G5" s="128">
        <v>0.65</v>
      </c>
      <c r="H5" s="154">
        <v>15</v>
      </c>
    </row>
    <row r="6" spans="1:8">
      <c r="A6" s="1188"/>
      <c r="B6" s="155" t="s">
        <v>573</v>
      </c>
      <c r="C6" s="81">
        <v>0.36899999999999999</v>
      </c>
      <c r="D6" s="81">
        <v>0.114</v>
      </c>
      <c r="E6" s="81">
        <v>0.155</v>
      </c>
      <c r="F6" s="81">
        <v>0.18</v>
      </c>
      <c r="G6" s="81">
        <v>0.18100000000000002</v>
      </c>
      <c r="H6" s="156">
        <v>1082</v>
      </c>
    </row>
    <row r="7" spans="1:8">
      <c r="A7" s="1186" t="s">
        <v>241</v>
      </c>
      <c r="B7" s="150" t="s">
        <v>203</v>
      </c>
      <c r="C7" s="151">
        <v>0.31900000000000001</v>
      </c>
      <c r="D7" s="151">
        <v>0.114</v>
      </c>
      <c r="E7" s="151">
        <v>0.121</v>
      </c>
      <c r="F7" s="151">
        <v>0.17499999999999999</v>
      </c>
      <c r="G7" s="151">
        <v>0.27</v>
      </c>
      <c r="H7" s="157">
        <v>27</v>
      </c>
    </row>
    <row r="8" spans="1:8">
      <c r="A8" s="1189"/>
      <c r="B8" s="153" t="s">
        <v>230</v>
      </c>
      <c r="C8" s="128">
        <v>0.25600000000000001</v>
      </c>
      <c r="D8" s="128">
        <v>4.5999999999999999E-2</v>
      </c>
      <c r="E8" s="128">
        <v>0.125</v>
      </c>
      <c r="F8" s="128">
        <v>0.129</v>
      </c>
      <c r="G8" s="128">
        <v>0.44400000000000001</v>
      </c>
      <c r="H8" s="158">
        <v>21</v>
      </c>
    </row>
    <row r="9" spans="1:8">
      <c r="A9" s="1190"/>
      <c r="B9" s="155" t="s">
        <v>573</v>
      </c>
      <c r="C9" s="81">
        <v>0.252</v>
      </c>
      <c r="D9" s="81">
        <v>7.6999999999999999E-2</v>
      </c>
      <c r="E9" s="81">
        <v>0.10099999999999999</v>
      </c>
      <c r="F9" s="81">
        <v>0.13</v>
      </c>
      <c r="G9" s="81">
        <v>0.44</v>
      </c>
      <c r="H9" s="159">
        <v>58</v>
      </c>
    </row>
    <row r="10" spans="1:8" ht="24" customHeight="1">
      <c r="A10" s="4" t="s">
        <v>574</v>
      </c>
      <c r="B10" s="153" t="s">
        <v>575</v>
      </c>
      <c r="C10" s="128">
        <v>0.36409749730125701</v>
      </c>
      <c r="D10" s="128">
        <v>0.11203828343023141</v>
      </c>
      <c r="E10" s="128">
        <v>0.15224014738482183</v>
      </c>
      <c r="F10" s="128">
        <v>0.17762328381304113</v>
      </c>
      <c r="G10" s="160">
        <v>0.19400078807064852</v>
      </c>
      <c r="H10" s="154">
        <v>1140</v>
      </c>
    </row>
    <row r="11" spans="1:8" ht="115.5" customHeight="1">
      <c r="A11" s="1191" t="s">
        <v>1289</v>
      </c>
      <c r="B11" s="1191"/>
      <c r="C11" s="1191"/>
      <c r="D11" s="1191"/>
      <c r="E11" s="1191"/>
      <c r="F11" s="1191"/>
      <c r="G11" s="1191"/>
      <c r="H11" s="1191"/>
    </row>
    <row r="12" spans="1:8" ht="24" customHeight="1">
      <c r="A12" s="14" t="s">
        <v>576</v>
      </c>
      <c r="B12" s="14"/>
      <c r="C12" s="14"/>
      <c r="D12" s="14"/>
      <c r="E12" s="14"/>
      <c r="F12" s="14"/>
      <c r="G12" s="14"/>
      <c r="H12" s="14"/>
    </row>
    <row r="13" spans="1:8">
      <c r="A13" s="14"/>
      <c r="B13" s="14"/>
      <c r="C13" s="14"/>
      <c r="D13" s="14"/>
      <c r="E13" s="14"/>
      <c r="F13" s="14"/>
      <c r="G13" s="14"/>
      <c r="H13" s="14"/>
    </row>
    <row r="14" spans="1:8" ht="18" customHeight="1">
      <c r="A14" s="1" t="s">
        <v>577</v>
      </c>
      <c r="B14" s="2"/>
      <c r="C14" s="14"/>
      <c r="D14" s="14"/>
      <c r="E14" s="14"/>
      <c r="F14" s="14"/>
      <c r="G14" s="14"/>
      <c r="H14" s="14"/>
    </row>
  </sheetData>
  <mergeCells count="4">
    <mergeCell ref="A3:A6"/>
    <mergeCell ref="A7:A9"/>
    <mergeCell ref="A11:H11"/>
    <mergeCell ref="A1:H1"/>
  </mergeCells>
  <pageMargins left="0.7" right="0.7" top="0.75" bottom="0.75" header="0.3" footer="0.3"/>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I15"/>
  <sheetViews>
    <sheetView workbookViewId="0">
      <selection sqref="A1:H1"/>
    </sheetView>
  </sheetViews>
  <sheetFormatPr baseColWidth="10" defaultColWidth="8.83203125" defaultRowHeight="12" x14ac:dyDescent="0"/>
  <cols>
    <col min="1" max="1" width="12.83203125" customWidth="1"/>
    <col min="2" max="2" width="24.5" customWidth="1"/>
    <col min="3" max="4" width="12.1640625" customWidth="1"/>
    <col min="5" max="5" width="21.6640625" customWidth="1"/>
    <col min="6" max="6" width="17.33203125" customWidth="1"/>
    <col min="7" max="7" width="17.1640625" customWidth="1"/>
  </cols>
  <sheetData>
    <row r="1" spans="1:9" ht="41.25" customHeight="1">
      <c r="A1" s="1192" t="s">
        <v>563</v>
      </c>
      <c r="B1" s="1192"/>
      <c r="C1" s="1192"/>
      <c r="D1" s="1192"/>
      <c r="E1" s="1192"/>
      <c r="F1" s="1192"/>
      <c r="G1" s="1192"/>
      <c r="H1" s="1192"/>
    </row>
    <row r="2" spans="1:9" ht="24">
      <c r="A2" s="161"/>
      <c r="B2" s="142" t="s">
        <v>578</v>
      </c>
      <c r="C2" s="164" t="s">
        <v>504</v>
      </c>
      <c r="D2" s="164" t="s">
        <v>567</v>
      </c>
      <c r="E2" s="164" t="s">
        <v>568</v>
      </c>
      <c r="F2" s="164" t="s">
        <v>569</v>
      </c>
      <c r="G2" s="164" t="s">
        <v>579</v>
      </c>
      <c r="H2" s="164" t="s">
        <v>571</v>
      </c>
      <c r="I2" s="92"/>
    </row>
    <row r="3" spans="1:9">
      <c r="A3" s="1186" t="s">
        <v>240</v>
      </c>
      <c r="B3" s="150" t="s">
        <v>580</v>
      </c>
      <c r="C3" s="151">
        <v>0.37</v>
      </c>
      <c r="D3" s="151">
        <v>0.23699999999999999</v>
      </c>
      <c r="E3" s="151">
        <v>0.16500000000000001</v>
      </c>
      <c r="F3" s="151">
        <v>0.13300000000000001</v>
      </c>
      <c r="G3" s="151">
        <v>9.6000000000000002E-2</v>
      </c>
      <c r="H3" s="152">
        <v>400</v>
      </c>
    </row>
    <row r="4" spans="1:9">
      <c r="A4" s="1187"/>
      <c r="B4" s="153" t="s">
        <v>581</v>
      </c>
      <c r="C4" s="128">
        <v>0.28100000000000003</v>
      </c>
      <c r="D4" s="128">
        <v>0.21899999999999997</v>
      </c>
      <c r="E4" s="128">
        <v>0.17300000000000001</v>
      </c>
      <c r="F4" s="128">
        <v>0.161</v>
      </c>
      <c r="G4" s="128">
        <v>0.16600000000000001</v>
      </c>
      <c r="H4" s="154">
        <v>141</v>
      </c>
    </row>
    <row r="5" spans="1:9">
      <c r="A5" s="1187"/>
      <c r="B5" s="153" t="s">
        <v>582</v>
      </c>
      <c r="C5" s="128">
        <v>0.126</v>
      </c>
      <c r="D5" s="128">
        <v>0.27100000000000002</v>
      </c>
      <c r="E5" s="128">
        <v>0.28899999999999998</v>
      </c>
      <c r="F5" s="128">
        <v>0.16</v>
      </c>
      <c r="G5" s="128">
        <v>0.154</v>
      </c>
      <c r="H5" s="154">
        <v>82</v>
      </c>
    </row>
    <row r="6" spans="1:9">
      <c r="A6" s="1188"/>
      <c r="B6" s="155" t="s">
        <v>583</v>
      </c>
      <c r="C6" s="81">
        <v>0.318</v>
      </c>
      <c r="D6" s="81">
        <v>0.23699999999999999</v>
      </c>
      <c r="E6" s="81">
        <v>0.183</v>
      </c>
      <c r="F6" s="81">
        <v>0.14300000000000002</v>
      </c>
      <c r="G6" s="81">
        <v>0.11900000000000001</v>
      </c>
      <c r="H6" s="159">
        <v>623</v>
      </c>
    </row>
    <row r="7" spans="1:9">
      <c r="A7" s="1193" t="s">
        <v>241</v>
      </c>
      <c r="B7" s="150" t="s">
        <v>580</v>
      </c>
      <c r="C7" s="151">
        <v>0.36299999999999999</v>
      </c>
      <c r="D7" s="151">
        <v>0.222</v>
      </c>
      <c r="E7" s="151">
        <v>0.14899999999999999</v>
      </c>
      <c r="F7" s="151">
        <v>0.114</v>
      </c>
      <c r="G7" s="151">
        <v>0.154</v>
      </c>
      <c r="H7" s="157">
        <v>90</v>
      </c>
    </row>
    <row r="8" spans="1:9">
      <c r="A8" s="1194"/>
      <c r="B8" s="153" t="s">
        <v>581</v>
      </c>
      <c r="C8" s="128">
        <v>0.36599999999999999</v>
      </c>
      <c r="D8" s="128">
        <v>0.20300000000000001</v>
      </c>
      <c r="E8" s="128">
        <v>0.13400000000000001</v>
      </c>
      <c r="F8" s="128">
        <v>0.158</v>
      </c>
      <c r="G8" s="128">
        <v>0.13900000000000001</v>
      </c>
      <c r="H8" s="158">
        <v>46</v>
      </c>
    </row>
    <row r="9" spans="1:9">
      <c r="A9" s="1194"/>
      <c r="B9" s="153" t="s">
        <v>582</v>
      </c>
      <c r="C9" s="128">
        <v>0.15</v>
      </c>
      <c r="D9" s="128">
        <v>0.27899999999999997</v>
      </c>
      <c r="E9" s="128">
        <v>0.23499999999999999</v>
      </c>
      <c r="F9" s="128">
        <v>0.17300000000000001</v>
      </c>
      <c r="G9" s="128">
        <v>0.16200000000000001</v>
      </c>
      <c r="H9" s="162">
        <v>71</v>
      </c>
    </row>
    <row r="10" spans="1:9">
      <c r="A10" s="1195"/>
      <c r="B10" s="155" t="s">
        <v>583</v>
      </c>
      <c r="C10" s="81">
        <v>0.29100000000000004</v>
      </c>
      <c r="D10" s="81">
        <v>0.23699999999999999</v>
      </c>
      <c r="E10" s="81">
        <v>0.17499999999999999</v>
      </c>
      <c r="F10" s="81">
        <v>0.14400000000000002</v>
      </c>
      <c r="G10" s="81">
        <v>0.153</v>
      </c>
      <c r="H10" s="159">
        <v>207</v>
      </c>
    </row>
    <row r="11" spans="1:9">
      <c r="A11" s="4" t="s">
        <v>574</v>
      </c>
      <c r="B11" s="153" t="s">
        <v>583</v>
      </c>
      <c r="C11" s="128">
        <v>0.3112727930535456</v>
      </c>
      <c r="D11" s="128">
        <v>0.23699999999999999</v>
      </c>
      <c r="E11" s="128">
        <v>0.18100675349734682</v>
      </c>
      <c r="F11" s="128">
        <v>0.14324915581283165</v>
      </c>
      <c r="G11" s="160">
        <v>0.12747129763627593</v>
      </c>
      <c r="H11" s="163">
        <v>830</v>
      </c>
    </row>
    <row r="12" spans="1:9" s="109" customFormat="1" ht="74.25" customHeight="1">
      <c r="A12" s="1196" t="s">
        <v>584</v>
      </c>
      <c r="B12" s="1196"/>
      <c r="C12" s="1196"/>
      <c r="D12" s="1196"/>
      <c r="E12" s="1196"/>
      <c r="F12" s="1196"/>
      <c r="G12" s="1196"/>
      <c r="H12" s="1196"/>
    </row>
    <row r="13" spans="1:9" ht="24.75" customHeight="1">
      <c r="A13" s="14" t="s">
        <v>576</v>
      </c>
      <c r="B13" s="14"/>
      <c r="C13" s="14"/>
      <c r="D13" s="14"/>
      <c r="E13" s="14"/>
      <c r="F13" s="14"/>
      <c r="G13" s="14"/>
      <c r="H13" s="14"/>
    </row>
    <row r="14" spans="1:9">
      <c r="A14" s="14"/>
      <c r="B14" s="14"/>
      <c r="C14" s="14"/>
      <c r="D14" s="14"/>
      <c r="E14" s="14"/>
      <c r="F14" s="14"/>
      <c r="G14" s="14"/>
      <c r="H14" s="14"/>
    </row>
    <row r="15" spans="1:9">
      <c r="A15" s="1" t="s">
        <v>585</v>
      </c>
      <c r="B15" s="2"/>
      <c r="C15" s="14"/>
      <c r="D15" s="14"/>
      <c r="E15" s="14"/>
      <c r="F15" s="14"/>
      <c r="G15" s="14"/>
      <c r="H15" s="14"/>
    </row>
  </sheetData>
  <mergeCells count="4">
    <mergeCell ref="A3:A6"/>
    <mergeCell ref="A7:A10"/>
    <mergeCell ref="A12:H12"/>
    <mergeCell ref="A1:H1"/>
  </mergeCells>
  <pageMargins left="0.7" right="0.7" top="0.75" bottom="0.75" header="0.3" footer="0.3"/>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G13"/>
  <sheetViews>
    <sheetView workbookViewId="0">
      <selection sqref="A1:F1"/>
    </sheetView>
  </sheetViews>
  <sheetFormatPr baseColWidth="10" defaultColWidth="8.83203125" defaultRowHeight="12" x14ac:dyDescent="0"/>
  <cols>
    <col min="1" max="1" width="22.5" customWidth="1"/>
    <col min="2" max="6" width="13.33203125" customWidth="1"/>
  </cols>
  <sheetData>
    <row r="1" spans="1:7" ht="48" customHeight="1">
      <c r="A1" s="1192" t="s">
        <v>565</v>
      </c>
      <c r="B1" s="1192"/>
      <c r="C1" s="1192"/>
      <c r="D1" s="1192"/>
      <c r="E1" s="1192"/>
      <c r="F1" s="1192"/>
    </row>
    <row r="2" spans="1:7" ht="36">
      <c r="A2" s="165"/>
      <c r="B2" s="67" t="s">
        <v>586</v>
      </c>
      <c r="C2" s="67" t="s">
        <v>587</v>
      </c>
      <c r="D2" s="67" t="s">
        <v>588</v>
      </c>
      <c r="E2" s="67" t="s">
        <v>589</v>
      </c>
      <c r="F2" s="67" t="s">
        <v>590</v>
      </c>
      <c r="G2" s="58"/>
    </row>
    <row r="3" spans="1:7">
      <c r="A3" s="93" t="s">
        <v>591</v>
      </c>
      <c r="B3" s="65">
        <v>0.25900000000000001</v>
      </c>
      <c r="C3" s="65">
        <v>0.09</v>
      </c>
      <c r="D3" s="65">
        <v>8.5999999999999993E-2</v>
      </c>
      <c r="E3" s="65">
        <v>0.13600000000000001</v>
      </c>
      <c r="F3" s="65">
        <v>0.42899999999999999</v>
      </c>
      <c r="G3" s="58"/>
    </row>
    <row r="4" spans="1:7">
      <c r="A4" s="166" t="s">
        <v>592</v>
      </c>
      <c r="B4" s="65">
        <v>0.152</v>
      </c>
      <c r="C4" s="65">
        <v>8.900000000000001E-2</v>
      </c>
      <c r="D4" s="65">
        <v>0.17</v>
      </c>
      <c r="E4" s="65">
        <v>0.16200000000000001</v>
      </c>
      <c r="F4" s="65">
        <v>0.42599999999999999</v>
      </c>
      <c r="G4" s="58"/>
    </row>
    <row r="5" spans="1:7">
      <c r="A5" s="166" t="s">
        <v>593</v>
      </c>
      <c r="B5" s="65">
        <v>0.41899999999999998</v>
      </c>
      <c r="C5" s="65">
        <v>0.10199999999999999</v>
      </c>
      <c r="D5" s="65">
        <v>7.0999999999999994E-2</v>
      </c>
      <c r="E5" s="65">
        <v>0.16500000000000001</v>
      </c>
      <c r="F5" s="65">
        <v>0.24299999999999999</v>
      </c>
      <c r="G5" s="58"/>
    </row>
    <row r="6" spans="1:7">
      <c r="A6" s="166" t="s">
        <v>594</v>
      </c>
      <c r="B6" s="65">
        <v>0.52800000000000002</v>
      </c>
      <c r="C6" s="65">
        <v>0.10400000000000001</v>
      </c>
      <c r="D6" s="65">
        <v>2.6000000000000002E-2</v>
      </c>
      <c r="E6" s="65">
        <v>0.16200000000000001</v>
      </c>
      <c r="F6" s="65">
        <v>0.18</v>
      </c>
      <c r="G6" s="58"/>
    </row>
    <row r="7" spans="1:7">
      <c r="A7" s="166" t="s">
        <v>595</v>
      </c>
      <c r="B7" s="65">
        <v>0.57899999999999996</v>
      </c>
      <c r="C7" s="167">
        <v>0.113</v>
      </c>
      <c r="D7" s="167">
        <v>0.02</v>
      </c>
      <c r="E7" s="167">
        <v>0.14899999999999999</v>
      </c>
      <c r="F7" s="167">
        <v>0.14199999999999999</v>
      </c>
      <c r="G7" s="58"/>
    </row>
    <row r="8" spans="1:7">
      <c r="A8" s="166" t="s">
        <v>596</v>
      </c>
      <c r="B8" s="65">
        <v>0.65</v>
      </c>
      <c r="C8" s="167">
        <v>0.09</v>
      </c>
      <c r="D8" s="167">
        <v>0.01</v>
      </c>
      <c r="E8" s="167">
        <v>0.152</v>
      </c>
      <c r="F8" s="167">
        <v>9.6999999999999989E-2</v>
      </c>
      <c r="G8" s="58"/>
    </row>
    <row r="9" spans="1:7">
      <c r="A9" s="166" t="s">
        <v>597</v>
      </c>
      <c r="B9" s="65">
        <v>0.84499999999999997</v>
      </c>
      <c r="C9" s="167">
        <v>0.01</v>
      </c>
      <c r="D9" s="167">
        <v>0</v>
      </c>
      <c r="E9" s="167">
        <v>0.1</v>
      </c>
      <c r="F9" s="167">
        <v>0.05</v>
      </c>
      <c r="G9" s="58"/>
    </row>
    <row r="10" spans="1:7">
      <c r="A10" s="168" t="s">
        <v>78</v>
      </c>
      <c r="B10" s="169">
        <v>0.307</v>
      </c>
      <c r="C10" s="170">
        <v>9.3000000000000013E-2</v>
      </c>
      <c r="D10" s="170">
        <v>9.4E-2</v>
      </c>
      <c r="E10" s="170">
        <v>0.15</v>
      </c>
      <c r="F10" s="170">
        <v>0.35499999999999998</v>
      </c>
      <c r="G10" s="58"/>
    </row>
    <row r="11" spans="1:7" ht="24.75" customHeight="1">
      <c r="A11" s="16" t="s">
        <v>598</v>
      </c>
      <c r="B11" s="16"/>
      <c r="C11" s="16"/>
      <c r="D11" s="58"/>
      <c r="E11" s="58"/>
      <c r="F11" s="58"/>
      <c r="G11" s="58"/>
    </row>
    <row r="12" spans="1:7" ht="29.25" customHeight="1">
      <c r="A12" s="16" t="s">
        <v>561</v>
      </c>
      <c r="B12" s="16"/>
      <c r="C12" s="16"/>
      <c r="D12" s="58"/>
      <c r="E12" s="58"/>
      <c r="F12" s="58"/>
      <c r="G12" s="58"/>
    </row>
    <row r="13" spans="1:7" ht="22.5" customHeight="1">
      <c r="A13" s="3" t="s">
        <v>599</v>
      </c>
      <c r="B13" s="58"/>
      <c r="C13" s="58"/>
      <c r="D13" s="58"/>
      <c r="E13" s="58"/>
      <c r="F13" s="58"/>
      <c r="G13" s="58"/>
    </row>
  </sheetData>
  <mergeCells count="1">
    <mergeCell ref="A1:F1"/>
  </mergeCells>
  <pageMargins left="0.7" right="0.7" top="0.75" bottom="0.75" header="0.3" footer="0.3"/>
  <extLs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D11"/>
  <sheetViews>
    <sheetView workbookViewId="0">
      <selection sqref="A1:D1"/>
    </sheetView>
  </sheetViews>
  <sheetFormatPr baseColWidth="10" defaultColWidth="8.83203125" defaultRowHeight="12" x14ac:dyDescent="0"/>
  <cols>
    <col min="1" max="1" width="20.33203125" customWidth="1"/>
    <col min="2" max="4" width="14.5" customWidth="1"/>
  </cols>
  <sheetData>
    <row r="1" spans="1:4" ht="45" customHeight="1">
      <c r="A1" s="1192" t="s">
        <v>566</v>
      </c>
      <c r="B1" s="1192"/>
      <c r="C1" s="1192"/>
      <c r="D1" s="1192"/>
    </row>
    <row r="2" spans="1:4" ht="36">
      <c r="A2" s="67"/>
      <c r="B2" s="67" t="s">
        <v>229</v>
      </c>
      <c r="C2" s="67" t="s">
        <v>600</v>
      </c>
      <c r="D2" s="67" t="s">
        <v>601</v>
      </c>
    </row>
    <row r="3" spans="1:4" ht="14.25" customHeight="1">
      <c r="A3" s="171" t="s">
        <v>602</v>
      </c>
      <c r="B3" s="65">
        <v>0.71</v>
      </c>
      <c r="C3" s="65">
        <v>0.27800000000000002</v>
      </c>
      <c r="D3" s="167">
        <v>8.0000000000000002E-3</v>
      </c>
    </row>
    <row r="4" spans="1:4" ht="14.25" customHeight="1">
      <c r="A4" s="171" t="s">
        <v>603</v>
      </c>
      <c r="B4" s="65">
        <v>0.68099999999999994</v>
      </c>
      <c r="C4" s="65">
        <v>0.30599999999999999</v>
      </c>
      <c r="D4" s="167">
        <v>7.0000000000000001E-3</v>
      </c>
    </row>
    <row r="5" spans="1:4" ht="14.25" customHeight="1">
      <c r="A5" s="171" t="s">
        <v>604</v>
      </c>
      <c r="B5" s="65">
        <v>0.53600000000000003</v>
      </c>
      <c r="C5" s="65">
        <v>0.40100000000000002</v>
      </c>
      <c r="D5" s="167">
        <v>5.5999999999999994E-2</v>
      </c>
    </row>
    <row r="6" spans="1:4" ht="14.25" customHeight="1">
      <c r="A6" s="171" t="s">
        <v>605</v>
      </c>
      <c r="B6" s="65">
        <v>0.39899999999999997</v>
      </c>
      <c r="C6" s="65">
        <v>0.48700000000000004</v>
      </c>
      <c r="D6" s="167">
        <v>0.10100000000000001</v>
      </c>
    </row>
    <row r="7" spans="1:4" ht="14.25" customHeight="1">
      <c r="A7" s="171" t="s">
        <v>606</v>
      </c>
      <c r="B7" s="65">
        <v>0.28000000000000003</v>
      </c>
      <c r="C7" s="65">
        <v>0.53900000000000003</v>
      </c>
      <c r="D7" s="167">
        <v>0.17799999999999999</v>
      </c>
    </row>
    <row r="8" spans="1:4" ht="14.25" customHeight="1">
      <c r="A8" s="172" t="s">
        <v>78</v>
      </c>
      <c r="B8" s="173">
        <v>0.65099999999999991</v>
      </c>
      <c r="C8" s="173">
        <v>0.32100000000000001</v>
      </c>
      <c r="D8" s="173">
        <v>2.2000000000000002E-2</v>
      </c>
    </row>
    <row r="9" spans="1:4" ht="22.5" customHeight="1">
      <c r="A9" s="16" t="s">
        <v>598</v>
      </c>
      <c r="B9" s="16"/>
      <c r="C9" s="16"/>
      <c r="D9" s="58"/>
    </row>
    <row r="10" spans="1:4" ht="26.25" customHeight="1">
      <c r="A10" s="16" t="s">
        <v>561</v>
      </c>
      <c r="B10" s="16"/>
      <c r="C10" s="16"/>
      <c r="D10" s="58"/>
    </row>
    <row r="11" spans="1:4" ht="24" customHeight="1">
      <c r="A11" s="3" t="s">
        <v>599</v>
      </c>
      <c r="B11" s="58"/>
      <c r="C11" s="58"/>
      <c r="D11" s="58"/>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F23"/>
  <sheetViews>
    <sheetView workbookViewId="0">
      <selection sqref="A1:F1"/>
    </sheetView>
  </sheetViews>
  <sheetFormatPr baseColWidth="10" defaultColWidth="8.83203125" defaultRowHeight="12" x14ac:dyDescent="0"/>
  <cols>
    <col min="1" max="1" width="22" customWidth="1"/>
    <col min="2" max="2" width="29.1640625" customWidth="1"/>
    <col min="3" max="6" width="12.6640625" customWidth="1"/>
  </cols>
  <sheetData>
    <row r="1" spans="1:6" ht="59.25" customHeight="1">
      <c r="A1" s="1201" t="s">
        <v>538</v>
      </c>
      <c r="B1" s="1201"/>
      <c r="C1" s="1201"/>
      <c r="D1" s="1201"/>
      <c r="E1" s="1201"/>
      <c r="F1" s="1201"/>
    </row>
    <row r="2" spans="1:6" ht="24">
      <c r="A2" s="141" t="s">
        <v>539</v>
      </c>
      <c r="B2" s="142" t="s">
        <v>540</v>
      </c>
      <c r="C2" s="142" t="s">
        <v>541</v>
      </c>
      <c r="D2" s="142" t="s">
        <v>542</v>
      </c>
      <c r="E2" s="142" t="s">
        <v>543</v>
      </c>
      <c r="F2" s="142" t="s">
        <v>544</v>
      </c>
    </row>
    <row r="3" spans="1:6" ht="14">
      <c r="A3" s="1197" t="s">
        <v>545</v>
      </c>
      <c r="B3" s="143" t="s">
        <v>546</v>
      </c>
      <c r="C3" s="144">
        <v>0.218</v>
      </c>
      <c r="D3" s="144">
        <v>0.66</v>
      </c>
      <c r="E3" s="144">
        <v>0.09</v>
      </c>
      <c r="F3" s="145">
        <v>0.04</v>
      </c>
    </row>
    <row r="4" spans="1:6" ht="14">
      <c r="A4" s="1198"/>
      <c r="B4" s="143" t="s">
        <v>547</v>
      </c>
      <c r="C4" s="144">
        <v>0.41499999999999998</v>
      </c>
      <c r="D4" s="144">
        <v>0.48200000000000004</v>
      </c>
      <c r="E4" s="144">
        <v>0.1</v>
      </c>
      <c r="F4" s="145">
        <v>0.01</v>
      </c>
    </row>
    <row r="5" spans="1:6" ht="14">
      <c r="A5" s="1198"/>
      <c r="B5" s="143" t="s">
        <v>548</v>
      </c>
      <c r="C5" s="144">
        <v>0.53799999999999992</v>
      </c>
      <c r="D5" s="144">
        <v>0.45700000000000002</v>
      </c>
      <c r="E5" s="144">
        <v>0.01</v>
      </c>
      <c r="F5" s="145">
        <v>0</v>
      </c>
    </row>
    <row r="6" spans="1:6" ht="14">
      <c r="A6" s="1198"/>
      <c r="B6" s="143" t="s">
        <v>549</v>
      </c>
      <c r="C6" s="144">
        <v>0.86599999999999999</v>
      </c>
      <c r="D6" s="144">
        <v>0.124</v>
      </c>
      <c r="E6" s="144">
        <v>0.01</v>
      </c>
      <c r="F6" s="145">
        <v>0</v>
      </c>
    </row>
    <row r="7" spans="1:6" ht="14">
      <c r="A7" s="1199"/>
      <c r="B7" s="143" t="s">
        <v>78</v>
      </c>
      <c r="C7" s="144">
        <v>0.69599999999999995</v>
      </c>
      <c r="D7" s="144">
        <v>0.27100000000000002</v>
      </c>
      <c r="E7" s="144">
        <v>2.5000000000000001E-2</v>
      </c>
      <c r="F7" s="145">
        <v>0.01</v>
      </c>
    </row>
    <row r="8" spans="1:6" ht="14">
      <c r="A8" s="146"/>
      <c r="B8" s="143"/>
      <c r="C8" s="147"/>
      <c r="D8" s="147"/>
      <c r="E8" s="147"/>
      <c r="F8" s="148"/>
    </row>
    <row r="9" spans="1:6" ht="14">
      <c r="A9" s="1197" t="s">
        <v>550</v>
      </c>
      <c r="B9" s="143" t="s">
        <v>551</v>
      </c>
      <c r="C9" s="144">
        <v>6.7000000000000004E-2</v>
      </c>
      <c r="D9" s="144">
        <v>0.56499999999999995</v>
      </c>
      <c r="E9" s="144">
        <v>0.27300000000000002</v>
      </c>
      <c r="F9" s="145">
        <v>0.1</v>
      </c>
    </row>
    <row r="10" spans="1:6" ht="14">
      <c r="A10" s="1198"/>
      <c r="B10" s="143" t="s">
        <v>552</v>
      </c>
      <c r="C10" s="144">
        <v>0.312</v>
      </c>
      <c r="D10" s="144">
        <v>0.41200000000000003</v>
      </c>
      <c r="E10" s="144">
        <v>0.15</v>
      </c>
      <c r="F10" s="145">
        <v>0.13</v>
      </c>
    </row>
    <row r="11" spans="1:6" ht="14">
      <c r="A11" s="1198"/>
      <c r="B11" s="143" t="s">
        <v>553</v>
      </c>
      <c r="C11" s="144">
        <v>0.371</v>
      </c>
      <c r="D11" s="144">
        <v>0.45399999999999996</v>
      </c>
      <c r="E11" s="144">
        <v>0.11599999999999999</v>
      </c>
      <c r="F11" s="145">
        <v>0.06</v>
      </c>
    </row>
    <row r="12" spans="1:6" ht="14">
      <c r="A12" s="1198"/>
      <c r="B12" s="143" t="s">
        <v>554</v>
      </c>
      <c r="C12" s="144">
        <v>0.64900000000000002</v>
      </c>
      <c r="D12" s="144">
        <v>0.3</v>
      </c>
      <c r="E12" s="144">
        <v>3.6000000000000004E-2</v>
      </c>
      <c r="F12" s="145">
        <v>0.02</v>
      </c>
    </row>
    <row r="13" spans="1:6" ht="14">
      <c r="A13" s="1199"/>
      <c r="B13" s="143" t="s">
        <v>78</v>
      </c>
      <c r="C13" s="144">
        <v>0.435</v>
      </c>
      <c r="D13" s="144">
        <v>0.39700000000000002</v>
      </c>
      <c r="E13" s="144">
        <v>0.12</v>
      </c>
      <c r="F13" s="144">
        <v>4.8000000000000001E-2</v>
      </c>
    </row>
    <row r="14" spans="1:6" ht="14">
      <c r="A14" s="146"/>
      <c r="B14" s="143"/>
      <c r="C14" s="147"/>
      <c r="D14" s="147"/>
      <c r="E14" s="147"/>
      <c r="F14" s="148"/>
    </row>
    <row r="15" spans="1:6" ht="14">
      <c r="A15" s="1197" t="s">
        <v>555</v>
      </c>
      <c r="B15" s="143" t="s">
        <v>556</v>
      </c>
      <c r="C15" s="147">
        <v>0.11</v>
      </c>
      <c r="D15" s="147">
        <v>0.18</v>
      </c>
      <c r="E15" s="147">
        <v>0.40600000000000003</v>
      </c>
      <c r="F15" s="147">
        <v>0.30099999999999999</v>
      </c>
    </row>
    <row r="16" spans="1:6" ht="14">
      <c r="A16" s="1198"/>
      <c r="B16" s="143" t="s">
        <v>557</v>
      </c>
      <c r="C16" s="147">
        <v>0.27</v>
      </c>
      <c r="D16" s="147">
        <v>0.20499999999999999</v>
      </c>
      <c r="E16" s="147">
        <v>0.28199999999999997</v>
      </c>
      <c r="F16" s="147">
        <v>0.24399999999999999</v>
      </c>
    </row>
    <row r="17" spans="1:6" ht="14">
      <c r="A17" s="1198"/>
      <c r="B17" s="143" t="s">
        <v>558</v>
      </c>
      <c r="C17" s="147">
        <v>0.38799999999999996</v>
      </c>
      <c r="D17" s="147">
        <v>0.22500000000000001</v>
      </c>
      <c r="E17" s="147">
        <v>0.20199999999999999</v>
      </c>
      <c r="F17" s="147">
        <v>0.185</v>
      </c>
    </row>
    <row r="18" spans="1:6" ht="14">
      <c r="A18" s="1198"/>
      <c r="B18" s="143" t="s">
        <v>559</v>
      </c>
      <c r="C18" s="147">
        <v>0.58799999999999997</v>
      </c>
      <c r="D18" s="147">
        <v>0.26800000000000002</v>
      </c>
      <c r="E18" s="147">
        <v>9.5000000000000001E-2</v>
      </c>
      <c r="F18" s="147">
        <v>4.9000000000000002E-2</v>
      </c>
    </row>
    <row r="19" spans="1:6" ht="14">
      <c r="A19" s="1199"/>
      <c r="B19" s="143" t="s">
        <v>78</v>
      </c>
      <c r="C19" s="147">
        <v>0.44799999999999995</v>
      </c>
      <c r="D19" s="147">
        <v>0.24100000000000002</v>
      </c>
      <c r="E19" s="147">
        <v>0.17800000000000002</v>
      </c>
      <c r="F19" s="147">
        <v>0.13400000000000001</v>
      </c>
    </row>
    <row r="20" spans="1:6" ht="80.25" customHeight="1">
      <c r="A20" s="1200" t="s">
        <v>560</v>
      </c>
      <c r="B20" s="1200"/>
      <c r="C20" s="1200"/>
      <c r="D20" s="1200"/>
      <c r="E20" s="1200"/>
      <c r="F20" s="1200"/>
    </row>
    <row r="21" spans="1:6" ht="22.5" customHeight="1">
      <c r="A21" s="16" t="s">
        <v>561</v>
      </c>
      <c r="B21" s="16"/>
      <c r="C21" s="16"/>
      <c r="D21" s="14"/>
      <c r="E21" s="14"/>
      <c r="F21" s="14"/>
    </row>
    <row r="22" spans="1:6">
      <c r="A22" s="58"/>
      <c r="B22" s="58"/>
      <c r="C22" s="58"/>
      <c r="D22" s="14"/>
      <c r="E22" s="14"/>
      <c r="F22" s="14"/>
    </row>
    <row r="23" spans="1:6">
      <c r="A23" s="3" t="s">
        <v>562</v>
      </c>
      <c r="B23" s="58"/>
      <c r="C23" s="58"/>
      <c r="D23" s="14"/>
      <c r="E23" s="14"/>
      <c r="F23" s="14"/>
    </row>
  </sheetData>
  <mergeCells count="5">
    <mergeCell ref="A3:A7"/>
    <mergeCell ref="A9:A13"/>
    <mergeCell ref="A15:A19"/>
    <mergeCell ref="A20:F20"/>
    <mergeCell ref="A1:F1"/>
  </mergeCells>
  <pageMargins left="0.7" right="0.7" top="0.75" bottom="0.75" header="0.3" footer="0.3"/>
  <extLst>
    <ext xmlns:mx="http://schemas.microsoft.com/office/mac/excel/2008/main" uri="{64002731-A6B0-56B0-2670-7721B7C09600}">
      <mx:PLV Mode="0" OnePage="0" WScale="0"/>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F14"/>
  <sheetViews>
    <sheetView workbookViewId="0">
      <selection sqref="A1:D1"/>
    </sheetView>
  </sheetViews>
  <sheetFormatPr baseColWidth="10" defaultColWidth="8.83203125" defaultRowHeight="12" x14ac:dyDescent="0"/>
  <cols>
    <col min="1" max="1" width="14" style="14" customWidth="1"/>
    <col min="2" max="2" width="24.1640625" style="14" customWidth="1"/>
    <col min="3" max="3" width="9.1640625" style="14" customWidth="1"/>
    <col min="4" max="4" width="10.5" style="14" customWidth="1"/>
    <col min="5" max="6" width="9.1640625" style="14" customWidth="1"/>
  </cols>
  <sheetData>
    <row r="1" spans="1:4" ht="51.75" customHeight="1">
      <c r="A1" s="1172" t="s">
        <v>509</v>
      </c>
      <c r="B1" s="1172"/>
      <c r="C1" s="1172"/>
      <c r="D1" s="1172"/>
    </row>
    <row r="2" spans="1:4">
      <c r="A2" s="124" t="s">
        <v>506</v>
      </c>
      <c r="B2" s="125"/>
      <c r="C2" s="125" t="s">
        <v>137</v>
      </c>
      <c r="D2" s="126" t="s">
        <v>76</v>
      </c>
    </row>
    <row r="3" spans="1:4">
      <c r="A3" s="127"/>
      <c r="B3" s="13" t="s">
        <v>205</v>
      </c>
      <c r="C3" s="128">
        <v>0.11700000000000001</v>
      </c>
      <c r="D3" s="129">
        <v>0.39399999999999996</v>
      </c>
    </row>
    <row r="4" spans="1:4">
      <c r="A4" s="127"/>
      <c r="B4" s="13" t="s">
        <v>230</v>
      </c>
      <c r="C4" s="128">
        <v>0.121</v>
      </c>
      <c r="D4" s="129">
        <v>0.248</v>
      </c>
    </row>
    <row r="5" spans="1:4">
      <c r="A5" s="127"/>
      <c r="B5" s="13" t="s">
        <v>203</v>
      </c>
      <c r="C5" s="128">
        <v>6.5000000000000002E-2</v>
      </c>
      <c r="D5" s="129">
        <v>0.13900000000000001</v>
      </c>
    </row>
    <row r="6" spans="1:4">
      <c r="A6" s="127"/>
      <c r="B6" s="13" t="s">
        <v>8</v>
      </c>
      <c r="C6" s="128">
        <v>1.6E-2</v>
      </c>
      <c r="D6" s="129">
        <v>4.2999999999999997E-2</v>
      </c>
    </row>
    <row r="7" spans="1:4">
      <c r="A7" s="130"/>
      <c r="B7" s="42" t="s">
        <v>78</v>
      </c>
      <c r="C7" s="81">
        <v>0.06</v>
      </c>
      <c r="D7" s="131">
        <v>0.14199999999999999</v>
      </c>
    </row>
    <row r="8" spans="1:4">
      <c r="A8" s="124" t="s">
        <v>507</v>
      </c>
      <c r="B8" s="125"/>
      <c r="C8" s="125" t="s">
        <v>137</v>
      </c>
      <c r="D8" s="126" t="s">
        <v>76</v>
      </c>
    </row>
    <row r="9" spans="1:4">
      <c r="A9" s="127"/>
      <c r="B9" s="13" t="s">
        <v>205</v>
      </c>
      <c r="C9" s="128">
        <v>0.05</v>
      </c>
      <c r="D9" s="129">
        <v>0.29399999999999998</v>
      </c>
    </row>
    <row r="10" spans="1:4">
      <c r="A10" s="127"/>
      <c r="B10" s="13" t="s">
        <v>230</v>
      </c>
      <c r="C10" s="128">
        <v>4.8000000000000001E-2</v>
      </c>
      <c r="D10" s="129">
        <v>0.122</v>
      </c>
    </row>
    <row r="11" spans="1:4">
      <c r="A11" s="127"/>
      <c r="B11" s="13" t="s">
        <v>203</v>
      </c>
      <c r="C11" s="128">
        <v>0.03</v>
      </c>
      <c r="D11" s="129">
        <v>5.9000000000000004E-2</v>
      </c>
    </row>
    <row r="12" spans="1:4">
      <c r="A12" s="130"/>
      <c r="B12" s="42" t="s">
        <v>78</v>
      </c>
      <c r="C12" s="81">
        <v>0.04</v>
      </c>
      <c r="D12" s="131">
        <v>0.107</v>
      </c>
    </row>
    <row r="13" spans="1:4" ht="25.5" customHeight="1">
      <c r="A13" s="14" t="s">
        <v>508</v>
      </c>
    </row>
    <row r="14" spans="1:4" ht="27" customHeight="1">
      <c r="A14" s="3" t="s">
        <v>510</v>
      </c>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F11"/>
  <sheetViews>
    <sheetView workbookViewId="0">
      <selection sqref="A1:F1"/>
    </sheetView>
  </sheetViews>
  <sheetFormatPr baseColWidth="10" defaultColWidth="8.83203125" defaultRowHeight="12" x14ac:dyDescent="0"/>
  <cols>
    <col min="1" max="1" width="14.5" customWidth="1"/>
    <col min="6" max="6" width="14.5" customWidth="1"/>
  </cols>
  <sheetData>
    <row r="1" spans="1:6" ht="37.5" customHeight="1">
      <c r="A1" s="1201" t="s">
        <v>519</v>
      </c>
      <c r="B1" s="1201"/>
      <c r="C1" s="1201"/>
      <c r="D1" s="1201"/>
      <c r="E1" s="1201"/>
      <c r="F1" s="1201"/>
    </row>
    <row r="2" spans="1:6" ht="27.75" customHeight="1">
      <c r="A2" s="1205" t="s">
        <v>309</v>
      </c>
      <c r="B2" s="1202" t="s">
        <v>511</v>
      </c>
      <c r="C2" s="1203"/>
      <c r="D2" s="1203"/>
      <c r="E2" s="1204"/>
      <c r="F2" s="1207" t="s">
        <v>512</v>
      </c>
    </row>
    <row r="3" spans="1:6" ht="36">
      <c r="A3" s="1206"/>
      <c r="B3" s="136" t="s">
        <v>513</v>
      </c>
      <c r="C3" s="137" t="s">
        <v>514</v>
      </c>
      <c r="D3" s="137" t="s">
        <v>515</v>
      </c>
      <c r="E3" s="138" t="s">
        <v>516</v>
      </c>
      <c r="F3" s="1208"/>
    </row>
    <row r="4" spans="1:6">
      <c r="A4" s="127" t="s">
        <v>205</v>
      </c>
      <c r="B4" s="132">
        <v>0.11599999999999999</v>
      </c>
      <c r="C4" s="132">
        <v>0.14699999999999999</v>
      </c>
      <c r="D4" s="132">
        <v>0.17800000000000002</v>
      </c>
      <c r="E4" s="133">
        <v>0.109</v>
      </c>
      <c r="F4" s="133">
        <v>0.113</v>
      </c>
    </row>
    <row r="5" spans="1:6">
      <c r="A5" s="127" t="s">
        <v>517</v>
      </c>
      <c r="B5" s="132">
        <v>8.4000000000000005E-2</v>
      </c>
      <c r="C5" s="132">
        <v>0.14300000000000002</v>
      </c>
      <c r="D5" s="132">
        <v>0.19500000000000001</v>
      </c>
      <c r="E5" s="133">
        <v>0.125</v>
      </c>
      <c r="F5" s="133">
        <v>0.09</v>
      </c>
    </row>
    <row r="6" spans="1:6">
      <c r="A6" s="127" t="s">
        <v>203</v>
      </c>
      <c r="B6" s="132">
        <v>4.4000000000000004E-2</v>
      </c>
      <c r="C6" s="132">
        <v>8.900000000000001E-2</v>
      </c>
      <c r="D6" s="132">
        <v>0.10099999999999999</v>
      </c>
      <c r="E6" s="133">
        <v>7.4999999999999997E-2</v>
      </c>
      <c r="F6" s="133">
        <v>4.4999999999999998E-2</v>
      </c>
    </row>
    <row r="7" spans="1:6">
      <c r="A7" s="127" t="s">
        <v>8</v>
      </c>
      <c r="B7" s="132">
        <v>1.4999999999999999E-2</v>
      </c>
      <c r="C7" s="132">
        <v>1.7000000000000001E-2</v>
      </c>
      <c r="D7" s="132">
        <v>0.02</v>
      </c>
      <c r="E7" s="133">
        <v>2.4E-2</v>
      </c>
      <c r="F7" s="133">
        <v>1.3999999999999999E-2</v>
      </c>
    </row>
    <row r="8" spans="1:6">
      <c r="A8" s="130" t="s">
        <v>78</v>
      </c>
      <c r="B8" s="134">
        <v>4.4999999999999998E-2</v>
      </c>
      <c r="C8" s="134">
        <v>7.2999999999999995E-2</v>
      </c>
      <c r="D8" s="134">
        <v>9.1999999999999998E-2</v>
      </c>
      <c r="E8" s="135">
        <v>7.4999999999999997E-2</v>
      </c>
      <c r="F8" s="135">
        <v>4.9000000000000002E-2</v>
      </c>
    </row>
    <row r="9" spans="1:6" ht="23.25" customHeight="1">
      <c r="A9" s="14" t="s">
        <v>518</v>
      </c>
      <c r="B9" s="96"/>
      <c r="C9" s="96"/>
      <c r="D9" s="96"/>
      <c r="E9" s="96"/>
      <c r="F9" s="14"/>
    </row>
    <row r="10" spans="1:6" ht="24" customHeight="1">
      <c r="A10" s="14" t="s">
        <v>508</v>
      </c>
      <c r="B10" s="14"/>
      <c r="C10" s="14"/>
      <c r="D10" s="14"/>
      <c r="E10" s="14"/>
      <c r="F10" s="14"/>
    </row>
    <row r="11" spans="1:6" ht="24" customHeight="1">
      <c r="A11" s="3" t="s">
        <v>510</v>
      </c>
      <c r="B11" s="14"/>
      <c r="C11" s="14"/>
      <c r="D11" s="14"/>
      <c r="E11" s="14"/>
      <c r="F11" s="14"/>
    </row>
  </sheetData>
  <mergeCells count="4">
    <mergeCell ref="B2:E2"/>
    <mergeCell ref="A2:A3"/>
    <mergeCell ref="F2:F3"/>
    <mergeCell ref="A1:F1"/>
  </mergeCells>
  <pageMargins left="0.7" right="0.7" top="0.75" bottom="0.75" header="0.3" footer="0.3"/>
  <extLst>
    <ext xmlns:mx="http://schemas.microsoft.com/office/mac/excel/2008/main" uri="{64002731-A6B0-56B0-2670-7721B7C09600}">
      <mx:PLV Mode="0" OnePage="0" WScale="0"/>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G15"/>
  <sheetViews>
    <sheetView workbookViewId="0">
      <selection sqref="A1:G1"/>
    </sheetView>
  </sheetViews>
  <sheetFormatPr baseColWidth="10" defaultColWidth="8.83203125" defaultRowHeight="12" x14ac:dyDescent="0"/>
  <cols>
    <col min="1" max="1" width="32.83203125" customWidth="1"/>
    <col min="2" max="2" width="13.33203125" customWidth="1"/>
    <col min="3" max="3" width="12" customWidth="1"/>
    <col min="4" max="7" width="13.33203125" customWidth="1"/>
  </cols>
  <sheetData>
    <row r="1" spans="1:7" ht="34.5" customHeight="1">
      <c r="A1" s="1201" t="s">
        <v>520</v>
      </c>
      <c r="B1" s="1201"/>
      <c r="C1" s="1201"/>
      <c r="D1" s="1201"/>
      <c r="E1" s="1201"/>
      <c r="F1" s="1201"/>
      <c r="G1" s="1201"/>
    </row>
    <row r="2" spans="1:7" ht="29.25" customHeight="1">
      <c r="A2" s="139" t="s">
        <v>536</v>
      </c>
      <c r="B2" s="140" t="s">
        <v>521</v>
      </c>
      <c r="C2" s="140" t="s">
        <v>326</v>
      </c>
      <c r="D2" s="140" t="s">
        <v>522</v>
      </c>
      <c r="E2" s="140" t="s">
        <v>523</v>
      </c>
      <c r="F2" s="140" t="s">
        <v>524</v>
      </c>
      <c r="G2" s="140" t="s">
        <v>525</v>
      </c>
    </row>
    <row r="3" spans="1:7">
      <c r="A3" s="14" t="s">
        <v>209</v>
      </c>
      <c r="B3" s="39">
        <v>0.43169743704577013</v>
      </c>
      <c r="C3" s="39">
        <v>0.248533252623792</v>
      </c>
      <c r="D3" s="39">
        <v>0.16289109180631103</v>
      </c>
      <c r="E3" s="39">
        <v>8.1859381655163044E-2</v>
      </c>
      <c r="F3" s="39">
        <v>5.3878745003300393E-2</v>
      </c>
      <c r="G3" s="39">
        <v>2.1140091865663145E-2</v>
      </c>
    </row>
    <row r="4" spans="1:7">
      <c r="A4" s="14" t="s">
        <v>526</v>
      </c>
      <c r="B4" s="39">
        <v>0.36361550125201536</v>
      </c>
      <c r="C4" s="39">
        <v>0.12297752780208716</v>
      </c>
      <c r="D4" s="39">
        <v>0.22195989574049071</v>
      </c>
      <c r="E4" s="39">
        <v>0.14056122623964457</v>
      </c>
      <c r="F4" s="39">
        <v>0.10145166753480128</v>
      </c>
      <c r="G4" s="39">
        <v>4.9434181430960802E-2</v>
      </c>
    </row>
    <row r="5" spans="1:7">
      <c r="A5" s="14" t="s">
        <v>527</v>
      </c>
      <c r="B5" s="39">
        <v>0.41553244583081211</v>
      </c>
      <c r="C5" s="39">
        <v>0.23680560770774262</v>
      </c>
      <c r="D5" s="39">
        <v>0.17769715168628997</v>
      </c>
      <c r="E5" s="39">
        <v>9.1051008313161735E-2</v>
      </c>
      <c r="F5" s="39">
        <v>6.5114674687903065E-2</v>
      </c>
      <c r="G5" s="39">
        <v>1.3799111774090335E-2</v>
      </c>
    </row>
    <row r="6" spans="1:7">
      <c r="A6" s="14" t="s">
        <v>528</v>
      </c>
      <c r="B6" s="39">
        <v>0.39409861322058692</v>
      </c>
      <c r="C6" s="39">
        <v>0.44894684290941678</v>
      </c>
      <c r="D6" s="39">
        <v>0.12276728967963016</v>
      </c>
      <c r="E6" s="39">
        <v>2.2592734195274845E-2</v>
      </c>
      <c r="F6" s="39">
        <v>9.7228453422537366E-3</v>
      </c>
      <c r="G6" s="39">
        <v>1.8716746528375113E-3</v>
      </c>
    </row>
    <row r="7" spans="1:7">
      <c r="A7" s="14" t="s">
        <v>529</v>
      </c>
      <c r="B7" s="39">
        <v>0.39141375440432674</v>
      </c>
      <c r="C7" s="39">
        <v>0.26869014276293118</v>
      </c>
      <c r="D7" s="39">
        <v>0.17918389905403201</v>
      </c>
      <c r="E7" s="39">
        <v>8.8409956826695335E-2</v>
      </c>
      <c r="F7" s="39">
        <v>5.3520657950126851E-2</v>
      </c>
      <c r="G7" s="39">
        <v>1.8781589001887658E-2</v>
      </c>
    </row>
    <row r="8" spans="1:7">
      <c r="A8" s="42" t="s">
        <v>530</v>
      </c>
      <c r="B8" s="81">
        <v>0.52197474610313721</v>
      </c>
      <c r="C8" s="81">
        <v>0.29870421001374142</v>
      </c>
      <c r="D8" s="81">
        <v>0.111562011742229</v>
      </c>
      <c r="E8" s="81">
        <v>4.1529212333336264E-2</v>
      </c>
      <c r="F8" s="81">
        <v>2.1563464828208135E-2</v>
      </c>
      <c r="G8" s="81">
        <v>4.666354979347892E-3</v>
      </c>
    </row>
    <row r="9" spans="1:7" ht="24.75" customHeight="1">
      <c r="A9" s="14" t="s">
        <v>537</v>
      </c>
      <c r="B9" s="14"/>
      <c r="C9" s="14"/>
      <c r="D9" s="14"/>
      <c r="E9" s="14"/>
      <c r="F9" s="14"/>
      <c r="G9" s="14"/>
    </row>
    <row r="10" spans="1:7">
      <c r="A10" s="14" t="s">
        <v>531</v>
      </c>
      <c r="B10" s="14"/>
      <c r="C10" s="14"/>
      <c r="D10" s="14"/>
      <c r="E10" s="14"/>
      <c r="F10" s="14"/>
      <c r="G10" s="14"/>
    </row>
    <row r="11" spans="1:7">
      <c r="A11" s="14" t="s">
        <v>532</v>
      </c>
      <c r="B11" s="14"/>
      <c r="C11" s="14"/>
      <c r="D11" s="14"/>
      <c r="E11" s="14"/>
      <c r="F11" s="14"/>
      <c r="G11" s="14"/>
    </row>
    <row r="12" spans="1:7">
      <c r="A12" s="14" t="s">
        <v>533</v>
      </c>
      <c r="B12" s="14"/>
      <c r="C12" s="14"/>
      <c r="D12" s="14"/>
      <c r="E12" s="14"/>
      <c r="F12" s="14"/>
      <c r="G12" s="14"/>
    </row>
    <row r="13" spans="1:7" ht="21.75" customHeight="1">
      <c r="A13" s="14" t="s">
        <v>534</v>
      </c>
      <c r="B13" s="14"/>
      <c r="C13" s="14"/>
      <c r="D13" s="14"/>
      <c r="E13" s="14"/>
      <c r="F13" s="14"/>
      <c r="G13" s="14"/>
    </row>
    <row r="14" spans="1:7">
      <c r="A14" s="14" t="s">
        <v>535</v>
      </c>
      <c r="B14" s="14"/>
      <c r="C14" s="14"/>
      <c r="D14" s="14"/>
      <c r="E14" s="14"/>
      <c r="F14" s="14"/>
      <c r="G14" s="14"/>
    </row>
    <row r="15" spans="1:7" ht="27" customHeight="1">
      <c r="A15" s="3" t="s">
        <v>510</v>
      </c>
    </row>
  </sheetData>
  <mergeCells count="1">
    <mergeCell ref="A1:G1"/>
  </mergeCells>
  <pageMargins left="0.7" right="0.7" top="0.75" bottom="0.75" header="0.3" footer="0.3"/>
  <extLst>
    <ext xmlns:mx="http://schemas.microsoft.com/office/mac/excel/2008/main" uri="{64002731-A6B0-56B0-2670-7721B7C09600}">
      <mx:PLV Mode="0" OnePage="0" WScale="0"/>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I31"/>
  <sheetViews>
    <sheetView workbookViewId="0">
      <selection sqref="A1:H1"/>
    </sheetView>
  </sheetViews>
  <sheetFormatPr baseColWidth="10" defaultColWidth="8.83203125" defaultRowHeight="12" x14ac:dyDescent="0"/>
  <cols>
    <col min="1" max="1" width="25.5" style="58" customWidth="1"/>
    <col min="2" max="8" width="10" style="58" customWidth="1"/>
    <col min="9" max="9" width="9.1640625" customWidth="1"/>
  </cols>
  <sheetData>
    <row r="1" spans="1:9" ht="36" customHeight="1">
      <c r="A1" s="1172" t="s">
        <v>760</v>
      </c>
      <c r="B1" s="1209"/>
      <c r="C1" s="1209"/>
      <c r="D1" s="1209"/>
      <c r="E1" s="1209"/>
      <c r="F1" s="1209"/>
      <c r="G1" s="1209"/>
      <c r="H1" s="1209"/>
    </row>
    <row r="2" spans="1:9" ht="36" customHeight="1">
      <c r="A2" s="75"/>
      <c r="B2" s="75"/>
      <c r="C2" s="76" t="s">
        <v>224</v>
      </c>
      <c r="D2" s="77" t="s">
        <v>225</v>
      </c>
      <c r="E2" s="77" t="s">
        <v>226</v>
      </c>
      <c r="F2" s="77" t="s">
        <v>227</v>
      </c>
      <c r="G2" s="77" t="s">
        <v>228</v>
      </c>
      <c r="H2" s="77" t="s">
        <v>231</v>
      </c>
    </row>
    <row r="3" spans="1:9">
      <c r="A3" s="69" t="s">
        <v>78</v>
      </c>
      <c r="B3" s="68" t="s">
        <v>137</v>
      </c>
      <c r="C3" s="70">
        <v>0.29699999999999999</v>
      </c>
      <c r="D3" s="70">
        <v>0.10400000000000001</v>
      </c>
      <c r="E3" s="70">
        <v>0.129</v>
      </c>
      <c r="F3" s="70">
        <v>0.17499999999999999</v>
      </c>
      <c r="G3" s="70">
        <v>0.11900000000000001</v>
      </c>
      <c r="H3" s="70">
        <v>0.17699999999999999</v>
      </c>
    </row>
    <row r="4" spans="1:9">
      <c r="A4" s="68"/>
      <c r="B4" s="68" t="s">
        <v>76</v>
      </c>
      <c r="C4" s="70">
        <v>0.32600000000000001</v>
      </c>
      <c r="D4" s="70">
        <v>0.15</v>
      </c>
      <c r="E4" s="70">
        <v>0.20800000000000002</v>
      </c>
      <c r="F4" s="70">
        <v>0.156</v>
      </c>
      <c r="G4" s="70">
        <v>8.199999999999999E-2</v>
      </c>
      <c r="H4" s="70">
        <v>7.9000000000000001E-2</v>
      </c>
      <c r="I4" s="39"/>
    </row>
    <row r="5" spans="1:9">
      <c r="A5" s="68"/>
      <c r="B5" s="68" t="s">
        <v>72</v>
      </c>
      <c r="C5" s="70">
        <v>0.34899999999999998</v>
      </c>
      <c r="D5" s="70">
        <v>0.23800000000000002</v>
      </c>
      <c r="E5" s="70">
        <v>0.255</v>
      </c>
      <c r="F5" s="70">
        <v>0.10099999999999999</v>
      </c>
      <c r="G5" s="70">
        <v>3.7000000000000005E-2</v>
      </c>
      <c r="H5" s="70">
        <v>1.9E-2</v>
      </c>
      <c r="I5" s="39"/>
    </row>
    <row r="6" spans="1:9" ht="19.5" customHeight="1">
      <c r="A6" s="69" t="s">
        <v>229</v>
      </c>
      <c r="B6" s="68" t="s">
        <v>137</v>
      </c>
      <c r="C6" s="70">
        <v>0.34399999999999997</v>
      </c>
      <c r="D6" s="70">
        <v>0.12300000000000001</v>
      </c>
      <c r="E6" s="70">
        <v>0.14099999999999999</v>
      </c>
      <c r="F6" s="70">
        <v>0.17499999999999999</v>
      </c>
      <c r="G6" s="70">
        <v>0.10199999999999999</v>
      </c>
      <c r="H6" s="70">
        <v>0.11599999999999999</v>
      </c>
      <c r="I6" s="39"/>
    </row>
    <row r="7" spans="1:9">
      <c r="A7" s="68"/>
      <c r="B7" s="68" t="s">
        <v>76</v>
      </c>
      <c r="C7" s="70">
        <v>0.36299999999999999</v>
      </c>
      <c r="D7" s="70">
        <v>0.17</v>
      </c>
      <c r="E7" s="70">
        <v>0.21</v>
      </c>
      <c r="F7" s="70">
        <v>0.14400000000000002</v>
      </c>
      <c r="G7" s="70">
        <v>6.2E-2</v>
      </c>
      <c r="H7" s="70">
        <v>0.05</v>
      </c>
    </row>
    <row r="8" spans="1:9">
      <c r="A8" s="68"/>
      <c r="B8" s="68" t="s">
        <v>72</v>
      </c>
      <c r="C8" s="70">
        <v>0.38100000000000001</v>
      </c>
      <c r="D8" s="70">
        <v>0.25800000000000001</v>
      </c>
      <c r="E8" s="70">
        <v>0.23399999999999999</v>
      </c>
      <c r="F8" s="70">
        <v>8.6999999999999994E-2</v>
      </c>
      <c r="G8" s="70">
        <v>3.1E-2</v>
      </c>
      <c r="H8" s="70">
        <v>8.0000000000000002E-3</v>
      </c>
      <c r="I8" s="39"/>
    </row>
    <row r="9" spans="1:9" ht="23.25" customHeight="1">
      <c r="A9" s="69" t="s">
        <v>230</v>
      </c>
      <c r="B9" s="68" t="s">
        <v>137</v>
      </c>
      <c r="C9" s="70">
        <v>0.254</v>
      </c>
      <c r="D9" s="70">
        <v>8.4000000000000005E-2</v>
      </c>
      <c r="E9" s="70">
        <v>0.124</v>
      </c>
      <c r="F9" s="70">
        <v>0.19699999999999998</v>
      </c>
      <c r="G9" s="70">
        <v>0.14000000000000001</v>
      </c>
      <c r="H9" s="70">
        <v>0.20199999999999999</v>
      </c>
      <c r="I9" s="39"/>
    </row>
    <row r="10" spans="1:9">
      <c r="A10" s="68"/>
      <c r="B10" s="68" t="s">
        <v>76</v>
      </c>
      <c r="C10" s="70">
        <v>0.26300000000000001</v>
      </c>
      <c r="D10" s="70">
        <v>0.109</v>
      </c>
      <c r="E10" s="70">
        <v>0.217</v>
      </c>
      <c r="F10" s="70">
        <v>0.17100000000000001</v>
      </c>
      <c r="G10" s="70">
        <v>0.106</v>
      </c>
      <c r="H10" s="70">
        <v>0.13300000000000001</v>
      </c>
      <c r="I10" s="39"/>
    </row>
    <row r="11" spans="1:9">
      <c r="A11" s="68"/>
      <c r="B11" s="68" t="s">
        <v>72</v>
      </c>
      <c r="C11" s="70">
        <v>0.27899999999999997</v>
      </c>
      <c r="D11" s="70">
        <v>0.19399999999999998</v>
      </c>
      <c r="E11" s="70">
        <v>0.318</v>
      </c>
      <c r="F11" s="70">
        <v>0.121</v>
      </c>
      <c r="G11" s="70">
        <v>4.5999999999999999E-2</v>
      </c>
      <c r="H11" s="70">
        <v>4.0999999999999995E-2</v>
      </c>
    </row>
    <row r="12" spans="1:9" ht="21" customHeight="1">
      <c r="A12" s="69" t="s">
        <v>205</v>
      </c>
      <c r="B12" s="68" t="s">
        <v>137</v>
      </c>
      <c r="C12" s="70">
        <v>0.12</v>
      </c>
      <c r="D12" s="70">
        <v>4.0999999999999995E-2</v>
      </c>
      <c r="E12" s="70">
        <v>6.7000000000000004E-2</v>
      </c>
      <c r="F12" s="70">
        <v>0.13699999999999998</v>
      </c>
      <c r="G12" s="70">
        <v>0.159</v>
      </c>
      <c r="H12" s="70">
        <v>0.47499999999999998</v>
      </c>
      <c r="I12" s="39"/>
    </row>
    <row r="13" spans="1:9">
      <c r="A13" s="68"/>
      <c r="B13" s="68" t="s">
        <v>76</v>
      </c>
      <c r="C13" s="70">
        <v>0.106</v>
      </c>
      <c r="D13" s="70">
        <v>6.0999999999999999E-2</v>
      </c>
      <c r="E13" s="70">
        <v>0.14699999999999999</v>
      </c>
      <c r="F13" s="70">
        <v>0.27200000000000002</v>
      </c>
      <c r="G13" s="70">
        <v>0.23399999999999999</v>
      </c>
      <c r="H13" s="70">
        <v>0.17899999999999999</v>
      </c>
      <c r="I13" s="39"/>
    </row>
    <row r="14" spans="1:9">
      <c r="A14" s="73"/>
      <c r="B14" s="73" t="s">
        <v>72</v>
      </c>
      <c r="C14" s="74">
        <v>0.14699999999999999</v>
      </c>
      <c r="D14" s="74">
        <v>0.14800000000000002</v>
      </c>
      <c r="E14" s="61">
        <v>0.32200000000000001</v>
      </c>
      <c r="F14" s="61">
        <v>0.21100000000000002</v>
      </c>
      <c r="G14" s="61">
        <v>0.13400000000000001</v>
      </c>
      <c r="H14" s="74">
        <v>3.7999999999999999E-2</v>
      </c>
      <c r="I14" s="39"/>
    </row>
    <row r="15" spans="1:9" ht="24.75" customHeight="1">
      <c r="A15" s="68" t="s">
        <v>232</v>
      </c>
      <c r="B15" s="68"/>
      <c r="C15" s="71"/>
      <c r="D15" s="71"/>
      <c r="E15" s="70"/>
      <c r="F15" s="70"/>
      <c r="G15" s="70"/>
      <c r="H15" s="71"/>
    </row>
    <row r="16" spans="1:9" ht="23.25" customHeight="1">
      <c r="A16" s="68" t="s">
        <v>233</v>
      </c>
      <c r="B16" s="68"/>
      <c r="C16" s="72"/>
      <c r="D16" s="68"/>
      <c r="E16" s="68"/>
      <c r="F16" s="68"/>
      <c r="G16" s="68"/>
      <c r="H16" s="68"/>
      <c r="I16" s="39"/>
    </row>
    <row r="17" spans="1:9" ht="26.25" customHeight="1">
      <c r="A17" s="14" t="s">
        <v>759</v>
      </c>
      <c r="B17" s="14"/>
      <c r="C17" s="68"/>
      <c r="D17" s="68"/>
      <c r="E17" s="68"/>
      <c r="F17" s="68"/>
      <c r="G17" s="68"/>
      <c r="H17" s="68"/>
    </row>
    <row r="19" spans="1:9">
      <c r="C19" s="40"/>
      <c r="D19" s="40"/>
      <c r="E19" s="40"/>
      <c r="F19" s="40"/>
      <c r="G19" s="40"/>
      <c r="H19" s="40"/>
      <c r="I19" s="39"/>
    </row>
    <row r="20" spans="1:9">
      <c r="C20" s="40"/>
      <c r="D20" s="40"/>
      <c r="E20" s="40"/>
      <c r="F20" s="40"/>
      <c r="G20" s="40"/>
      <c r="H20" s="40"/>
      <c r="I20" s="39"/>
    </row>
    <row r="21" spans="1:9">
      <c r="C21" s="40"/>
      <c r="D21" s="40"/>
      <c r="E21" s="40"/>
      <c r="F21" s="40"/>
      <c r="G21" s="40"/>
      <c r="H21" s="40"/>
      <c r="I21" s="39"/>
    </row>
    <row r="23" spans="1:9">
      <c r="C23" s="40"/>
      <c r="D23" s="40"/>
      <c r="E23" s="40"/>
      <c r="F23" s="40"/>
      <c r="G23" s="40"/>
      <c r="H23" s="40"/>
      <c r="I23" s="39"/>
    </row>
    <row r="24" spans="1:9">
      <c r="C24" s="40"/>
      <c r="D24" s="40"/>
      <c r="E24" s="40"/>
      <c r="F24" s="40"/>
      <c r="G24" s="40"/>
      <c r="H24" s="40"/>
      <c r="I24" s="39"/>
    </row>
    <row r="25" spans="1:9">
      <c r="C25" s="40"/>
      <c r="D25" s="40"/>
      <c r="E25" s="40"/>
      <c r="F25" s="40"/>
      <c r="G25" s="40"/>
      <c r="H25" s="40"/>
      <c r="I25" s="39"/>
    </row>
    <row r="27" spans="1:9">
      <c r="C27" s="40"/>
      <c r="D27" s="40"/>
      <c r="E27" s="40"/>
      <c r="F27" s="40"/>
      <c r="G27" s="40"/>
      <c r="H27" s="40"/>
      <c r="I27" s="39"/>
    </row>
    <row r="28" spans="1:9">
      <c r="C28" s="40"/>
      <c r="D28" s="40"/>
      <c r="E28" s="40"/>
      <c r="F28" s="40"/>
      <c r="G28" s="40"/>
      <c r="H28" s="40"/>
      <c r="I28" s="39"/>
    </row>
    <row r="29" spans="1:9">
      <c r="C29" s="40"/>
      <c r="D29" s="40"/>
      <c r="E29" s="40"/>
      <c r="F29" s="40"/>
      <c r="G29" s="40"/>
      <c r="H29" s="40"/>
      <c r="I29" s="39"/>
    </row>
    <row r="31" spans="1:9">
      <c r="C31" s="40"/>
      <c r="D31" s="40"/>
      <c r="E31" s="40"/>
      <c r="F31" s="40"/>
      <c r="G31" s="40"/>
      <c r="H31" s="40"/>
      <c r="I31" s="39"/>
    </row>
  </sheetData>
  <mergeCells count="1">
    <mergeCell ref="A1:H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BO59"/>
  <sheetViews>
    <sheetView workbookViewId="0"/>
  </sheetViews>
  <sheetFormatPr baseColWidth="10" defaultColWidth="9.1640625" defaultRowHeight="12.75" customHeight="1" x14ac:dyDescent="0"/>
  <cols>
    <col min="1" max="1" width="23.83203125" style="269" customWidth="1"/>
    <col min="2" max="6" width="8.6640625" style="373" bestFit="1" customWidth="1"/>
    <col min="7" max="8" width="8.5" style="373" bestFit="1" customWidth="1"/>
    <col min="9" max="15" width="8.6640625" style="373" bestFit="1" customWidth="1"/>
    <col min="16" max="17" width="8.5" style="373" bestFit="1" customWidth="1"/>
    <col min="18" max="19" width="8.6640625" style="373" bestFit="1" customWidth="1"/>
    <col min="20" max="20" width="8.5" style="373" bestFit="1" customWidth="1"/>
    <col min="21" max="21" width="9.33203125" style="373" bestFit="1" customWidth="1"/>
    <col min="22" max="22" width="8.5" style="373" bestFit="1" customWidth="1"/>
    <col min="23" max="25" width="8.6640625" style="373" bestFit="1" customWidth="1"/>
    <col min="26" max="26" width="8.5" style="373" bestFit="1" customWidth="1"/>
    <col min="27" max="28" width="8.6640625" style="373" bestFit="1" customWidth="1"/>
    <col min="29" max="30" width="9.5" style="373" bestFit="1" customWidth="1"/>
    <col min="31" max="32" width="9.1640625" style="373"/>
    <col min="33" max="40" width="9.5" style="373" bestFit="1" customWidth="1"/>
    <col min="41" max="42" width="9.83203125" style="373" bestFit="1" customWidth="1"/>
    <col min="43" max="43" width="9.5" style="373" bestFit="1" customWidth="1"/>
    <col min="44" max="44" width="9.83203125" style="373" bestFit="1" customWidth="1"/>
    <col min="45" max="45" width="11.6640625" style="373" customWidth="1"/>
    <col min="46" max="46" width="18.1640625" style="269" bestFit="1" customWidth="1"/>
    <col min="47" max="16384" width="9.1640625" style="269"/>
  </cols>
  <sheetData>
    <row r="1" spans="1:60" ht="33" customHeight="1">
      <c r="A1" s="506" t="s">
        <v>1274</v>
      </c>
      <c r="B1" s="362"/>
      <c r="C1" s="363"/>
      <c r="D1" s="363"/>
      <c r="E1" s="363"/>
      <c r="F1" s="363"/>
      <c r="G1" s="363"/>
      <c r="H1" s="363"/>
      <c r="I1" s="363"/>
      <c r="J1" s="363"/>
      <c r="K1" s="363"/>
      <c r="L1" s="364"/>
      <c r="M1" s="363"/>
      <c r="N1" s="363"/>
      <c r="O1" s="363"/>
      <c r="P1" s="363"/>
      <c r="Q1" s="363"/>
      <c r="R1" s="363"/>
      <c r="S1" s="363"/>
      <c r="T1" s="363"/>
      <c r="U1" s="363"/>
      <c r="V1" s="363"/>
      <c r="W1" s="363"/>
      <c r="X1" s="363"/>
      <c r="Y1" s="363"/>
      <c r="Z1" s="362"/>
      <c r="AA1" s="362"/>
      <c r="AB1" s="362"/>
      <c r="AC1" s="362"/>
      <c r="AD1" s="362"/>
      <c r="AE1" s="365"/>
      <c r="AF1" s="365"/>
      <c r="AG1" s="365"/>
      <c r="AH1" s="365"/>
      <c r="AI1" s="365"/>
      <c r="AJ1" s="365"/>
      <c r="AK1" s="366"/>
      <c r="AL1" s="365"/>
      <c r="AM1" s="365"/>
      <c r="AN1" s="365"/>
      <c r="AO1" s="365"/>
      <c r="AP1" s="365"/>
      <c r="AQ1" s="365"/>
      <c r="AR1" s="366"/>
      <c r="AS1" s="366"/>
      <c r="AW1" s="279"/>
      <c r="AX1" s="278"/>
      <c r="AY1" s="278"/>
      <c r="AZ1" s="278"/>
      <c r="BA1" s="278"/>
      <c r="BB1" s="278"/>
      <c r="BC1" s="278"/>
      <c r="BD1" s="278"/>
      <c r="BE1" s="278"/>
      <c r="BF1" s="278"/>
      <c r="BG1" s="278"/>
      <c r="BH1" s="278"/>
    </row>
    <row r="2" spans="1:60" ht="21">
      <c r="A2" s="499" t="s">
        <v>77</v>
      </c>
      <c r="B2" s="532" t="s">
        <v>95</v>
      </c>
      <c r="C2" s="532" t="s">
        <v>96</v>
      </c>
      <c r="D2" s="532" t="s">
        <v>97</v>
      </c>
      <c r="E2" s="532" t="s">
        <v>98</v>
      </c>
      <c r="F2" s="532" t="s">
        <v>99</v>
      </c>
      <c r="G2" s="532" t="s">
        <v>100</v>
      </c>
      <c r="H2" s="532" t="s">
        <v>101</v>
      </c>
      <c r="I2" s="532" t="s">
        <v>102</v>
      </c>
      <c r="J2" s="532" t="s">
        <v>103</v>
      </c>
      <c r="K2" s="532" t="s">
        <v>104</v>
      </c>
      <c r="L2" s="532" t="s">
        <v>105</v>
      </c>
      <c r="M2" s="532" t="s">
        <v>106</v>
      </c>
      <c r="N2" s="532" t="s">
        <v>107</v>
      </c>
      <c r="O2" s="532" t="s">
        <v>108</v>
      </c>
      <c r="P2" s="532" t="s">
        <v>109</v>
      </c>
      <c r="Q2" s="532" t="s">
        <v>110</v>
      </c>
      <c r="R2" s="532" t="s">
        <v>111</v>
      </c>
      <c r="S2" s="532" t="s">
        <v>112</v>
      </c>
      <c r="T2" s="532" t="s">
        <v>113</v>
      </c>
      <c r="U2" s="532" t="s">
        <v>114</v>
      </c>
      <c r="V2" s="532" t="s">
        <v>115</v>
      </c>
      <c r="W2" s="532" t="s">
        <v>116</v>
      </c>
      <c r="X2" s="532" t="s">
        <v>117</v>
      </c>
      <c r="Y2" s="532" t="s">
        <v>118</v>
      </c>
      <c r="Z2" s="532" t="s">
        <v>119</v>
      </c>
      <c r="AA2" s="532" t="s">
        <v>120</v>
      </c>
      <c r="AB2" s="532" t="s">
        <v>121</v>
      </c>
      <c r="AC2" s="532" t="s">
        <v>122</v>
      </c>
      <c r="AD2" s="532" t="s">
        <v>123</v>
      </c>
      <c r="AE2" s="532" t="s">
        <v>124</v>
      </c>
      <c r="AF2" s="532" t="s">
        <v>125</v>
      </c>
      <c r="AG2" s="532" t="s">
        <v>126</v>
      </c>
      <c r="AH2" s="532" t="s">
        <v>127</v>
      </c>
      <c r="AI2" s="532" t="s">
        <v>128</v>
      </c>
      <c r="AJ2" s="532" t="s">
        <v>129</v>
      </c>
      <c r="AK2" s="532" t="s">
        <v>130</v>
      </c>
      <c r="AL2" s="532" t="s">
        <v>131</v>
      </c>
      <c r="AM2" s="532" t="s">
        <v>5</v>
      </c>
      <c r="AN2" s="532" t="s">
        <v>2</v>
      </c>
      <c r="AO2" s="532" t="s">
        <v>135</v>
      </c>
      <c r="AP2" s="532" t="s">
        <v>138</v>
      </c>
      <c r="AQ2" s="532" t="s">
        <v>140</v>
      </c>
      <c r="AR2" s="532" t="s">
        <v>157</v>
      </c>
      <c r="AS2" s="1023" t="s">
        <v>822</v>
      </c>
      <c r="AW2" s="278"/>
      <c r="AX2" s="278"/>
      <c r="AY2" s="278"/>
      <c r="AZ2" s="278"/>
      <c r="BA2" s="278"/>
      <c r="BB2" s="278"/>
      <c r="BC2" s="278"/>
      <c r="BD2" s="278"/>
      <c r="BE2" s="278"/>
      <c r="BF2" s="278"/>
      <c r="BG2" s="278"/>
    </row>
    <row r="3" spans="1:60" ht="14">
      <c r="A3" s="507" t="s">
        <v>132</v>
      </c>
      <c r="B3" s="281">
        <v>2453.6957717</v>
      </c>
      <c r="C3" s="281">
        <v>3350.2638201999998</v>
      </c>
      <c r="D3" s="281">
        <v>3854.7958733999999</v>
      </c>
      <c r="E3" s="281">
        <v>5396.2149726999996</v>
      </c>
      <c r="F3" s="281">
        <v>6989.127622</v>
      </c>
      <c r="G3" s="281">
        <v>6803.7042308</v>
      </c>
      <c r="H3" s="281">
        <v>6719.1181031999995</v>
      </c>
      <c r="I3" s="281">
        <v>6392.8455291</v>
      </c>
      <c r="J3" s="281">
        <v>7594.0570881000003</v>
      </c>
      <c r="K3" s="281">
        <v>7475.7307937999994</v>
      </c>
      <c r="L3" s="281">
        <v>7272.744044</v>
      </c>
      <c r="M3" s="281">
        <v>7793.0543355999998</v>
      </c>
      <c r="N3" s="281">
        <v>8119.1987444999995</v>
      </c>
      <c r="O3" s="281">
        <v>8792.4715364000003</v>
      </c>
      <c r="P3" s="281">
        <v>9791.8781363500002</v>
      </c>
      <c r="Q3" s="281">
        <v>10263.730699349999</v>
      </c>
      <c r="R3" s="281">
        <v>11087.618937409999</v>
      </c>
      <c r="S3" s="281">
        <v>12760.33440105</v>
      </c>
      <c r="T3" s="281">
        <v>14630.88722875</v>
      </c>
      <c r="U3" s="281">
        <v>16801.241334859998</v>
      </c>
      <c r="V3" s="281">
        <v>19468.913643700002</v>
      </c>
      <c r="W3" s="281">
        <v>21471.8016589</v>
      </c>
      <c r="X3" s="281">
        <v>22354.301900800001</v>
      </c>
      <c r="Y3" s="281">
        <v>23269.929315500001</v>
      </c>
      <c r="Z3" s="281">
        <v>23779.565009999998</v>
      </c>
      <c r="AA3" s="281">
        <v>25705.549075999999</v>
      </c>
      <c r="AB3" s="281">
        <v>28298.947748999999</v>
      </c>
      <c r="AC3" s="281">
        <v>31615.866482999998</v>
      </c>
      <c r="AD3" s="281">
        <v>34235.080310999998</v>
      </c>
      <c r="AE3" s="281">
        <v>37242.500681999998</v>
      </c>
      <c r="AF3" s="281">
        <v>41459.074888000003</v>
      </c>
      <c r="AG3" s="281">
        <v>45573.142975000002</v>
      </c>
      <c r="AH3" s="281">
        <v>50427.954467000003</v>
      </c>
      <c r="AI3" s="281">
        <v>54336.497785</v>
      </c>
      <c r="AJ3" s="281">
        <v>57504.650012482445</v>
      </c>
      <c r="AK3" s="281">
        <v>62234.836725000001</v>
      </c>
      <c r="AL3" s="281">
        <v>68230.0453472191</v>
      </c>
      <c r="AM3" s="281">
        <v>76990.393714999998</v>
      </c>
      <c r="AN3" s="281">
        <v>96979.905645999999</v>
      </c>
      <c r="AO3" s="281">
        <v>109431.08336275</v>
      </c>
      <c r="AP3" s="281">
        <v>110748.00564645999</v>
      </c>
      <c r="AQ3" s="281">
        <v>114508.12398400001</v>
      </c>
      <c r="AR3" s="281">
        <v>119073.71704568769</v>
      </c>
      <c r="AS3" s="281">
        <v>123776.36662120535</v>
      </c>
      <c r="AW3" s="278"/>
      <c r="AX3" s="278"/>
      <c r="AY3" s="278"/>
      <c r="AZ3" s="278"/>
      <c r="BA3" s="278"/>
      <c r="BB3" s="278"/>
      <c r="BC3" s="278"/>
      <c r="BD3" s="278"/>
      <c r="BE3" s="278"/>
      <c r="BF3" s="278"/>
      <c r="BG3" s="278"/>
    </row>
    <row r="4" spans="1:60" ht="14">
      <c r="A4" s="508" t="s">
        <v>841</v>
      </c>
      <c r="B4" s="281">
        <v>1427.4809878771648</v>
      </c>
      <c r="C4" s="281">
        <v>1423.0780595009105</v>
      </c>
      <c r="D4" s="281">
        <v>1430.3098196170258</v>
      </c>
      <c r="E4" s="281">
        <v>1576.5304177900784</v>
      </c>
      <c r="F4" s="281">
        <v>1569.3867791525652</v>
      </c>
      <c r="G4" s="281">
        <v>1719.6586514421065</v>
      </c>
      <c r="H4" s="281">
        <v>2135.7873649471235</v>
      </c>
      <c r="I4" s="281">
        <v>2706.8189414365065</v>
      </c>
      <c r="J4" s="281">
        <v>4088.4124932541204</v>
      </c>
      <c r="K4" s="281">
        <v>6124.3984006915271</v>
      </c>
      <c r="L4" s="281">
        <v>6887.0605154152472</v>
      </c>
      <c r="M4" s="281">
        <v>6388.0647221256595</v>
      </c>
      <c r="N4" s="281">
        <v>7183.4556191320853</v>
      </c>
      <c r="O4" s="281">
        <v>8016.921695559412</v>
      </c>
      <c r="P4" s="281">
        <v>8203.5547617062439</v>
      </c>
      <c r="Q4" s="281">
        <v>8274.3380839367182</v>
      </c>
      <c r="R4" s="281">
        <v>9165.461755055223</v>
      </c>
      <c r="S4" s="281">
        <v>9594.2403554507982</v>
      </c>
      <c r="T4" s="281">
        <v>9924.1716725284095</v>
      </c>
      <c r="U4" s="281">
        <v>10452.301043014148</v>
      </c>
      <c r="V4" s="281">
        <v>11333.106244403218</v>
      </c>
      <c r="W4" s="281">
        <v>11844.899671930456</v>
      </c>
      <c r="X4" s="281">
        <v>16357.476708296139</v>
      </c>
      <c r="Y4" s="281">
        <v>22415.009062219888</v>
      </c>
      <c r="Z4" s="281">
        <v>27207.110794</v>
      </c>
      <c r="AA4" s="281">
        <v>30364.783470999999</v>
      </c>
      <c r="AB4" s="281">
        <v>32342.552607999998</v>
      </c>
      <c r="AC4" s="281">
        <v>34135.827959000002</v>
      </c>
      <c r="AD4" s="281">
        <v>37301.988587</v>
      </c>
      <c r="AE4" s="281">
        <v>39416.107011</v>
      </c>
      <c r="AF4" s="281">
        <v>43653.545823999993</v>
      </c>
      <c r="AG4" s="281">
        <v>51110.716168999999</v>
      </c>
      <c r="AH4" s="281">
        <v>60329.606535999999</v>
      </c>
      <c r="AI4" s="281">
        <v>68735.521477999995</v>
      </c>
      <c r="AJ4" s="281">
        <v>74915.692347000004</v>
      </c>
      <c r="AK4" s="281">
        <v>81432.208427999998</v>
      </c>
      <c r="AL4" s="281">
        <v>90994.742085999984</v>
      </c>
      <c r="AM4" s="281">
        <v>97998.664317999996</v>
      </c>
      <c r="AN4" s="281">
        <v>108142.84566199999</v>
      </c>
      <c r="AO4" s="281">
        <v>113460.307023</v>
      </c>
      <c r="AP4" s="281">
        <v>114596.371438</v>
      </c>
      <c r="AQ4" s="281">
        <v>111820.117921</v>
      </c>
      <c r="AR4" s="281">
        <v>110853.96149100001</v>
      </c>
      <c r="AS4" s="281">
        <v>106078.62501631842</v>
      </c>
      <c r="AW4" s="278"/>
      <c r="AX4" s="278"/>
      <c r="AY4" s="278"/>
      <c r="AZ4" s="278"/>
      <c r="BA4" s="278"/>
      <c r="BB4" s="278"/>
      <c r="BC4" s="278"/>
      <c r="BD4" s="278"/>
      <c r="BE4" s="278"/>
      <c r="BF4" s="278"/>
      <c r="BG4" s="278"/>
    </row>
    <row r="5" spans="1:60" ht="14">
      <c r="A5" s="508" t="s">
        <v>852</v>
      </c>
      <c r="B5" s="281">
        <v>312.69200000000001</v>
      </c>
      <c r="C5" s="281">
        <v>272.17500000000001</v>
      </c>
      <c r="D5" s="281">
        <v>270.2</v>
      </c>
      <c r="E5" s="281">
        <v>269.7</v>
      </c>
      <c r="F5" s="281">
        <v>419.3</v>
      </c>
      <c r="G5" s="281">
        <v>389.3</v>
      </c>
      <c r="H5" s="281">
        <v>389.3</v>
      </c>
      <c r="I5" s="281">
        <v>433.80200000000002</v>
      </c>
      <c r="J5" s="281">
        <v>547.02300000000002</v>
      </c>
      <c r="K5" s="281">
        <v>547.72199999999998</v>
      </c>
      <c r="L5" s="281">
        <v>545.99900000000002</v>
      </c>
      <c r="M5" s="281">
        <v>523.91</v>
      </c>
      <c r="N5" s="281">
        <v>584.04300000000001</v>
      </c>
      <c r="O5" s="281">
        <v>553.45600000000002</v>
      </c>
      <c r="P5" s="281">
        <v>590.399</v>
      </c>
      <c r="Q5" s="281">
        <v>563.95699999999999</v>
      </c>
      <c r="R5" s="281">
        <v>590.94200000000001</v>
      </c>
      <c r="S5" s="281">
        <v>588.24800000000005</v>
      </c>
      <c r="T5" s="281">
        <v>608.99699999999996</v>
      </c>
      <c r="U5" s="281">
        <v>600.99900000000002</v>
      </c>
      <c r="V5" s="281">
        <v>594.49900000000002</v>
      </c>
      <c r="W5" s="281">
        <v>614.79700000000003</v>
      </c>
      <c r="X5" s="281">
        <v>616.50599999999997</v>
      </c>
      <c r="Y5" s="281">
        <v>615.78700000000003</v>
      </c>
      <c r="Z5" s="281">
        <v>614.91999999999996</v>
      </c>
      <c r="AA5" s="281">
        <v>614.96299999999997</v>
      </c>
      <c r="AB5" s="281">
        <v>814.63800000000003</v>
      </c>
      <c r="AC5" s="281">
        <v>814.61800000000005</v>
      </c>
      <c r="AD5" s="281">
        <v>850.12199999999996</v>
      </c>
      <c r="AE5" s="281">
        <v>930.35199999999998</v>
      </c>
      <c r="AF5" s="281">
        <v>1003.004</v>
      </c>
      <c r="AG5" s="281">
        <v>1005.716</v>
      </c>
      <c r="AH5" s="281">
        <v>1000.26</v>
      </c>
      <c r="AI5" s="281">
        <v>993.87099999999998</v>
      </c>
      <c r="AJ5" s="281">
        <v>983.95399999999995</v>
      </c>
      <c r="AK5" s="281">
        <v>973.98</v>
      </c>
      <c r="AL5" s="281">
        <v>973.88400000000001</v>
      </c>
      <c r="AM5" s="281">
        <v>973.96400000000006</v>
      </c>
      <c r="AN5" s="281">
        <v>972.43100000000004</v>
      </c>
      <c r="AO5" s="281">
        <v>974.26</v>
      </c>
      <c r="AP5" s="281">
        <v>972.43100000000004</v>
      </c>
      <c r="AQ5" s="281">
        <v>965.24400000000003</v>
      </c>
      <c r="AR5" s="281">
        <v>980.73199999999997</v>
      </c>
      <c r="AS5" s="281">
        <v>960.29321200000004</v>
      </c>
      <c r="AW5" s="278"/>
      <c r="AX5" s="278"/>
      <c r="AY5" s="278"/>
      <c r="AZ5" s="278"/>
      <c r="BA5" s="278"/>
      <c r="BB5" s="278"/>
      <c r="BC5" s="278"/>
      <c r="BD5" s="278"/>
      <c r="BE5" s="278"/>
      <c r="BF5" s="278"/>
      <c r="BG5" s="278"/>
    </row>
    <row r="6" spans="1:60" ht="14">
      <c r="A6" s="508" t="s">
        <v>31</v>
      </c>
      <c r="B6" s="281">
        <v>0</v>
      </c>
      <c r="C6" s="281">
        <v>0</v>
      </c>
      <c r="D6" s="281">
        <v>0</v>
      </c>
      <c r="E6" s="281">
        <v>0</v>
      </c>
      <c r="F6" s="281">
        <v>0</v>
      </c>
      <c r="G6" s="281">
        <v>0</v>
      </c>
      <c r="H6" s="281">
        <v>0</v>
      </c>
      <c r="I6" s="281">
        <v>0</v>
      </c>
      <c r="J6" s="281">
        <v>0</v>
      </c>
      <c r="K6" s="281">
        <v>0</v>
      </c>
      <c r="L6" s="281">
        <v>0</v>
      </c>
      <c r="M6" s="281">
        <v>0</v>
      </c>
      <c r="N6" s="281">
        <v>0</v>
      </c>
      <c r="O6" s="281">
        <v>0</v>
      </c>
      <c r="P6" s="281">
        <v>0</v>
      </c>
      <c r="Q6" s="281">
        <v>0</v>
      </c>
      <c r="R6" s="281">
        <v>0</v>
      </c>
      <c r="S6" s="281">
        <v>0</v>
      </c>
      <c r="T6" s="281">
        <v>0</v>
      </c>
      <c r="U6" s="281">
        <v>0</v>
      </c>
      <c r="V6" s="281">
        <v>0</v>
      </c>
      <c r="W6" s="281">
        <v>0</v>
      </c>
      <c r="X6" s="281">
        <v>0</v>
      </c>
      <c r="Y6" s="281">
        <v>0</v>
      </c>
      <c r="Z6" s="281">
        <v>0</v>
      </c>
      <c r="AA6" s="281">
        <v>0</v>
      </c>
      <c r="AB6" s="281">
        <v>1486.6675</v>
      </c>
      <c r="AC6" s="281">
        <v>3552.3789999999999</v>
      </c>
      <c r="AD6" s="281">
        <v>4146.8850000000002</v>
      </c>
      <c r="AE6" s="281">
        <v>4210.8879999999999</v>
      </c>
      <c r="AF6" s="281">
        <v>4631.4563038508122</v>
      </c>
      <c r="AG6" s="281">
        <v>5259.1924094336964</v>
      </c>
      <c r="AH6" s="281">
        <v>5783.94665190464</v>
      </c>
      <c r="AI6" s="281">
        <v>6130.2953191488787</v>
      </c>
      <c r="AJ6" s="281">
        <v>6397.5510272446154</v>
      </c>
      <c r="AK6" s="281">
        <v>6583.6448715564738</v>
      </c>
      <c r="AL6" s="281">
        <v>6677.1248180599941</v>
      </c>
      <c r="AM6" s="281">
        <v>10712.844250320608</v>
      </c>
      <c r="AN6" s="281">
        <v>16415.052969254568</v>
      </c>
      <c r="AO6" s="281">
        <v>19813.112871419449</v>
      </c>
      <c r="AP6" s="281">
        <v>19447.095142856368</v>
      </c>
      <c r="AQ6" s="281">
        <v>17697.143671007911</v>
      </c>
      <c r="AR6" s="281">
        <v>18143.720979716014</v>
      </c>
      <c r="AS6" s="281">
        <v>18215</v>
      </c>
      <c r="AW6" s="278"/>
      <c r="AX6" s="278"/>
      <c r="AY6" s="278"/>
      <c r="AZ6" s="278"/>
      <c r="BA6" s="278"/>
      <c r="BB6" s="278"/>
      <c r="BC6" s="278"/>
      <c r="BD6" s="278"/>
      <c r="BE6" s="278"/>
      <c r="BF6" s="278"/>
      <c r="BG6" s="278"/>
    </row>
    <row r="7" spans="1:60" ht="14">
      <c r="A7" s="282" t="s">
        <v>78</v>
      </c>
      <c r="B7" s="284">
        <v>4193.8687595771644</v>
      </c>
      <c r="C7" s="284">
        <v>5045.516879700911</v>
      </c>
      <c r="D7" s="284">
        <v>5555.3056930170251</v>
      </c>
      <c r="E7" s="284">
        <v>7242.4453904900774</v>
      </c>
      <c r="F7" s="284">
        <v>8977.8144011525637</v>
      </c>
      <c r="G7" s="284">
        <v>8912.6628822421062</v>
      </c>
      <c r="H7" s="284">
        <v>9244.2054681471218</v>
      </c>
      <c r="I7" s="284">
        <v>9533.4664705365067</v>
      </c>
      <c r="J7" s="284">
        <v>12229.492581354119</v>
      </c>
      <c r="K7" s="284">
        <v>14147.851194491526</v>
      </c>
      <c r="L7" s="284">
        <v>14705.803559415246</v>
      </c>
      <c r="M7" s="284">
        <v>14705.02905772566</v>
      </c>
      <c r="N7" s="284">
        <v>15886.697363632085</v>
      </c>
      <c r="O7" s="284">
        <v>17362.849231959412</v>
      </c>
      <c r="P7" s="284">
        <v>18585.831898056244</v>
      </c>
      <c r="Q7" s="284">
        <v>19102.025783286717</v>
      </c>
      <c r="R7" s="284">
        <v>20844.02269246522</v>
      </c>
      <c r="S7" s="284">
        <v>22942.822756500798</v>
      </c>
      <c r="T7" s="284">
        <v>25164.055901278411</v>
      </c>
      <c r="U7" s="284">
        <v>27854.541377874146</v>
      </c>
      <c r="V7" s="284">
        <v>31396.518888103219</v>
      </c>
      <c r="W7" s="284">
        <v>33931.498330830458</v>
      </c>
      <c r="X7" s="284">
        <v>39328.284609096139</v>
      </c>
      <c r="Y7" s="284">
        <v>46300.725377719886</v>
      </c>
      <c r="Z7" s="284">
        <v>51601.595803999997</v>
      </c>
      <c r="AA7" s="284">
        <v>56685.295547000002</v>
      </c>
      <c r="AB7" s="284">
        <v>62942.805856999999</v>
      </c>
      <c r="AC7" s="284">
        <v>70118.69144200001</v>
      </c>
      <c r="AD7" s="284">
        <v>76534.075897999996</v>
      </c>
      <c r="AE7" s="284">
        <v>81799.847693000003</v>
      </c>
      <c r="AF7" s="284">
        <v>90747.08101585081</v>
      </c>
      <c r="AG7" s="284">
        <v>102948.7675534337</v>
      </c>
      <c r="AH7" s="284">
        <v>117541.76765490464</v>
      </c>
      <c r="AI7" s="284">
        <v>130196.18558214887</v>
      </c>
      <c r="AJ7" s="284">
        <v>139801.84738672708</v>
      </c>
      <c r="AK7" s="284">
        <v>151224.67002455646</v>
      </c>
      <c r="AL7" s="284">
        <v>166875.79625127907</v>
      </c>
      <c r="AM7" s="284">
        <v>186675.86628332059</v>
      </c>
      <c r="AN7" s="284">
        <v>222510.2352772546</v>
      </c>
      <c r="AO7" s="284">
        <v>243678.76325716946</v>
      </c>
      <c r="AP7" s="284">
        <v>245763.90322731636</v>
      </c>
      <c r="AQ7" s="284">
        <v>244990.62957600792</v>
      </c>
      <c r="AR7" s="284">
        <v>249052.13151640369</v>
      </c>
      <c r="AS7" s="284">
        <v>249030.28484952374</v>
      </c>
      <c r="AW7" s="278"/>
      <c r="AX7" s="278"/>
      <c r="AY7" s="278"/>
      <c r="AZ7" s="278"/>
      <c r="BA7" s="278"/>
      <c r="BB7" s="278"/>
      <c r="BC7" s="283"/>
      <c r="BD7" s="283"/>
      <c r="BE7" s="278"/>
      <c r="BF7" s="278"/>
      <c r="BG7" s="278"/>
    </row>
    <row r="8" spans="1:60" ht="26.25" customHeight="1">
      <c r="A8" s="499" t="s">
        <v>842</v>
      </c>
      <c r="B8" s="532" t="s">
        <v>95</v>
      </c>
      <c r="C8" s="532" t="s">
        <v>96</v>
      </c>
      <c r="D8" s="532" t="s">
        <v>97</v>
      </c>
      <c r="E8" s="532" t="s">
        <v>98</v>
      </c>
      <c r="F8" s="532" t="s">
        <v>99</v>
      </c>
      <c r="G8" s="532" t="s">
        <v>100</v>
      </c>
      <c r="H8" s="532" t="s">
        <v>101</v>
      </c>
      <c r="I8" s="532" t="s">
        <v>102</v>
      </c>
      <c r="J8" s="532" t="s">
        <v>103</v>
      </c>
      <c r="K8" s="532" t="s">
        <v>104</v>
      </c>
      <c r="L8" s="532" t="s">
        <v>105</v>
      </c>
      <c r="M8" s="532" t="s">
        <v>106</v>
      </c>
      <c r="N8" s="532" t="s">
        <v>107</v>
      </c>
      <c r="O8" s="532" t="s">
        <v>108</v>
      </c>
      <c r="P8" s="532" t="s">
        <v>109</v>
      </c>
      <c r="Q8" s="532" t="s">
        <v>110</v>
      </c>
      <c r="R8" s="532" t="s">
        <v>111</v>
      </c>
      <c r="S8" s="532" t="s">
        <v>112</v>
      </c>
      <c r="T8" s="532" t="s">
        <v>113</v>
      </c>
      <c r="U8" s="532" t="s">
        <v>114</v>
      </c>
      <c r="V8" s="532" t="s">
        <v>115</v>
      </c>
      <c r="W8" s="532" t="s">
        <v>116</v>
      </c>
      <c r="X8" s="532" t="s">
        <v>117</v>
      </c>
      <c r="Y8" s="532" t="s">
        <v>118</v>
      </c>
      <c r="Z8" s="532" t="s">
        <v>119</v>
      </c>
      <c r="AA8" s="532" t="s">
        <v>120</v>
      </c>
      <c r="AB8" s="532" t="s">
        <v>121</v>
      </c>
      <c r="AC8" s="532" t="s">
        <v>122</v>
      </c>
      <c r="AD8" s="532" t="s">
        <v>123</v>
      </c>
      <c r="AE8" s="532" t="s">
        <v>124</v>
      </c>
      <c r="AF8" s="532" t="s">
        <v>125</v>
      </c>
      <c r="AG8" s="532" t="s">
        <v>126</v>
      </c>
      <c r="AH8" s="532" t="s">
        <v>127</v>
      </c>
      <c r="AI8" s="532" t="s">
        <v>128</v>
      </c>
      <c r="AJ8" s="532" t="s">
        <v>129</v>
      </c>
      <c r="AK8" s="532" t="s">
        <v>130</v>
      </c>
      <c r="AL8" s="532" t="s">
        <v>131</v>
      </c>
      <c r="AM8" s="532" t="s">
        <v>5</v>
      </c>
      <c r="AN8" s="532" t="s">
        <v>2</v>
      </c>
      <c r="AO8" s="532" t="s">
        <v>135</v>
      </c>
      <c r="AP8" s="532" t="s">
        <v>138</v>
      </c>
      <c r="AQ8" s="532" t="s">
        <v>140</v>
      </c>
      <c r="AR8" s="532" t="s">
        <v>157</v>
      </c>
      <c r="AS8" s="1023" t="s">
        <v>822</v>
      </c>
      <c r="AW8" s="278"/>
      <c r="AX8" s="278"/>
      <c r="AY8" s="278"/>
      <c r="AZ8" s="278"/>
      <c r="BA8" s="278"/>
      <c r="BB8" s="278"/>
      <c r="BC8" s="278"/>
      <c r="BD8" s="278"/>
      <c r="BE8" s="278"/>
      <c r="BF8" s="278"/>
      <c r="BG8" s="278"/>
    </row>
    <row r="9" spans="1:60" ht="14">
      <c r="A9" s="508" t="s">
        <v>132</v>
      </c>
      <c r="B9" s="281">
        <v>14363.464806081694</v>
      </c>
      <c r="C9" s="281">
        <v>19050.127808177804</v>
      </c>
      <c r="D9" s="281">
        <v>20731.492479402936</v>
      </c>
      <c r="E9" s="281">
        <v>26025.26755558249</v>
      </c>
      <c r="F9" s="281">
        <v>30722.502877149444</v>
      </c>
      <c r="G9" s="281">
        <v>28388.485691560421</v>
      </c>
      <c r="H9" s="281">
        <v>26243.11291946557</v>
      </c>
      <c r="I9" s="281">
        <v>23182.579106667807</v>
      </c>
      <c r="J9" s="281">
        <v>24750.808498492821</v>
      </c>
      <c r="K9" s="281">
        <v>21536.793973674121</v>
      </c>
      <c r="L9" s="281">
        <v>18916.280223613539</v>
      </c>
      <c r="M9" s="281">
        <v>19043.027645709746</v>
      </c>
      <c r="N9" s="281">
        <v>19363.354363134382</v>
      </c>
      <c r="O9" s="281">
        <v>20123.019630617677</v>
      </c>
      <c r="P9" s="281">
        <v>21641.14068632085</v>
      </c>
      <c r="Q9" s="281">
        <v>22331.815882375686</v>
      </c>
      <c r="R9" s="281">
        <v>23212.875323707667</v>
      </c>
      <c r="S9" s="281">
        <v>25655.271485655383</v>
      </c>
      <c r="T9" s="281">
        <v>28020.971722264367</v>
      </c>
      <c r="U9" s="281">
        <v>30697.053282441677</v>
      </c>
      <c r="V9" s="281">
        <v>34056.304519908408</v>
      </c>
      <c r="W9" s="281">
        <v>36410.368293472777</v>
      </c>
      <c r="X9" s="281">
        <v>36883.050054470914</v>
      </c>
      <c r="Y9" s="281">
        <v>37358.899322222882</v>
      </c>
      <c r="Z9" s="281">
        <v>37150.697466442616</v>
      </c>
      <c r="AA9" s="281">
        <v>39008.580046859868</v>
      </c>
      <c r="AB9" s="281">
        <v>42007.628044855141</v>
      </c>
      <c r="AC9" s="281">
        <v>46154.903122394302</v>
      </c>
      <c r="AD9" s="281">
        <v>48929.261452284045</v>
      </c>
      <c r="AE9" s="281">
        <v>51348.52886276909</v>
      </c>
      <c r="AF9" s="281">
        <v>55648.58925107606</v>
      </c>
      <c r="AG9" s="281">
        <v>60287.625284807051</v>
      </c>
      <c r="AH9" s="281">
        <v>65331.485327693044</v>
      </c>
      <c r="AI9" s="281">
        <v>68350.953523105854</v>
      </c>
      <c r="AJ9" s="281">
        <v>70115.060724022216</v>
      </c>
      <c r="AK9" s="281">
        <v>72862.161423740792</v>
      </c>
      <c r="AL9" s="281">
        <v>78040.740973192151</v>
      </c>
      <c r="AM9" s="281">
        <v>83390.74258787233</v>
      </c>
      <c r="AN9" s="281">
        <v>107292.10693314402</v>
      </c>
      <c r="AO9" s="281">
        <v>119590.09229431169</v>
      </c>
      <c r="AP9" s="281">
        <v>116791.24806468202</v>
      </c>
      <c r="AQ9" s="281">
        <v>119079.37242120609</v>
      </c>
      <c r="AR9" s="281">
        <v>121446.0568080579</v>
      </c>
      <c r="AS9" s="281">
        <v>123776.36662120535</v>
      </c>
      <c r="AW9" s="278"/>
      <c r="AX9" s="278"/>
      <c r="AY9" s="278"/>
      <c r="AZ9" s="278"/>
      <c r="BA9" s="278"/>
      <c r="BB9" s="278"/>
      <c r="BC9" s="278"/>
      <c r="BD9" s="278"/>
      <c r="BE9" s="278"/>
      <c r="BF9" s="278"/>
      <c r="BG9" s="278"/>
    </row>
    <row r="10" spans="1:60" ht="14">
      <c r="A10" s="508" t="s">
        <v>841</v>
      </c>
      <c r="B10" s="281">
        <v>8356.2001317379472</v>
      </c>
      <c r="C10" s="281">
        <v>8091.8460065893069</v>
      </c>
      <c r="D10" s="281">
        <v>7692.3547296559018</v>
      </c>
      <c r="E10" s="281">
        <v>7603.4083408600445</v>
      </c>
      <c r="F10" s="281">
        <v>6898.6420688763583</v>
      </c>
      <c r="G10" s="281">
        <v>7175.2832522956542</v>
      </c>
      <c r="H10" s="281">
        <v>8341.8252409615106</v>
      </c>
      <c r="I10" s="281">
        <v>9815.823634661303</v>
      </c>
      <c r="J10" s="281">
        <v>13325.09270202181</v>
      </c>
      <c r="K10" s="281">
        <v>17643.747508642762</v>
      </c>
      <c r="L10" s="281">
        <v>17913.124102594789</v>
      </c>
      <c r="M10" s="281">
        <v>15609.809436373729</v>
      </c>
      <c r="N10" s="281">
        <v>17131.714727309503</v>
      </c>
      <c r="O10" s="281">
        <v>18348.046051556485</v>
      </c>
      <c r="P10" s="281">
        <v>18130.769220561342</v>
      </c>
      <c r="Q10" s="281">
        <v>18003.297246556376</v>
      </c>
      <c r="R10" s="281">
        <v>19188.675423039604</v>
      </c>
      <c r="S10" s="281">
        <v>19289.685777942217</v>
      </c>
      <c r="T10" s="281">
        <v>19006.703384082746</v>
      </c>
      <c r="U10" s="281">
        <v>19097.091437869025</v>
      </c>
      <c r="V10" s="281">
        <v>19824.614998010769</v>
      </c>
      <c r="W10" s="281">
        <v>20085.746240835808</v>
      </c>
      <c r="X10" s="281">
        <v>26988.703779442902</v>
      </c>
      <c r="Y10" s="281">
        <v>35986.360573274178</v>
      </c>
      <c r="Z10" s="281">
        <v>42505.535388003278</v>
      </c>
      <c r="AA10" s="281">
        <v>46079.042432902861</v>
      </c>
      <c r="AB10" s="281">
        <v>48010.050833993773</v>
      </c>
      <c r="AC10" s="281">
        <v>49833.707176665142</v>
      </c>
      <c r="AD10" s="281">
        <v>53312.530179080684</v>
      </c>
      <c r="AE10" s="281">
        <v>54345.413746358499</v>
      </c>
      <c r="AF10" s="281">
        <v>58594.125591932388</v>
      </c>
      <c r="AG10" s="281">
        <v>67613.148957602723</v>
      </c>
      <c r="AH10" s="281">
        <v>78159.482094627514</v>
      </c>
      <c r="AI10" s="281">
        <v>86463.769757832619</v>
      </c>
      <c r="AJ10" s="281">
        <v>91344.235934865661</v>
      </c>
      <c r="AK10" s="281">
        <v>95337.708392977889</v>
      </c>
      <c r="AL10" s="281">
        <v>104078.73922577398</v>
      </c>
      <c r="AM10" s="281">
        <v>106145.46823008993</v>
      </c>
      <c r="AN10" s="281">
        <v>119642.04010648429</v>
      </c>
      <c r="AO10" s="281">
        <v>123993.36798707291</v>
      </c>
      <c r="AP10" s="281">
        <v>120849.60957809996</v>
      </c>
      <c r="AQ10" s="281">
        <v>116284.05918132485</v>
      </c>
      <c r="AR10" s="281">
        <v>113062.53670966435</v>
      </c>
      <c r="AS10" s="281">
        <v>106078.62501631842</v>
      </c>
      <c r="AW10" s="278"/>
      <c r="AX10" s="278"/>
      <c r="AY10" s="278"/>
      <c r="AZ10" s="278"/>
      <c r="BA10" s="278"/>
      <c r="BB10" s="278"/>
      <c r="BC10" s="278"/>
      <c r="BD10" s="278"/>
      <c r="BE10" s="278"/>
      <c r="BF10" s="278"/>
      <c r="BG10" s="278"/>
    </row>
    <row r="11" spans="1:60" ht="14">
      <c r="A11" s="508" t="s">
        <v>852</v>
      </c>
      <c r="B11" s="281">
        <v>1830.4390417690415</v>
      </c>
      <c r="C11" s="281">
        <v>1547.6299224343677</v>
      </c>
      <c r="D11" s="281">
        <v>1453.163656884876</v>
      </c>
      <c r="E11" s="281">
        <v>1300.7292510121456</v>
      </c>
      <c r="F11" s="281">
        <v>1843.1406826568264</v>
      </c>
      <c r="G11" s="281">
        <v>1624.3559544658494</v>
      </c>
      <c r="H11" s="281">
        <v>1520.5036885245902</v>
      </c>
      <c r="I11" s="281">
        <v>1573.10999238965</v>
      </c>
      <c r="J11" s="281">
        <v>1782.8759199726405</v>
      </c>
      <c r="K11" s="281">
        <v>1577.9294619105199</v>
      </c>
      <c r="L11" s="281">
        <v>1420.1338618995635</v>
      </c>
      <c r="M11" s="281">
        <v>1280.2211025641027</v>
      </c>
      <c r="N11" s="281">
        <v>1392.8753228228229</v>
      </c>
      <c r="O11" s="281">
        <v>1266.6752353506245</v>
      </c>
      <c r="P11" s="281">
        <v>1304.8475115955473</v>
      </c>
      <c r="Q11" s="281">
        <v>1227.0571255707764</v>
      </c>
      <c r="R11" s="281">
        <v>1237.1874472759228</v>
      </c>
      <c r="S11" s="281">
        <v>1182.701147679325</v>
      </c>
      <c r="T11" s="281">
        <v>1166.3467463826366</v>
      </c>
      <c r="U11" s="281">
        <v>1098.0675747699386</v>
      </c>
      <c r="V11" s="281">
        <v>1039.9367602790016</v>
      </c>
      <c r="W11" s="281">
        <v>1042.5294323843416</v>
      </c>
      <c r="X11" s="281">
        <v>1017.1922056786703</v>
      </c>
      <c r="Y11" s="281">
        <v>988.6203015498653</v>
      </c>
      <c r="Z11" s="281">
        <v>960.68649180327861</v>
      </c>
      <c r="AA11" s="281">
        <v>933.21614490445847</v>
      </c>
      <c r="AB11" s="281">
        <v>1209.2679345794395</v>
      </c>
      <c r="AC11" s="281">
        <v>1189.2324662990197</v>
      </c>
      <c r="AD11" s="281">
        <v>1215.0063977204559</v>
      </c>
      <c r="AE11" s="281">
        <v>1282.7335879629629</v>
      </c>
      <c r="AF11" s="281">
        <v>1346.2856507042254</v>
      </c>
      <c r="AG11" s="281">
        <v>1330.4377401443642</v>
      </c>
      <c r="AH11" s="281">
        <v>1295.8778955954324</v>
      </c>
      <c r="AI11" s="281">
        <v>1250.2099564413938</v>
      </c>
      <c r="AJ11" s="281">
        <v>1199.7289687819855</v>
      </c>
      <c r="AK11" s="281">
        <v>1140.2984520884522</v>
      </c>
      <c r="AL11" s="281">
        <v>1113.9173159736724</v>
      </c>
      <c r="AM11" s="281">
        <v>1054.931366041716</v>
      </c>
      <c r="AN11" s="281">
        <v>1075.832876327484</v>
      </c>
      <c r="AO11" s="281">
        <v>1064.7051983615506</v>
      </c>
      <c r="AP11" s="281">
        <v>1025.4941340374112</v>
      </c>
      <c r="AQ11" s="281">
        <v>1003.7772496333542</v>
      </c>
      <c r="AR11" s="281">
        <v>1000.271404476104</v>
      </c>
      <c r="AS11" s="281">
        <v>960.29321200000004</v>
      </c>
      <c r="AW11" s="278"/>
      <c r="AX11" s="278"/>
      <c r="AY11" s="278"/>
      <c r="AZ11" s="278"/>
      <c r="BA11" s="278"/>
      <c r="BB11" s="278"/>
      <c r="BC11" s="278"/>
      <c r="BD11" s="278"/>
      <c r="BE11" s="278"/>
      <c r="BF11" s="278"/>
      <c r="BG11" s="278"/>
    </row>
    <row r="12" spans="1:60" ht="14">
      <c r="A12" s="508" t="s">
        <v>31</v>
      </c>
      <c r="B12" s="281">
        <v>0</v>
      </c>
      <c r="C12" s="281">
        <v>0</v>
      </c>
      <c r="D12" s="281">
        <v>0</v>
      </c>
      <c r="E12" s="281">
        <v>0</v>
      </c>
      <c r="F12" s="281">
        <v>0</v>
      </c>
      <c r="G12" s="281">
        <v>0</v>
      </c>
      <c r="H12" s="281">
        <v>0</v>
      </c>
      <c r="I12" s="281">
        <v>0</v>
      </c>
      <c r="J12" s="281">
        <v>0</v>
      </c>
      <c r="K12" s="281">
        <v>0</v>
      </c>
      <c r="L12" s="281">
        <v>0</v>
      </c>
      <c r="M12" s="281">
        <v>0</v>
      </c>
      <c r="N12" s="281">
        <v>0</v>
      </c>
      <c r="O12" s="281">
        <v>0</v>
      </c>
      <c r="P12" s="281">
        <v>0</v>
      </c>
      <c r="Q12" s="281">
        <v>0</v>
      </c>
      <c r="R12" s="281">
        <v>0</v>
      </c>
      <c r="S12" s="281">
        <v>0</v>
      </c>
      <c r="T12" s="281">
        <v>0</v>
      </c>
      <c r="U12" s="281">
        <v>0</v>
      </c>
      <c r="V12" s="281">
        <v>0</v>
      </c>
      <c r="W12" s="281">
        <v>0</v>
      </c>
      <c r="X12" s="281">
        <v>0</v>
      </c>
      <c r="Y12" s="281">
        <v>0</v>
      </c>
      <c r="Z12" s="281">
        <v>0</v>
      </c>
      <c r="AA12" s="281">
        <v>0</v>
      </c>
      <c r="AB12" s="281">
        <v>2206.8444353582559</v>
      </c>
      <c r="AC12" s="281">
        <v>5185.9944653799021</v>
      </c>
      <c r="AD12" s="281">
        <v>5926.7867501499704</v>
      </c>
      <c r="AE12" s="281">
        <v>5805.8105671296289</v>
      </c>
      <c r="AF12" s="281">
        <v>6216.5885317884849</v>
      </c>
      <c r="AG12" s="281">
        <v>6957.2603639510171</v>
      </c>
      <c r="AH12" s="281">
        <v>7493.3403470162075</v>
      </c>
      <c r="AI12" s="281">
        <v>7711.4195342514267</v>
      </c>
      <c r="AJ12" s="281">
        <v>7800.4940237514302</v>
      </c>
      <c r="AK12" s="281">
        <v>7707.8790695249627</v>
      </c>
      <c r="AL12" s="281">
        <v>7637.2185555513643</v>
      </c>
      <c r="AM12" s="281">
        <v>11603.42211743233</v>
      </c>
      <c r="AN12" s="281">
        <v>18160.521055973273</v>
      </c>
      <c r="AO12" s="281">
        <v>21652.458553080734</v>
      </c>
      <c r="AP12" s="281">
        <v>20508.274615953866</v>
      </c>
      <c r="AQ12" s="281">
        <v>18403.626648236757</v>
      </c>
      <c r="AR12" s="281">
        <v>18505.203528388072</v>
      </c>
      <c r="AS12" s="281">
        <v>18215</v>
      </c>
      <c r="AW12" s="278"/>
      <c r="AX12" s="278"/>
      <c r="AY12" s="278"/>
      <c r="AZ12" s="278"/>
      <c r="BA12" s="278"/>
      <c r="BB12" s="278"/>
      <c r="BC12" s="278"/>
      <c r="BD12" s="278"/>
      <c r="BE12" s="278"/>
      <c r="BF12" s="278"/>
      <c r="BG12" s="278"/>
    </row>
    <row r="13" spans="1:60" ht="14">
      <c r="A13" s="282" t="s">
        <v>78</v>
      </c>
      <c r="B13" s="284">
        <v>24550.103979588683</v>
      </c>
      <c r="C13" s="284">
        <v>28689.603737201476</v>
      </c>
      <c r="D13" s="284">
        <v>29877.010865943714</v>
      </c>
      <c r="E13" s="284">
        <v>34929.40514745468</v>
      </c>
      <c r="F13" s="284">
        <v>39464.285628682628</v>
      </c>
      <c r="G13" s="284">
        <v>37188.124898321927</v>
      </c>
      <c r="H13" s="284">
        <v>36105.441848951676</v>
      </c>
      <c r="I13" s="284">
        <v>34571.512733718759</v>
      </c>
      <c r="J13" s="284">
        <v>39858.77712048727</v>
      </c>
      <c r="K13" s="284">
        <v>40758.470944227403</v>
      </c>
      <c r="L13" s="284">
        <v>38249.538188107894</v>
      </c>
      <c r="M13" s="284">
        <v>35933.058184647576</v>
      </c>
      <c r="N13" s="284">
        <v>37887.944413266705</v>
      </c>
      <c r="O13" s="284">
        <v>39737.740917524781</v>
      </c>
      <c r="P13" s="284">
        <v>41076.75741847774</v>
      </c>
      <c r="Q13" s="284">
        <v>41562.170254502838</v>
      </c>
      <c r="R13" s="284">
        <v>43638.738194023194</v>
      </c>
      <c r="S13" s="284">
        <v>46127.658411276927</v>
      </c>
      <c r="T13" s="284">
        <v>48194.021852729755</v>
      </c>
      <c r="U13" s="284">
        <v>50892.212295080637</v>
      </c>
      <c r="V13" s="284">
        <v>54920.856278198175</v>
      </c>
      <c r="W13" s="284">
        <v>57538.643966692922</v>
      </c>
      <c r="X13" s="284">
        <v>64888.946039592483</v>
      </c>
      <c r="Y13" s="284">
        <v>74333.880197046921</v>
      </c>
      <c r="Z13" s="284">
        <v>80616.919346249182</v>
      </c>
      <c r="AA13" s="284">
        <v>86020.838624667202</v>
      </c>
      <c r="AB13" s="284">
        <v>93433.791248786612</v>
      </c>
      <c r="AC13" s="284">
        <v>102363.83723073837</v>
      </c>
      <c r="AD13" s="284">
        <v>109383.58477923516</v>
      </c>
      <c r="AE13" s="284">
        <v>112782.48676422017</v>
      </c>
      <c r="AF13" s="284">
        <v>121805.58902550116</v>
      </c>
      <c r="AG13" s="284">
        <v>136188.47234650515</v>
      </c>
      <c r="AH13" s="284">
        <v>152280.18566493219</v>
      </c>
      <c r="AI13" s="284">
        <v>163776.35277163127</v>
      </c>
      <c r="AJ13" s="284">
        <v>170459.51965142129</v>
      </c>
      <c r="AK13" s="284">
        <v>177048.04733833211</v>
      </c>
      <c r="AL13" s="284">
        <v>190870.61607049117</v>
      </c>
      <c r="AM13" s="284">
        <v>202194.56430143627</v>
      </c>
      <c r="AN13" s="284">
        <v>246170.50097192905</v>
      </c>
      <c r="AO13" s="284">
        <v>266300.62403282686</v>
      </c>
      <c r="AP13" s="284">
        <v>259174.62639277324</v>
      </c>
      <c r="AQ13" s="284">
        <v>254770.83550040107</v>
      </c>
      <c r="AR13" s="284">
        <v>254014.06845058643</v>
      </c>
      <c r="AS13" s="284">
        <v>249030.28484952374</v>
      </c>
      <c r="AW13" s="278"/>
      <c r="AX13" s="278"/>
      <c r="AY13" s="278"/>
      <c r="AZ13" s="278"/>
      <c r="BA13" s="278"/>
      <c r="BB13" s="278"/>
      <c r="BC13" s="278"/>
      <c r="BD13" s="278"/>
      <c r="BE13" s="278"/>
      <c r="BF13" s="278"/>
      <c r="BG13" s="278"/>
    </row>
    <row r="14" spans="1:60" ht="26.25" customHeight="1">
      <c r="A14" s="499" t="s">
        <v>79</v>
      </c>
      <c r="B14" s="532" t="s">
        <v>95</v>
      </c>
      <c r="C14" s="532" t="s">
        <v>96</v>
      </c>
      <c r="D14" s="532" t="s">
        <v>97</v>
      </c>
      <c r="E14" s="532" t="s">
        <v>98</v>
      </c>
      <c r="F14" s="532" t="s">
        <v>99</v>
      </c>
      <c r="G14" s="532" t="s">
        <v>100</v>
      </c>
      <c r="H14" s="532" t="s">
        <v>101</v>
      </c>
      <c r="I14" s="532" t="s">
        <v>102</v>
      </c>
      <c r="J14" s="532" t="s">
        <v>103</v>
      </c>
      <c r="K14" s="532" t="s">
        <v>104</v>
      </c>
      <c r="L14" s="532" t="s">
        <v>105</v>
      </c>
      <c r="M14" s="532" t="s">
        <v>106</v>
      </c>
      <c r="N14" s="532" t="s">
        <v>107</v>
      </c>
      <c r="O14" s="532" t="s">
        <v>108</v>
      </c>
      <c r="P14" s="532" t="s">
        <v>109</v>
      </c>
      <c r="Q14" s="532" t="s">
        <v>110</v>
      </c>
      <c r="R14" s="532" t="s">
        <v>111</v>
      </c>
      <c r="S14" s="532" t="s">
        <v>112</v>
      </c>
      <c r="T14" s="532" t="s">
        <v>113</v>
      </c>
      <c r="U14" s="532" t="s">
        <v>114</v>
      </c>
      <c r="V14" s="532" t="s">
        <v>115</v>
      </c>
      <c r="W14" s="532" t="s">
        <v>116</v>
      </c>
      <c r="X14" s="532" t="s">
        <v>117</v>
      </c>
      <c r="Y14" s="532" t="s">
        <v>118</v>
      </c>
      <c r="Z14" s="532" t="s">
        <v>119</v>
      </c>
      <c r="AA14" s="532" t="s">
        <v>120</v>
      </c>
      <c r="AB14" s="532" t="s">
        <v>121</v>
      </c>
      <c r="AC14" s="532" t="s">
        <v>122</v>
      </c>
      <c r="AD14" s="532" t="s">
        <v>123</v>
      </c>
      <c r="AE14" s="532" t="s">
        <v>124</v>
      </c>
      <c r="AF14" s="532" t="s">
        <v>125</v>
      </c>
      <c r="AG14" s="532" t="s">
        <v>126</v>
      </c>
      <c r="AH14" s="532" t="s">
        <v>127</v>
      </c>
      <c r="AI14" s="532" t="s">
        <v>128</v>
      </c>
      <c r="AJ14" s="532" t="s">
        <v>129</v>
      </c>
      <c r="AK14" s="532" t="s">
        <v>130</v>
      </c>
      <c r="AL14" s="532" t="s">
        <v>131</v>
      </c>
      <c r="AM14" s="532" t="s">
        <v>5</v>
      </c>
      <c r="AN14" s="532" t="s">
        <v>2</v>
      </c>
      <c r="AO14" s="532" t="s">
        <v>135</v>
      </c>
      <c r="AP14" s="532" t="s">
        <v>138</v>
      </c>
      <c r="AQ14" s="532" t="s">
        <v>140</v>
      </c>
      <c r="AR14" s="532" t="s">
        <v>157</v>
      </c>
      <c r="AS14" s="1023" t="s">
        <v>822</v>
      </c>
      <c r="AW14" s="278"/>
      <c r="AX14" s="278"/>
      <c r="AY14" s="278"/>
      <c r="AZ14" s="278"/>
      <c r="BA14" s="278"/>
      <c r="BB14" s="278"/>
      <c r="BC14" s="278"/>
      <c r="BD14" s="278"/>
      <c r="BE14" s="278"/>
      <c r="BF14" s="278"/>
      <c r="BG14" s="278"/>
    </row>
    <row r="15" spans="1:60" ht="14">
      <c r="A15" s="507" t="s">
        <v>132</v>
      </c>
      <c r="B15" s="286">
        <v>0.58506737152818944</v>
      </c>
      <c r="C15" s="286">
        <v>0.66400804914135936</v>
      </c>
      <c r="D15" s="286">
        <v>0.69389446529386256</v>
      </c>
      <c r="E15" s="286">
        <v>0.7450819000700607</v>
      </c>
      <c r="F15" s="286">
        <v>0.77848876237659148</v>
      </c>
      <c r="G15" s="286">
        <v>0.76337502278426039</v>
      </c>
      <c r="H15" s="286">
        <v>0.72684646899640537</v>
      </c>
      <c r="I15" s="286">
        <v>0.67056883756368169</v>
      </c>
      <c r="J15" s="286">
        <v>0.62096256550156415</v>
      </c>
      <c r="K15" s="286">
        <v>0.52840043982867724</v>
      </c>
      <c r="L15" s="286">
        <v>0.49454924476695439</v>
      </c>
      <c r="M15" s="286">
        <v>0.52995844516918666</v>
      </c>
      <c r="N15" s="286">
        <v>0.51106901319128251</v>
      </c>
      <c r="O15" s="286">
        <v>0.50639566230961064</v>
      </c>
      <c r="P15" s="286">
        <v>0.52684637362797093</v>
      </c>
      <c r="Q15" s="286">
        <v>0.53731111117702668</v>
      </c>
      <c r="R15" s="286">
        <v>0.53193278001074118</v>
      </c>
      <c r="S15" s="286">
        <v>0.55617979254250172</v>
      </c>
      <c r="T15" s="286">
        <v>0.58142007338358781</v>
      </c>
      <c r="U15" s="286">
        <v>0.60317781244123525</v>
      </c>
      <c r="V15" s="286">
        <v>0.62009784311079053</v>
      </c>
      <c r="W15" s="286">
        <v>0.63279851215383953</v>
      </c>
      <c r="X15" s="286">
        <v>0.56840266802864148</v>
      </c>
      <c r="Y15" s="286">
        <v>0.50258239208272959</v>
      </c>
      <c r="Z15" s="286">
        <v>0.46083003130993627</v>
      </c>
      <c r="AA15" s="286">
        <v>0.45347825794939212</v>
      </c>
      <c r="AB15" s="286">
        <v>0.44959781127794785</v>
      </c>
      <c r="AC15" s="286">
        <v>0.45089070877986448</v>
      </c>
      <c r="AD15" s="286">
        <v>0.4473181378269524</v>
      </c>
      <c r="AE15" s="286">
        <v>0.45528814212189567</v>
      </c>
      <c r="AF15" s="286">
        <v>0.4568640051436843</v>
      </c>
      <c r="AG15" s="286">
        <v>0.4426778878275166</v>
      </c>
      <c r="AH15" s="286">
        <v>0.42902157652634049</v>
      </c>
      <c r="AI15" s="286">
        <v>0.41734323891321479</v>
      </c>
      <c r="AJ15" s="286">
        <v>0.41132968617653615</v>
      </c>
      <c r="AK15" s="286">
        <v>0.41153891567357398</v>
      </c>
      <c r="AL15" s="286">
        <v>0.40886723467362113</v>
      </c>
      <c r="AM15" s="286">
        <v>0.41242821178689804</v>
      </c>
      <c r="AN15" s="286">
        <v>0.43584469507733015</v>
      </c>
      <c r="AO15" s="286">
        <v>0.44907927921178969</v>
      </c>
      <c r="AP15" s="286">
        <v>0.45062763160961422</v>
      </c>
      <c r="AQ15" s="286">
        <v>0.46739797429058016</v>
      </c>
      <c r="AR15" s="286">
        <v>0.47810760068859293</v>
      </c>
      <c r="AS15" s="286">
        <v>0.49703338971802996</v>
      </c>
      <c r="AW15" s="278"/>
      <c r="AX15" s="278"/>
      <c r="AY15" s="278"/>
      <c r="AZ15" s="278"/>
      <c r="BA15" s="278"/>
      <c r="BB15" s="278"/>
      <c r="BC15" s="286"/>
      <c r="BD15" s="286"/>
      <c r="BE15" s="278"/>
      <c r="BF15" s="278"/>
      <c r="BG15" s="278"/>
    </row>
    <row r="16" spans="1:60" ht="14">
      <c r="A16" s="507" t="s">
        <v>35</v>
      </c>
      <c r="B16" s="286">
        <v>0.34037330915931824</v>
      </c>
      <c r="C16" s="286">
        <v>0.28204802271621143</v>
      </c>
      <c r="D16" s="286">
        <v>0.25746734719115705</v>
      </c>
      <c r="E16" s="286">
        <v>0.21767929653431581</v>
      </c>
      <c r="F16" s="286">
        <v>0.17480722022401002</v>
      </c>
      <c r="G16" s="286">
        <v>0.19294555108422343</v>
      </c>
      <c r="H16" s="286">
        <v>0.23104066350606692</v>
      </c>
      <c r="I16" s="286">
        <v>0.28392809161305804</v>
      </c>
      <c r="J16" s="286">
        <v>0.33430761465014336</v>
      </c>
      <c r="K16" s="286">
        <v>0.43288541252653728</v>
      </c>
      <c r="L16" s="286">
        <v>0.46832262430201399</v>
      </c>
      <c r="M16" s="286">
        <v>0.4344136075521407</v>
      </c>
      <c r="N16" s="286">
        <v>0.45216796510371582</v>
      </c>
      <c r="O16" s="286">
        <v>0.46172846336780043</v>
      </c>
      <c r="P16" s="286">
        <v>0.44138754760631366</v>
      </c>
      <c r="Q16" s="286">
        <v>0.43316547563119379</v>
      </c>
      <c r="R16" s="286">
        <v>0.43971655041271801</v>
      </c>
      <c r="S16" s="286">
        <v>0.41818046790830438</v>
      </c>
      <c r="T16" s="286">
        <v>0.39437885973001002</v>
      </c>
      <c r="U16" s="286">
        <v>0.37524584954454798</v>
      </c>
      <c r="V16" s="286">
        <v>0.36096696849718468</v>
      </c>
      <c r="W16" s="286">
        <v>0.34908271825910137</v>
      </c>
      <c r="X16" s="286">
        <v>0.41592143849856245</v>
      </c>
      <c r="Y16" s="286">
        <v>0.48411788107764914</v>
      </c>
      <c r="Z16" s="286">
        <v>0.52725328296709351</v>
      </c>
      <c r="AA16" s="286">
        <v>0.53567302027777841</v>
      </c>
      <c r="AB16" s="286">
        <v>0.51384033755150937</v>
      </c>
      <c r="AC16" s="286">
        <v>0.48682922138152129</v>
      </c>
      <c r="AD16" s="286">
        <v>0.48739059235148852</v>
      </c>
      <c r="AE16" s="286">
        <v>0.48186039610894077</v>
      </c>
      <c r="AF16" s="286">
        <v>0.48104628088670998</v>
      </c>
      <c r="AG16" s="286">
        <v>0.49646748944781599</v>
      </c>
      <c r="AH16" s="286">
        <v>0.51326101129535495</v>
      </c>
      <c r="AI16" s="286">
        <v>0.52793805878921463</v>
      </c>
      <c r="AJ16" s="286">
        <v>0.53587054640103837</v>
      </c>
      <c r="AK16" s="286">
        <v>0.53848494703130578</v>
      </c>
      <c r="AL16" s="286">
        <v>0.5452842421137063</v>
      </c>
      <c r="AM16" s="286">
        <v>0.52496697226660283</v>
      </c>
      <c r="AN16" s="286">
        <v>0.48601290420303905</v>
      </c>
      <c r="AO16" s="286">
        <v>0.46561425996428851</v>
      </c>
      <c r="AP16" s="286">
        <v>0.46628642340533416</v>
      </c>
      <c r="AQ16" s="286">
        <v>0.45642610133506351</v>
      </c>
      <c r="AR16" s="286">
        <v>0.44510344407029762</v>
      </c>
      <c r="AS16" s="286">
        <v>0.42596676577074272</v>
      </c>
      <c r="AW16" s="278"/>
      <c r="AX16" s="278"/>
      <c r="AY16" s="278"/>
      <c r="AZ16" s="278"/>
      <c r="BA16" s="278"/>
      <c r="BB16" s="278"/>
      <c r="BC16" s="286"/>
      <c r="BD16" s="286"/>
      <c r="BE16" s="278"/>
      <c r="BF16" s="278"/>
      <c r="BG16" s="278"/>
    </row>
    <row r="17" spans="1:67" ht="14">
      <c r="A17" s="508" t="s">
        <v>852</v>
      </c>
      <c r="B17" s="286">
        <v>7.4559319312492336E-2</v>
      </c>
      <c r="C17" s="286">
        <v>5.3943928142429307E-2</v>
      </c>
      <c r="D17" s="286">
        <v>4.8638187514980356E-2</v>
      </c>
      <c r="E17" s="286">
        <v>3.7238803395623535E-2</v>
      </c>
      <c r="F17" s="286">
        <v>4.6704017399398522E-2</v>
      </c>
      <c r="G17" s="286">
        <v>4.3679426131516159E-2</v>
      </c>
      <c r="H17" s="286">
        <v>4.2112867497527608E-2</v>
      </c>
      <c r="I17" s="286">
        <v>4.55030708232603E-2</v>
      </c>
      <c r="J17" s="286">
        <v>4.4729819848292551E-2</v>
      </c>
      <c r="K17" s="286">
        <v>3.8714147644785507E-2</v>
      </c>
      <c r="L17" s="286">
        <v>3.7128130931031608E-2</v>
      </c>
      <c r="M17" s="286">
        <v>3.562794727867271E-2</v>
      </c>
      <c r="N17" s="286">
        <v>3.676302170500173E-2</v>
      </c>
      <c r="O17" s="286">
        <v>3.1875874322589051E-2</v>
      </c>
      <c r="P17" s="286">
        <v>3.1766078765715376E-2</v>
      </c>
      <c r="Q17" s="286">
        <v>2.9523413191779542E-2</v>
      </c>
      <c r="R17" s="286">
        <v>2.835066957654081E-2</v>
      </c>
      <c r="S17" s="286">
        <v>2.5639739549193928E-2</v>
      </c>
      <c r="T17" s="286">
        <v>2.4201066886402087E-2</v>
      </c>
      <c r="U17" s="286">
        <v>2.1576338014216774E-2</v>
      </c>
      <c r="V17" s="286">
        <v>1.8935188392024821E-2</v>
      </c>
      <c r="W17" s="286">
        <v>1.8118769587059175E-2</v>
      </c>
      <c r="X17" s="286">
        <v>1.5675893472796163E-2</v>
      </c>
      <c r="Y17" s="286">
        <v>1.3299726839621382E-2</v>
      </c>
      <c r="Z17" s="286">
        <v>1.1916685722970086E-2</v>
      </c>
      <c r="AA17" s="286">
        <v>1.0848721772829251E-2</v>
      </c>
      <c r="AB17" s="286">
        <v>1.2942511680378204E-2</v>
      </c>
      <c r="AC17" s="286">
        <v>1.1617701118592989E-2</v>
      </c>
      <c r="AD17" s="286">
        <v>1.1107758080635759E-2</v>
      </c>
      <c r="AE17" s="286">
        <v>1.1373517509368356E-2</v>
      </c>
      <c r="AF17" s="286">
        <v>1.1052741187617982E-2</v>
      </c>
      <c r="AG17" s="286">
        <v>9.7690921795445616E-3</v>
      </c>
      <c r="AH17" s="286">
        <v>8.5098260810293549E-3</v>
      </c>
      <c r="AI17" s="286">
        <v>7.6336414585118943E-3</v>
      </c>
      <c r="AJ17" s="286">
        <v>7.0382045616188159E-3</v>
      </c>
      <c r="AK17" s="286">
        <v>6.4406158058856484E-3</v>
      </c>
      <c r="AL17" s="286">
        <v>5.8359811421276452E-3</v>
      </c>
      <c r="AM17" s="286">
        <v>5.2174071527907161E-3</v>
      </c>
      <c r="AN17" s="286">
        <v>4.3702753663817815E-3</v>
      </c>
      <c r="AO17" s="286">
        <v>3.9981325700172016E-3</v>
      </c>
      <c r="AP17" s="286">
        <v>3.9567690260052628E-3</v>
      </c>
      <c r="AQ17" s="286">
        <v>3.9399221173091218E-3</v>
      </c>
      <c r="AR17" s="286">
        <v>3.9378582870526618E-3</v>
      </c>
      <c r="AS17" s="286">
        <v>3.8561302396624415E-3</v>
      </c>
      <c r="AW17" s="278"/>
      <c r="AX17" s="278"/>
      <c r="AY17" s="278"/>
      <c r="AZ17" s="278"/>
      <c r="BA17" s="278"/>
      <c r="BB17" s="278"/>
      <c r="BC17" s="278"/>
      <c r="BD17" s="278"/>
      <c r="BE17" s="278"/>
      <c r="BF17" s="278"/>
      <c r="BG17" s="278"/>
    </row>
    <row r="18" spans="1:67" ht="14">
      <c r="A18" s="508" t="s">
        <v>31</v>
      </c>
      <c r="B18" s="286">
        <v>0</v>
      </c>
      <c r="C18" s="286">
        <v>0</v>
      </c>
      <c r="D18" s="286">
        <v>0</v>
      </c>
      <c r="E18" s="286">
        <v>0</v>
      </c>
      <c r="F18" s="286">
        <v>0</v>
      </c>
      <c r="G18" s="286">
        <v>0</v>
      </c>
      <c r="H18" s="286">
        <v>0</v>
      </c>
      <c r="I18" s="286">
        <v>0</v>
      </c>
      <c r="J18" s="286">
        <v>0</v>
      </c>
      <c r="K18" s="286">
        <v>0</v>
      </c>
      <c r="L18" s="286">
        <v>0</v>
      </c>
      <c r="M18" s="286">
        <v>0</v>
      </c>
      <c r="N18" s="286">
        <v>0</v>
      </c>
      <c r="O18" s="286">
        <v>0</v>
      </c>
      <c r="P18" s="286">
        <v>0</v>
      </c>
      <c r="Q18" s="286">
        <v>0</v>
      </c>
      <c r="R18" s="286">
        <v>0</v>
      </c>
      <c r="S18" s="286">
        <v>0</v>
      </c>
      <c r="T18" s="286">
        <v>0</v>
      </c>
      <c r="U18" s="286">
        <v>0</v>
      </c>
      <c r="V18" s="286">
        <v>0</v>
      </c>
      <c r="W18" s="286">
        <v>0</v>
      </c>
      <c r="X18" s="286">
        <v>0</v>
      </c>
      <c r="Y18" s="286">
        <v>0</v>
      </c>
      <c r="Z18" s="286">
        <v>0</v>
      </c>
      <c r="AA18" s="286">
        <v>0</v>
      </c>
      <c r="AB18" s="286">
        <v>2.3619339490164541E-2</v>
      </c>
      <c r="AC18" s="286">
        <v>5.0662368720021209E-2</v>
      </c>
      <c r="AD18" s="286">
        <v>5.4183511740923326E-2</v>
      </c>
      <c r="AE18" s="286">
        <v>5.1477944259795315E-2</v>
      </c>
      <c r="AF18" s="286">
        <v>5.1036972781987718E-2</v>
      </c>
      <c r="AG18" s="286">
        <v>5.1085530545122923E-2</v>
      </c>
      <c r="AH18" s="286">
        <v>4.9207586097275227E-2</v>
      </c>
      <c r="AI18" s="286">
        <v>4.7085060839058876E-2</v>
      </c>
      <c r="AJ18" s="286">
        <v>4.5761562860806702E-2</v>
      </c>
      <c r="AK18" s="286">
        <v>4.3535521489234487E-2</v>
      </c>
      <c r="AL18" s="286">
        <v>4.0012542070544964E-2</v>
      </c>
      <c r="AM18" s="286">
        <v>5.7387408793708634E-2</v>
      </c>
      <c r="AN18" s="286">
        <v>7.3772125353249077E-2</v>
      </c>
      <c r="AO18" s="286">
        <v>8.1308328253904646E-2</v>
      </c>
      <c r="AP18" s="286">
        <v>7.9129175959046408E-2</v>
      </c>
      <c r="AQ18" s="286">
        <v>7.2236002257047141E-2</v>
      </c>
      <c r="AR18" s="286">
        <v>7.2851096954056713E-2</v>
      </c>
      <c r="AS18" s="286">
        <v>7.3143714271564977E-2</v>
      </c>
      <c r="AW18" s="278"/>
      <c r="AX18" s="278"/>
      <c r="AY18" s="278"/>
      <c r="AZ18" s="278"/>
      <c r="BA18" s="278"/>
      <c r="BB18" s="278"/>
      <c r="BC18" s="278"/>
      <c r="BD18" s="278"/>
      <c r="BE18" s="278"/>
      <c r="BF18" s="278"/>
      <c r="BG18" s="278"/>
    </row>
    <row r="19" spans="1:67" ht="14">
      <c r="A19" s="280" t="s">
        <v>78</v>
      </c>
      <c r="B19" s="287">
        <v>1</v>
      </c>
      <c r="C19" s="287">
        <v>1</v>
      </c>
      <c r="D19" s="287">
        <v>1</v>
      </c>
      <c r="E19" s="287">
        <v>1</v>
      </c>
      <c r="F19" s="287">
        <v>1</v>
      </c>
      <c r="G19" s="287">
        <v>1</v>
      </c>
      <c r="H19" s="287">
        <v>0.99999999999999989</v>
      </c>
      <c r="I19" s="287">
        <v>1</v>
      </c>
      <c r="J19" s="287">
        <v>1</v>
      </c>
      <c r="K19" s="287">
        <v>1</v>
      </c>
      <c r="L19" s="287">
        <v>1</v>
      </c>
      <c r="M19" s="287">
        <v>1</v>
      </c>
      <c r="N19" s="287">
        <v>1</v>
      </c>
      <c r="O19" s="287">
        <v>1.0000000000000002</v>
      </c>
      <c r="P19" s="287">
        <v>0.99999999999999989</v>
      </c>
      <c r="Q19" s="287">
        <v>1</v>
      </c>
      <c r="R19" s="287">
        <v>1</v>
      </c>
      <c r="S19" s="287">
        <v>1</v>
      </c>
      <c r="T19" s="287">
        <v>1</v>
      </c>
      <c r="U19" s="287">
        <v>1</v>
      </c>
      <c r="V19" s="287">
        <v>1</v>
      </c>
      <c r="W19" s="287">
        <v>1.0000000000000002</v>
      </c>
      <c r="X19" s="287">
        <v>1</v>
      </c>
      <c r="Y19" s="287">
        <v>1</v>
      </c>
      <c r="Z19" s="286">
        <v>0.99999999999999989</v>
      </c>
      <c r="AA19" s="286">
        <v>0.99999999999999978</v>
      </c>
      <c r="AB19" s="286">
        <v>1</v>
      </c>
      <c r="AC19" s="286">
        <v>0.99999999999999989</v>
      </c>
      <c r="AD19" s="286">
        <v>1</v>
      </c>
      <c r="AE19" s="286">
        <v>1</v>
      </c>
      <c r="AF19" s="286">
        <v>1</v>
      </c>
      <c r="AG19" s="286">
        <v>1.0000000000000002</v>
      </c>
      <c r="AH19" s="286">
        <v>1</v>
      </c>
      <c r="AI19" s="286">
        <v>1.0000000000000002</v>
      </c>
      <c r="AJ19" s="286">
        <v>1.0000000000000002</v>
      </c>
      <c r="AK19" s="286">
        <v>0.99999999999999989</v>
      </c>
      <c r="AL19" s="286">
        <v>1</v>
      </c>
      <c r="AM19" s="286">
        <v>1.0000000000000002</v>
      </c>
      <c r="AN19" s="286">
        <v>1.0000000000000002</v>
      </c>
      <c r="AO19" s="286">
        <v>1</v>
      </c>
      <c r="AP19" s="286">
        <v>1</v>
      </c>
      <c r="AQ19" s="286">
        <v>1</v>
      </c>
      <c r="AR19" s="286">
        <v>0.99999999999999989</v>
      </c>
      <c r="AS19" s="286">
        <v>1.0000000000000002</v>
      </c>
      <c r="AW19" s="278"/>
      <c r="AX19" s="278"/>
      <c r="AY19" s="278"/>
      <c r="AZ19" s="278"/>
      <c r="BA19" s="278"/>
      <c r="BB19" s="278"/>
      <c r="BC19" s="278"/>
      <c r="BD19" s="278"/>
      <c r="BE19" s="278"/>
      <c r="BF19" s="278"/>
      <c r="BG19" s="278"/>
    </row>
    <row r="20" spans="1:67" ht="21">
      <c r="A20" s="500" t="s">
        <v>16</v>
      </c>
      <c r="B20" s="532" t="s">
        <v>95</v>
      </c>
      <c r="C20" s="532" t="s">
        <v>96</v>
      </c>
      <c r="D20" s="532" t="s">
        <v>97</v>
      </c>
      <c r="E20" s="532" t="s">
        <v>98</v>
      </c>
      <c r="F20" s="532" t="s">
        <v>99</v>
      </c>
      <c r="G20" s="532" t="s">
        <v>100</v>
      </c>
      <c r="H20" s="532" t="s">
        <v>101</v>
      </c>
      <c r="I20" s="532" t="s">
        <v>102</v>
      </c>
      <c r="J20" s="532" t="s">
        <v>103</v>
      </c>
      <c r="K20" s="532" t="s">
        <v>104</v>
      </c>
      <c r="L20" s="532" t="s">
        <v>105</v>
      </c>
      <c r="M20" s="532" t="s">
        <v>106</v>
      </c>
      <c r="N20" s="532" t="s">
        <v>107</v>
      </c>
      <c r="O20" s="532" t="s">
        <v>108</v>
      </c>
      <c r="P20" s="532" t="s">
        <v>109</v>
      </c>
      <c r="Q20" s="532" t="s">
        <v>110</v>
      </c>
      <c r="R20" s="532" t="s">
        <v>111</v>
      </c>
      <c r="S20" s="532" t="s">
        <v>112</v>
      </c>
      <c r="T20" s="532" t="s">
        <v>113</v>
      </c>
      <c r="U20" s="532" t="s">
        <v>114</v>
      </c>
      <c r="V20" s="532" t="s">
        <v>115</v>
      </c>
      <c r="W20" s="532" t="s">
        <v>116</v>
      </c>
      <c r="X20" s="532" t="s">
        <v>117</v>
      </c>
      <c r="Y20" s="532" t="s">
        <v>118</v>
      </c>
      <c r="Z20" s="532" t="s">
        <v>119</v>
      </c>
      <c r="AA20" s="532" t="s">
        <v>120</v>
      </c>
      <c r="AB20" s="532" t="s">
        <v>121</v>
      </c>
      <c r="AC20" s="532" t="s">
        <v>122</v>
      </c>
      <c r="AD20" s="532" t="s">
        <v>123</v>
      </c>
      <c r="AE20" s="532" t="s">
        <v>124</v>
      </c>
      <c r="AF20" s="532" t="s">
        <v>125</v>
      </c>
      <c r="AG20" s="532" t="s">
        <v>126</v>
      </c>
      <c r="AH20" s="532" t="s">
        <v>127</v>
      </c>
      <c r="AI20" s="532" t="s">
        <v>128</v>
      </c>
      <c r="AJ20" s="532" t="s">
        <v>129</v>
      </c>
      <c r="AK20" s="532" t="s">
        <v>130</v>
      </c>
      <c r="AL20" s="532" t="s">
        <v>131</v>
      </c>
      <c r="AM20" s="532" t="s">
        <v>5</v>
      </c>
      <c r="AN20" s="532" t="s">
        <v>2</v>
      </c>
      <c r="AO20" s="532" t="s">
        <v>135</v>
      </c>
      <c r="AP20" s="532" t="s">
        <v>138</v>
      </c>
      <c r="AQ20" s="532" t="s">
        <v>140</v>
      </c>
      <c r="AR20" s="532" t="s">
        <v>157</v>
      </c>
      <c r="AS20" s="1023" t="s">
        <v>822</v>
      </c>
      <c r="AW20" s="278"/>
      <c r="AX20" s="278"/>
      <c r="AY20" s="278"/>
      <c r="AZ20" s="278"/>
      <c r="BA20" s="278"/>
      <c r="BB20" s="278"/>
      <c r="BC20" s="278"/>
      <c r="BD20" s="278"/>
      <c r="BE20" s="278"/>
      <c r="BF20" s="278"/>
      <c r="BG20" s="278"/>
      <c r="BH20" s="278"/>
      <c r="BI20" s="278"/>
      <c r="BJ20" s="278"/>
      <c r="BK20" s="278"/>
      <c r="BL20" s="278"/>
      <c r="BM20" s="278"/>
      <c r="BN20" s="278"/>
      <c r="BO20" s="278"/>
    </row>
    <row r="21" spans="1:67" ht="14">
      <c r="A21" s="508" t="s">
        <v>132</v>
      </c>
      <c r="B21" s="366"/>
      <c r="C21" s="366"/>
      <c r="D21" s="366"/>
      <c r="E21" s="366"/>
      <c r="F21" s="366"/>
      <c r="G21" s="366"/>
      <c r="H21" s="366"/>
      <c r="I21" s="366"/>
      <c r="J21" s="366"/>
      <c r="K21" s="367"/>
      <c r="L21" s="368"/>
      <c r="M21" s="368"/>
      <c r="N21" s="367"/>
      <c r="O21" s="368"/>
      <c r="P21" s="368"/>
      <c r="Q21" s="368"/>
      <c r="R21" s="368"/>
      <c r="S21" s="368"/>
      <c r="T21" s="368"/>
      <c r="U21" s="281">
        <v>14916.476142188812</v>
      </c>
      <c r="V21" s="281">
        <v>17275.121589499133</v>
      </c>
      <c r="W21" s="281">
        <v>19001.348988773578</v>
      </c>
      <c r="X21" s="281">
        <v>19508.347691663152</v>
      </c>
      <c r="Y21" s="281">
        <v>20081.129533486383</v>
      </c>
      <c r="Z21" s="281">
        <v>20266.842152446479</v>
      </c>
      <c r="AA21" s="281">
        <v>21654.286116190742</v>
      </c>
      <c r="AB21" s="281">
        <v>23609.458207333504</v>
      </c>
      <c r="AC21" s="281">
        <v>26354.882982985662</v>
      </c>
      <c r="AD21" s="281">
        <v>28334.362657384183</v>
      </c>
      <c r="AE21" s="281">
        <v>30962.997836167728</v>
      </c>
      <c r="AF21" s="281">
        <v>34947.066579974155</v>
      </c>
      <c r="AG21" s="281">
        <v>38997.252096785422</v>
      </c>
      <c r="AH21" s="281">
        <v>43371.378129707831</v>
      </c>
      <c r="AI21" s="281">
        <v>46358.263918983554</v>
      </c>
      <c r="AJ21" s="281">
        <v>48463.583658695003</v>
      </c>
      <c r="AK21" s="281">
        <v>51993.421141508203</v>
      </c>
      <c r="AL21" s="281">
        <v>56752.709572269814</v>
      </c>
      <c r="AM21" s="281">
        <v>64715.136364732971</v>
      </c>
      <c r="AN21" s="281">
        <v>83831.529315789143</v>
      </c>
      <c r="AO21" s="281">
        <v>95332.198637498615</v>
      </c>
      <c r="AP21" s="281">
        <v>95897.572144223363</v>
      </c>
      <c r="AQ21" s="281">
        <v>98691.274896747331</v>
      </c>
      <c r="AR21" s="281">
        <v>102094.76788710163</v>
      </c>
      <c r="AS21" s="281">
        <v>105699.38672984518</v>
      </c>
      <c r="AW21" s="278"/>
      <c r="AX21" s="278"/>
      <c r="AY21" s="278"/>
      <c r="AZ21" s="278"/>
      <c r="BA21" s="278"/>
      <c r="BB21" s="278"/>
      <c r="BC21" s="278"/>
      <c r="BD21" s="278"/>
      <c r="BE21" s="278"/>
      <c r="BF21" s="278"/>
      <c r="BG21" s="288"/>
      <c r="BH21" s="288"/>
      <c r="BI21" s="288"/>
      <c r="BJ21" s="288"/>
      <c r="BK21" s="288"/>
      <c r="BL21" s="288"/>
      <c r="BM21" s="278"/>
      <c r="BN21" s="278"/>
      <c r="BO21" s="278"/>
    </row>
    <row r="22" spans="1:67" ht="14">
      <c r="A22" s="508" t="s">
        <v>35</v>
      </c>
      <c r="B22" s="369"/>
      <c r="C22" s="369"/>
      <c r="D22" s="369"/>
      <c r="E22" s="369"/>
      <c r="F22" s="369"/>
      <c r="G22" s="369"/>
      <c r="H22" s="369"/>
      <c r="I22" s="369"/>
      <c r="J22" s="369"/>
      <c r="K22" s="370"/>
      <c r="L22" s="370"/>
      <c r="M22" s="370"/>
      <c r="N22" s="370"/>
      <c r="O22" s="370"/>
      <c r="P22" s="370"/>
      <c r="Q22" s="370"/>
      <c r="R22" s="370"/>
      <c r="S22" s="370"/>
      <c r="T22" s="370"/>
      <c r="U22" s="281">
        <v>7721.4851683639354</v>
      </c>
      <c r="V22" s="281">
        <v>8395.8777709461028</v>
      </c>
      <c r="W22" s="281">
        <v>8734.8511775066854</v>
      </c>
      <c r="X22" s="281">
        <v>11776.433536870802</v>
      </c>
      <c r="Y22" s="281">
        <v>15593.929354440495</v>
      </c>
      <c r="Z22" s="281">
        <v>18568.571380455996</v>
      </c>
      <c r="AA22" s="281">
        <v>20710.613615860235</v>
      </c>
      <c r="AB22" s="281">
        <v>22155.367848687663</v>
      </c>
      <c r="AC22" s="281">
        <v>23246.907538379459</v>
      </c>
      <c r="AD22" s="281">
        <v>25964.003842296661</v>
      </c>
      <c r="AE22" s="281">
        <v>27461.233913525102</v>
      </c>
      <c r="AF22" s="281">
        <v>30447.668651225918</v>
      </c>
      <c r="AG22" s="281">
        <v>35258.017707870138</v>
      </c>
      <c r="AH22" s="281">
        <v>42114.039436206214</v>
      </c>
      <c r="AI22" s="281">
        <v>48122.145852355854</v>
      </c>
      <c r="AJ22" s="281">
        <v>53030.172216478248</v>
      </c>
      <c r="AK22" s="281">
        <v>56711.879850894868</v>
      </c>
      <c r="AL22" s="281">
        <v>63026.50218169656</v>
      </c>
      <c r="AM22" s="281">
        <v>67824.078778238545</v>
      </c>
      <c r="AN22" s="281">
        <v>74577.854097718533</v>
      </c>
      <c r="AO22" s="281">
        <v>77051.81803309673</v>
      </c>
      <c r="AP22" s="281">
        <v>77689.321046149533</v>
      </c>
      <c r="AQ22" s="281">
        <v>75663.039704318071</v>
      </c>
      <c r="AR22" s="281">
        <v>73763.498406038649</v>
      </c>
      <c r="AS22" s="281">
        <v>70675.540491013991</v>
      </c>
      <c r="AW22" s="278"/>
      <c r="AX22" s="278"/>
      <c r="AY22" s="278"/>
      <c r="AZ22" s="278"/>
      <c r="BA22" s="278"/>
      <c r="BB22" s="278"/>
      <c r="BC22" s="278"/>
      <c r="BD22" s="278"/>
      <c r="BE22" s="278"/>
      <c r="BF22" s="278"/>
      <c r="BG22" s="289"/>
      <c r="BH22" s="289"/>
      <c r="BI22" s="289"/>
      <c r="BJ22" s="289"/>
      <c r="BK22" s="289"/>
      <c r="BL22" s="289"/>
      <c r="BM22" s="289"/>
      <c r="BN22" s="289"/>
      <c r="BO22" s="289"/>
    </row>
    <row r="23" spans="1:67" ht="14">
      <c r="A23" s="508" t="s">
        <v>852</v>
      </c>
      <c r="B23" s="368"/>
      <c r="C23" s="286"/>
      <c r="D23" s="286"/>
      <c r="E23" s="286"/>
      <c r="F23" s="286"/>
      <c r="G23" s="286"/>
      <c r="H23" s="286"/>
      <c r="I23" s="286"/>
      <c r="J23" s="286"/>
      <c r="K23" s="286"/>
      <c r="L23" s="286"/>
      <c r="M23" s="286"/>
      <c r="N23" s="286"/>
      <c r="O23" s="286"/>
      <c r="P23" s="286"/>
      <c r="Q23" s="286"/>
      <c r="R23" s="286"/>
      <c r="S23" s="286"/>
      <c r="T23" s="286"/>
      <c r="U23" s="281">
        <v>575.63378136886058</v>
      </c>
      <c r="V23" s="281">
        <v>545.42140095070181</v>
      </c>
      <c r="W23" s="281">
        <v>549.44575131354441</v>
      </c>
      <c r="X23" s="281">
        <v>557.10671757116052</v>
      </c>
      <c r="Y23" s="281">
        <v>555.1298394481629</v>
      </c>
      <c r="Z23" s="281">
        <v>555.52309210422936</v>
      </c>
      <c r="AA23" s="281">
        <v>555.97060810462563</v>
      </c>
      <c r="AB23" s="281">
        <v>734.79287060679621</v>
      </c>
      <c r="AC23" s="281">
        <v>735.99191250552951</v>
      </c>
      <c r="AD23" s="281">
        <v>766.96055071841272</v>
      </c>
      <c r="AE23" s="281">
        <v>832.59873907564975</v>
      </c>
      <c r="AF23" s="281">
        <v>896.053757911351</v>
      </c>
      <c r="AG23" s="281">
        <v>892.93610872750321</v>
      </c>
      <c r="AH23" s="281">
        <v>883.29933272456162</v>
      </c>
      <c r="AI23" s="281">
        <v>878.56882903980954</v>
      </c>
      <c r="AJ23" s="281">
        <v>870.46902980644484</v>
      </c>
      <c r="AK23" s="281">
        <v>859.95842350598014</v>
      </c>
      <c r="AL23" s="281">
        <v>861.85607852614703</v>
      </c>
      <c r="AM23" s="281">
        <v>859.4562349619531</v>
      </c>
      <c r="AN23" s="281">
        <v>857.30980881431935</v>
      </c>
      <c r="AO23" s="281">
        <v>864.11903487155814</v>
      </c>
      <c r="AP23" s="281">
        <v>868.5978017920612</v>
      </c>
      <c r="AQ23" s="281">
        <v>862.17820759825258</v>
      </c>
      <c r="AR23" s="281">
        <v>876.0124464842562</v>
      </c>
      <c r="AS23" s="281">
        <v>857.75604954905577</v>
      </c>
      <c r="AW23" s="278"/>
      <c r="AX23" s="278"/>
      <c r="AY23" s="278"/>
      <c r="AZ23" s="278"/>
      <c r="BA23" s="278"/>
      <c r="BB23" s="278"/>
      <c r="BC23" s="278"/>
      <c r="BD23" s="278"/>
      <c r="BE23" s="278"/>
      <c r="BF23" s="278"/>
      <c r="BG23" s="285"/>
      <c r="BH23" s="285"/>
      <c r="BI23" s="285"/>
      <c r="BJ23" s="285"/>
      <c r="BK23" s="285"/>
      <c r="BL23" s="285"/>
      <c r="BM23" s="285"/>
      <c r="BN23" s="285"/>
      <c r="BO23" s="285"/>
    </row>
    <row r="24" spans="1:67" ht="14">
      <c r="A24" s="508" t="s">
        <v>31</v>
      </c>
      <c r="B24" s="368"/>
      <c r="C24" s="286"/>
      <c r="D24" s="286"/>
      <c r="E24" s="286"/>
      <c r="F24" s="286"/>
      <c r="G24" s="286"/>
      <c r="H24" s="286"/>
      <c r="I24" s="286"/>
      <c r="J24" s="286"/>
      <c r="K24" s="286"/>
      <c r="L24" s="286"/>
      <c r="M24" s="286"/>
      <c r="N24" s="286"/>
      <c r="O24" s="286"/>
      <c r="P24" s="286"/>
      <c r="Q24" s="286"/>
      <c r="R24" s="286"/>
      <c r="S24" s="286"/>
      <c r="T24" s="286"/>
      <c r="U24" s="290">
        <v>0</v>
      </c>
      <c r="V24" s="290">
        <v>0</v>
      </c>
      <c r="W24" s="290">
        <v>0</v>
      </c>
      <c r="X24" s="290">
        <v>0</v>
      </c>
      <c r="Y24" s="290">
        <v>0</v>
      </c>
      <c r="Z24" s="290">
        <v>0</v>
      </c>
      <c r="AA24" s="290">
        <v>0</v>
      </c>
      <c r="AB24" s="290">
        <v>1276.8574832265742</v>
      </c>
      <c r="AC24" s="290">
        <v>3051.0397983455846</v>
      </c>
      <c r="AD24" s="290">
        <v>3561.6445132015278</v>
      </c>
      <c r="AE24" s="290">
        <v>3616.6149147869196</v>
      </c>
      <c r="AF24" s="290">
        <v>3977.8293665589649</v>
      </c>
      <c r="AG24" s="290">
        <v>4516.9744974675323</v>
      </c>
      <c r="AH24" s="290">
        <v>4967.6713623373953</v>
      </c>
      <c r="AI24" s="290">
        <v>5224.8579393216423</v>
      </c>
      <c r="AJ24" s="290">
        <v>5410.6014477461949</v>
      </c>
      <c r="AK24" s="290">
        <v>5524.7249271491946</v>
      </c>
      <c r="AL24" s="290">
        <v>5559.2935166006473</v>
      </c>
      <c r="AM24" s="290">
        <v>8919.3847962937343</v>
      </c>
      <c r="AN24" s="290">
        <v>13666.974938046335</v>
      </c>
      <c r="AO24" s="290">
        <v>16496.158590871095</v>
      </c>
      <c r="AP24" s="290">
        <v>16191.416648671964</v>
      </c>
      <c r="AQ24" s="290">
        <v>14734.42817879947</v>
      </c>
      <c r="AR24" s="290">
        <v>15106.243054904069</v>
      </c>
      <c r="AS24" s="290">
        <v>15165.589106705082</v>
      </c>
      <c r="AW24" s="278"/>
      <c r="AX24" s="278"/>
      <c r="AY24" s="278"/>
      <c r="AZ24" s="278"/>
      <c r="BA24" s="278"/>
      <c r="BB24" s="278"/>
      <c r="BC24" s="278"/>
      <c r="BD24" s="278"/>
      <c r="BE24" s="278"/>
      <c r="BF24" s="278"/>
      <c r="BG24" s="285"/>
      <c r="BH24" s="285"/>
      <c r="BI24" s="285"/>
      <c r="BJ24" s="285"/>
      <c r="BK24" s="285"/>
      <c r="BL24" s="285"/>
      <c r="BM24" s="285"/>
      <c r="BN24" s="285"/>
      <c r="BO24" s="285"/>
    </row>
    <row r="25" spans="1:67" ht="14">
      <c r="A25" s="282" t="s">
        <v>78</v>
      </c>
      <c r="B25" s="368"/>
      <c r="C25" s="286"/>
      <c r="D25" s="286"/>
      <c r="E25" s="286"/>
      <c r="F25" s="286"/>
      <c r="G25" s="286"/>
      <c r="H25" s="286"/>
      <c r="I25" s="286"/>
      <c r="J25" s="286"/>
      <c r="K25" s="286"/>
      <c r="L25" s="286"/>
      <c r="M25" s="286"/>
      <c r="N25" s="286"/>
      <c r="O25" s="286"/>
      <c r="P25" s="286"/>
      <c r="Q25" s="286"/>
      <c r="R25" s="286"/>
      <c r="S25" s="286"/>
      <c r="T25" s="286"/>
      <c r="U25" s="284">
        <v>23213.595091921605</v>
      </c>
      <c r="V25" s="284">
        <v>26216.420761395937</v>
      </c>
      <c r="W25" s="284">
        <v>28285.645917593811</v>
      </c>
      <c r="X25" s="284">
        <v>31841.887946105115</v>
      </c>
      <c r="Y25" s="284">
        <v>36230.18872737504</v>
      </c>
      <c r="Z25" s="284">
        <v>39390.936625006703</v>
      </c>
      <c r="AA25" s="284">
        <v>42920.870340155605</v>
      </c>
      <c r="AB25" s="284">
        <v>47776.476409854535</v>
      </c>
      <c r="AC25" s="284">
        <v>53388.82223221624</v>
      </c>
      <c r="AD25" s="284">
        <v>58626.971563600782</v>
      </c>
      <c r="AE25" s="284">
        <v>62873.445403555401</v>
      </c>
      <c r="AF25" s="284">
        <v>70268.618355670376</v>
      </c>
      <c r="AG25" s="284">
        <v>79665.180410850589</v>
      </c>
      <c r="AH25" s="284">
        <v>91336.388260976004</v>
      </c>
      <c r="AI25" s="284">
        <v>100583.83653970086</v>
      </c>
      <c r="AJ25" s="284">
        <v>107774.8263527259</v>
      </c>
      <c r="AK25" s="284">
        <v>115089.98434305823</v>
      </c>
      <c r="AL25" s="284">
        <v>126200.36134909317</v>
      </c>
      <c r="AM25" s="284">
        <v>142318.05617422721</v>
      </c>
      <c r="AN25" s="284">
        <v>172933.66816036831</v>
      </c>
      <c r="AO25" s="284">
        <v>189744.29429633796</v>
      </c>
      <c r="AP25" s="284">
        <v>190646.90764083693</v>
      </c>
      <c r="AQ25" s="284">
        <v>189950.92098746315</v>
      </c>
      <c r="AR25" s="284">
        <v>191840.52179452861</v>
      </c>
      <c r="AS25" s="284">
        <v>192398.27237711329</v>
      </c>
      <c r="AW25" s="278"/>
      <c r="AX25" s="278"/>
      <c r="AY25" s="278"/>
      <c r="AZ25" s="278"/>
      <c r="BA25" s="278"/>
      <c r="BB25" s="278"/>
      <c r="BC25" s="278"/>
      <c r="BD25" s="278"/>
      <c r="BE25" s="278"/>
      <c r="BF25" s="278"/>
      <c r="BG25" s="285"/>
      <c r="BH25" s="285"/>
      <c r="BI25" s="285"/>
      <c r="BJ25" s="285"/>
      <c r="BK25" s="285"/>
      <c r="BL25" s="285"/>
      <c r="BM25" s="285"/>
      <c r="BN25" s="285"/>
      <c r="BO25" s="285"/>
    </row>
    <row r="26" spans="1:67" ht="21">
      <c r="A26" s="501" t="s">
        <v>1268</v>
      </c>
      <c r="B26" s="532" t="s">
        <v>95</v>
      </c>
      <c r="C26" s="532" t="s">
        <v>96</v>
      </c>
      <c r="D26" s="532" t="s">
        <v>97</v>
      </c>
      <c r="E26" s="532" t="s">
        <v>98</v>
      </c>
      <c r="F26" s="532" t="s">
        <v>99</v>
      </c>
      <c r="G26" s="532" t="s">
        <v>100</v>
      </c>
      <c r="H26" s="532" t="s">
        <v>101</v>
      </c>
      <c r="I26" s="532" t="s">
        <v>102</v>
      </c>
      <c r="J26" s="532" t="s">
        <v>103</v>
      </c>
      <c r="K26" s="532" t="s">
        <v>104</v>
      </c>
      <c r="L26" s="532" t="s">
        <v>105</v>
      </c>
      <c r="M26" s="532" t="s">
        <v>106</v>
      </c>
      <c r="N26" s="532" t="s">
        <v>107</v>
      </c>
      <c r="O26" s="532" t="s">
        <v>108</v>
      </c>
      <c r="P26" s="532" t="s">
        <v>109</v>
      </c>
      <c r="Q26" s="532" t="s">
        <v>110</v>
      </c>
      <c r="R26" s="532" t="s">
        <v>111</v>
      </c>
      <c r="S26" s="532" t="s">
        <v>112</v>
      </c>
      <c r="T26" s="532" t="s">
        <v>113</v>
      </c>
      <c r="U26" s="532" t="s">
        <v>114</v>
      </c>
      <c r="V26" s="532" t="s">
        <v>115</v>
      </c>
      <c r="W26" s="532" t="s">
        <v>116</v>
      </c>
      <c r="X26" s="532" t="s">
        <v>117</v>
      </c>
      <c r="Y26" s="532" t="s">
        <v>118</v>
      </c>
      <c r="Z26" s="532" t="s">
        <v>119</v>
      </c>
      <c r="AA26" s="532" t="s">
        <v>120</v>
      </c>
      <c r="AB26" s="532" t="s">
        <v>121</v>
      </c>
      <c r="AC26" s="532" t="s">
        <v>122</v>
      </c>
      <c r="AD26" s="532" t="s">
        <v>123</v>
      </c>
      <c r="AE26" s="532" t="s">
        <v>124</v>
      </c>
      <c r="AF26" s="532" t="s">
        <v>125</v>
      </c>
      <c r="AG26" s="532" t="s">
        <v>126</v>
      </c>
      <c r="AH26" s="532" t="s">
        <v>127</v>
      </c>
      <c r="AI26" s="532" t="s">
        <v>128</v>
      </c>
      <c r="AJ26" s="532" t="s">
        <v>129</v>
      </c>
      <c r="AK26" s="532" t="s">
        <v>130</v>
      </c>
      <c r="AL26" s="532" t="s">
        <v>131</v>
      </c>
      <c r="AM26" s="532" t="s">
        <v>5</v>
      </c>
      <c r="AN26" s="532" t="s">
        <v>2</v>
      </c>
      <c r="AO26" s="532" t="s">
        <v>135</v>
      </c>
      <c r="AP26" s="532" t="s">
        <v>138</v>
      </c>
      <c r="AQ26" s="532" t="s">
        <v>140</v>
      </c>
      <c r="AR26" s="532" t="s">
        <v>157</v>
      </c>
      <c r="AS26" s="1023" t="s">
        <v>822</v>
      </c>
      <c r="AW26" s="278"/>
      <c r="AX26" s="278"/>
      <c r="AY26" s="278"/>
      <c r="AZ26" s="278"/>
      <c r="BA26" s="278"/>
      <c r="BB26" s="278"/>
      <c r="BC26" s="278"/>
      <c r="BD26" s="278"/>
      <c r="BE26" s="278"/>
      <c r="BF26" s="278"/>
      <c r="BG26" s="289"/>
      <c r="BH26" s="289"/>
      <c r="BI26" s="289"/>
      <c r="BJ26" s="289"/>
      <c r="BK26" s="289"/>
      <c r="BL26" s="289"/>
      <c r="BM26" s="289"/>
      <c r="BN26" s="289"/>
      <c r="BO26" s="289"/>
    </row>
    <row r="27" spans="1:67" ht="14">
      <c r="A27" s="508" t="s">
        <v>132</v>
      </c>
      <c r="B27" s="368"/>
      <c r="C27" s="286"/>
      <c r="D27" s="286"/>
      <c r="E27" s="286"/>
      <c r="F27" s="286"/>
      <c r="G27" s="286"/>
      <c r="H27" s="286"/>
      <c r="I27" s="286"/>
      <c r="J27" s="286"/>
      <c r="K27" s="286"/>
      <c r="L27" s="286"/>
      <c r="M27" s="286"/>
      <c r="N27" s="286"/>
      <c r="O27" s="286"/>
      <c r="P27" s="286"/>
      <c r="Q27" s="286"/>
      <c r="R27" s="286"/>
      <c r="S27" s="286"/>
      <c r="T27" s="286"/>
      <c r="U27" s="291">
        <v>27253.454301200036</v>
      </c>
      <c r="V27" s="281">
        <v>30218.779138753074</v>
      </c>
      <c r="W27" s="281">
        <v>32221.148730073342</v>
      </c>
      <c r="X27" s="281">
        <v>32187.422697636743</v>
      </c>
      <c r="Y27" s="281">
        <v>32239.414496988749</v>
      </c>
      <c r="Z27" s="281">
        <v>31662.787821772941</v>
      </c>
      <c r="AA27" s="281">
        <v>32860.723994792635</v>
      </c>
      <c r="AB27" s="281">
        <v>35046.438740792575</v>
      </c>
      <c r="AC27" s="281">
        <v>38474.576413580478</v>
      </c>
      <c r="AD27" s="281">
        <v>40495.872244281833</v>
      </c>
      <c r="AE27" s="281">
        <v>42690.591634646764</v>
      </c>
      <c r="AF27" s="281">
        <v>46907.823170021649</v>
      </c>
      <c r="AG27" s="281">
        <v>51588.535880394928</v>
      </c>
      <c r="AH27" s="281">
        <v>56189.400975545897</v>
      </c>
      <c r="AI27" s="281">
        <v>58314.975600305341</v>
      </c>
      <c r="AJ27" s="281">
        <v>59091.344967676989</v>
      </c>
      <c r="AK27" s="281">
        <v>60871.90460424732</v>
      </c>
      <c r="AL27" s="281">
        <v>64913.096345125436</v>
      </c>
      <c r="AM27" s="281">
        <v>70095.021180273281</v>
      </c>
      <c r="AN27" s="281">
        <v>92745.61928891328</v>
      </c>
      <c r="AO27" s="281">
        <v>104182.34091575217</v>
      </c>
      <c r="AP27" s="281">
        <v>101130.46344916039</v>
      </c>
      <c r="AQ27" s="281">
        <v>102631.10309793828</v>
      </c>
      <c r="AR27" s="281">
        <v>104128.83118333346</v>
      </c>
      <c r="AS27" s="281">
        <v>105699.38672984518</v>
      </c>
      <c r="AW27" s="278"/>
      <c r="AX27" s="278"/>
      <c r="AY27" s="278"/>
      <c r="AZ27" s="278"/>
      <c r="BA27" s="278"/>
      <c r="BB27" s="278"/>
      <c r="BC27" s="278"/>
      <c r="BD27" s="278"/>
      <c r="BE27" s="278"/>
      <c r="BF27" s="278"/>
      <c r="BG27" s="285"/>
      <c r="BH27" s="285"/>
      <c r="BI27" s="285"/>
      <c r="BJ27" s="285"/>
      <c r="BK27" s="285"/>
      <c r="BL27" s="285"/>
      <c r="BM27" s="285"/>
      <c r="BN27" s="285"/>
      <c r="BO27" s="285"/>
    </row>
    <row r="28" spans="1:67" ht="14">
      <c r="A28" s="508" t="s">
        <v>35</v>
      </c>
      <c r="B28" s="368"/>
      <c r="C28" s="286"/>
      <c r="D28" s="286"/>
      <c r="E28" s="286"/>
      <c r="F28" s="286"/>
      <c r="G28" s="286"/>
      <c r="H28" s="286"/>
      <c r="I28" s="286"/>
      <c r="J28" s="286"/>
      <c r="K28" s="286"/>
      <c r="L28" s="286"/>
      <c r="M28" s="286"/>
      <c r="N28" s="286"/>
      <c r="O28" s="286"/>
      <c r="P28" s="286"/>
      <c r="Q28" s="286"/>
      <c r="R28" s="286"/>
      <c r="S28" s="286"/>
      <c r="T28" s="286"/>
      <c r="U28" s="291">
        <v>14107.698169959414</v>
      </c>
      <c r="V28" s="281">
        <v>14686.621724874516</v>
      </c>
      <c r="W28" s="281">
        <v>14811.945146199059</v>
      </c>
      <c r="X28" s="281">
        <v>19430.29979334812</v>
      </c>
      <c r="Y28" s="281">
        <v>25035.402080158005</v>
      </c>
      <c r="Z28" s="281">
        <v>29009.587746843546</v>
      </c>
      <c r="AA28" s="281">
        <v>31428.685948908922</v>
      </c>
      <c r="AB28" s="281">
        <v>32887.952585357234</v>
      </c>
      <c r="AC28" s="281">
        <v>33937.351231733497</v>
      </c>
      <c r="AD28" s="281">
        <v>37108.121868189439</v>
      </c>
      <c r="AE28" s="281">
        <v>37862.494096628216</v>
      </c>
      <c r="AF28" s="281">
        <v>40868.490457208871</v>
      </c>
      <c r="AG28" s="281">
        <v>46641.991776235758</v>
      </c>
      <c r="AH28" s="281">
        <v>54560.467078173628</v>
      </c>
      <c r="AI28" s="281">
        <v>60533.797514909093</v>
      </c>
      <c r="AJ28" s="281">
        <v>64659.35788421669</v>
      </c>
      <c r="AK28" s="281">
        <v>66396.095206268816</v>
      </c>
      <c r="AL28" s="281">
        <v>72088.988160237001</v>
      </c>
      <c r="AM28" s="281">
        <v>73462.415526701341</v>
      </c>
      <c r="AN28" s="281">
        <v>82507.969495295765</v>
      </c>
      <c r="AO28" s="281">
        <v>84204.905469840043</v>
      </c>
      <c r="AP28" s="281">
        <v>81928.633507339371</v>
      </c>
      <c r="AQ28" s="281">
        <v>78683.56383805511</v>
      </c>
      <c r="AR28" s="281">
        <v>75233.109707523705</v>
      </c>
      <c r="AS28" s="281">
        <v>70675.540491013991</v>
      </c>
      <c r="AW28" s="278"/>
      <c r="AX28" s="278"/>
      <c r="AY28" s="278"/>
      <c r="AZ28" s="278"/>
      <c r="BA28" s="278"/>
      <c r="BB28" s="278"/>
      <c r="BC28" s="278"/>
      <c r="BD28" s="278"/>
      <c r="BE28" s="278"/>
      <c r="BF28" s="278"/>
      <c r="BG28" s="285"/>
      <c r="BH28" s="285"/>
      <c r="BI28" s="285"/>
      <c r="BJ28" s="285"/>
      <c r="BK28" s="285"/>
      <c r="BL28" s="285"/>
      <c r="BM28" s="285"/>
      <c r="BN28" s="285"/>
      <c r="BO28" s="285"/>
    </row>
    <row r="29" spans="1:67" ht="14">
      <c r="A29" s="508" t="s">
        <v>852</v>
      </c>
      <c r="B29" s="368"/>
      <c r="C29" s="286"/>
      <c r="D29" s="286"/>
      <c r="E29" s="286"/>
      <c r="F29" s="286"/>
      <c r="G29" s="286"/>
      <c r="H29" s="286"/>
      <c r="I29" s="286"/>
      <c r="J29" s="286"/>
      <c r="K29" s="286"/>
      <c r="L29" s="286"/>
      <c r="M29" s="286"/>
      <c r="N29" s="286"/>
      <c r="O29" s="286"/>
      <c r="P29" s="286"/>
      <c r="Q29" s="286"/>
      <c r="R29" s="286"/>
      <c r="S29" s="286"/>
      <c r="T29" s="286"/>
      <c r="U29" s="291">
        <v>1051.7235307602073</v>
      </c>
      <c r="V29" s="281">
        <v>954.08699542220791</v>
      </c>
      <c r="W29" s="281">
        <v>931.71138968293201</v>
      </c>
      <c r="X29" s="281">
        <v>919.18750319479909</v>
      </c>
      <c r="Y29" s="281">
        <v>891.23776447793</v>
      </c>
      <c r="Z29" s="281">
        <v>867.8909947136566</v>
      </c>
      <c r="AA29" s="281">
        <v>843.69425083393025</v>
      </c>
      <c r="AB29" s="281">
        <v>1090.7439340938893</v>
      </c>
      <c r="AC29" s="281">
        <v>1074.4489776620246</v>
      </c>
      <c r="AD29" s="281">
        <v>1096.1508770765558</v>
      </c>
      <c r="AE29" s="281">
        <v>1147.9551480600321</v>
      </c>
      <c r="AF29" s="281">
        <v>1202.7313116753767</v>
      </c>
      <c r="AG29" s="281">
        <v>1181.24390840826</v>
      </c>
      <c r="AH29" s="281">
        <v>1144.3505493291289</v>
      </c>
      <c r="AI29" s="281">
        <v>1105.1690787683981</v>
      </c>
      <c r="AJ29" s="281">
        <v>1061.3574531800689</v>
      </c>
      <c r="AK29" s="281">
        <v>1006.8063606894337</v>
      </c>
      <c r="AL29" s="281">
        <v>985.78106812252838</v>
      </c>
      <c r="AM29" s="281">
        <v>930.90436607665492</v>
      </c>
      <c r="AN29" s="281">
        <v>948.47045962178754</v>
      </c>
      <c r="AO29" s="281">
        <v>944.33932259449625</v>
      </c>
      <c r="AP29" s="281">
        <v>915.99501720486967</v>
      </c>
      <c r="AQ29" s="281">
        <v>896.59699507770995</v>
      </c>
      <c r="AR29" s="281">
        <v>893.46549330842151</v>
      </c>
      <c r="AS29" s="281">
        <v>857.75604954905577</v>
      </c>
      <c r="AW29" s="278"/>
      <c r="AX29" s="278"/>
      <c r="AY29" s="278"/>
      <c r="AZ29" s="278"/>
      <c r="BA29" s="278"/>
      <c r="BB29" s="278"/>
      <c r="BC29" s="278"/>
      <c r="BD29" s="278"/>
      <c r="BE29" s="278"/>
      <c r="BF29" s="278"/>
      <c r="BG29" s="285"/>
      <c r="BH29" s="285"/>
      <c r="BI29" s="285"/>
      <c r="BJ29" s="285"/>
      <c r="BK29" s="285"/>
      <c r="BL29" s="285"/>
      <c r="BM29" s="285"/>
      <c r="BN29" s="285"/>
      <c r="BO29" s="285"/>
    </row>
    <row r="30" spans="1:67" ht="14">
      <c r="A30" s="508" t="s">
        <v>31</v>
      </c>
      <c r="B30" s="367"/>
      <c r="C30" s="286"/>
      <c r="D30" s="286"/>
      <c r="E30" s="286"/>
      <c r="F30" s="286"/>
      <c r="G30" s="286"/>
      <c r="H30" s="286"/>
      <c r="I30" s="286"/>
      <c r="J30" s="286"/>
      <c r="K30" s="286"/>
      <c r="L30" s="286"/>
      <c r="M30" s="286"/>
      <c r="N30" s="286"/>
      <c r="O30" s="286"/>
      <c r="P30" s="286"/>
      <c r="Q30" s="286"/>
      <c r="R30" s="286"/>
      <c r="S30" s="286"/>
      <c r="T30" s="286"/>
      <c r="U30" s="291">
        <v>0</v>
      </c>
      <c r="V30" s="281">
        <v>0</v>
      </c>
      <c r="W30" s="281">
        <v>0</v>
      </c>
      <c r="X30" s="281">
        <v>0</v>
      </c>
      <c r="Y30" s="281">
        <v>0</v>
      </c>
      <c r="Z30" s="281">
        <v>0</v>
      </c>
      <c r="AA30" s="281">
        <v>0</v>
      </c>
      <c r="AB30" s="281">
        <v>1895.3974789952108</v>
      </c>
      <c r="AC30" s="281">
        <v>4454.106813454875</v>
      </c>
      <c r="AD30" s="281">
        <v>5090.3527610693709</v>
      </c>
      <c r="AE30" s="281">
        <v>4986.4496727313863</v>
      </c>
      <c r="AF30" s="281">
        <v>5339.2554737052023</v>
      </c>
      <c r="AG30" s="281">
        <v>5975.3979679158219</v>
      </c>
      <c r="AH30" s="281">
        <v>6435.8221972641895</v>
      </c>
      <c r="AI30" s="281">
        <v>6572.4519748858565</v>
      </c>
      <c r="AJ30" s="281">
        <v>6597.1125635902299</v>
      </c>
      <c r="AK30" s="281">
        <v>6468.1361862078411</v>
      </c>
      <c r="AL30" s="281">
        <v>6358.6559720887008</v>
      </c>
      <c r="AM30" s="281">
        <v>9660.8691773062055</v>
      </c>
      <c r="AN30" s="281">
        <v>15120.230595583671</v>
      </c>
      <c r="AO30" s="281">
        <v>18027.575600657943</v>
      </c>
      <c r="AP30" s="281">
        <v>17074.941867308607</v>
      </c>
      <c r="AQ30" s="281">
        <v>15322.637376907314</v>
      </c>
      <c r="AR30" s="281">
        <v>15407.20906107508</v>
      </c>
      <c r="AS30" s="281">
        <v>15165.589106705082</v>
      </c>
      <c r="AW30" s="278"/>
      <c r="AX30" s="278"/>
      <c r="AY30" s="278"/>
      <c r="AZ30" s="278"/>
      <c r="BA30" s="278"/>
      <c r="BB30" s="278"/>
      <c r="BC30" s="278"/>
      <c r="BD30" s="278"/>
      <c r="BE30" s="278"/>
      <c r="BF30" s="278"/>
      <c r="BG30" s="285"/>
      <c r="BH30" s="285"/>
      <c r="BI30" s="285"/>
      <c r="BJ30" s="285"/>
      <c r="BK30" s="285"/>
      <c r="BL30" s="285"/>
      <c r="BM30" s="285"/>
      <c r="BN30" s="285"/>
      <c r="BO30" s="285"/>
    </row>
    <row r="31" spans="1:67" ht="14">
      <c r="A31" s="282" t="s">
        <v>78</v>
      </c>
      <c r="B31" s="369"/>
      <c r="C31" s="369"/>
      <c r="D31" s="369"/>
      <c r="E31" s="369"/>
      <c r="F31" s="369"/>
      <c r="G31" s="369"/>
      <c r="H31" s="369"/>
      <c r="I31" s="369"/>
      <c r="J31" s="369"/>
      <c r="K31" s="366"/>
      <c r="L31" s="366"/>
      <c r="M31" s="366"/>
      <c r="N31" s="371"/>
      <c r="O31" s="366"/>
      <c r="P31" s="366"/>
      <c r="Q31" s="366"/>
      <c r="R31" s="366"/>
      <c r="S31" s="366"/>
      <c r="T31" s="366"/>
      <c r="U31" s="281">
        <v>42412.876001919663</v>
      </c>
      <c r="V31" s="281">
        <v>45859.487859049797</v>
      </c>
      <c r="W31" s="281">
        <v>47964.805265955336</v>
      </c>
      <c r="X31" s="281">
        <v>52536.909994179659</v>
      </c>
      <c r="Y31" s="281">
        <v>58166.054341624687</v>
      </c>
      <c r="Z31" s="281">
        <v>61540.266563330144</v>
      </c>
      <c r="AA31" s="281">
        <v>65133.104194535481</v>
      </c>
      <c r="AB31" s="281">
        <v>70920.532739238901</v>
      </c>
      <c r="AC31" s="281">
        <v>77940.483436430863</v>
      </c>
      <c r="AD31" s="281">
        <v>83790.497750617185</v>
      </c>
      <c r="AE31" s="281">
        <v>86687.490552066389</v>
      </c>
      <c r="AF31" s="281">
        <v>94318.300412611105</v>
      </c>
      <c r="AG31" s="281">
        <v>105387.16953295477</v>
      </c>
      <c r="AH31" s="281">
        <v>118330.04080031284</v>
      </c>
      <c r="AI31" s="281">
        <v>126526.39416886868</v>
      </c>
      <c r="AJ31" s="281">
        <v>131409.17286866397</v>
      </c>
      <c r="AK31" s="281">
        <v>134742.94235741341</v>
      </c>
      <c r="AL31" s="281">
        <v>144346.52154557366</v>
      </c>
      <c r="AM31" s="281">
        <v>154149.21025035752</v>
      </c>
      <c r="AN31" s="281">
        <v>191322.2898394145</v>
      </c>
      <c r="AO31" s="281">
        <v>207359.16130884463</v>
      </c>
      <c r="AP31" s="281">
        <v>201050.03384101324</v>
      </c>
      <c r="AQ31" s="281">
        <v>197533.90130797841</v>
      </c>
      <c r="AR31" s="281">
        <v>195662.61544524066</v>
      </c>
      <c r="AS31" s="281">
        <v>192398.27237711329</v>
      </c>
      <c r="AW31" s="278"/>
      <c r="AX31" s="278"/>
      <c r="AY31" s="278"/>
      <c r="AZ31" s="278"/>
      <c r="BA31" s="278"/>
      <c r="BB31" s="278"/>
      <c r="BC31" s="278"/>
      <c r="BD31" s="278"/>
      <c r="BE31" s="278"/>
      <c r="BF31" s="278"/>
      <c r="BG31" s="278"/>
      <c r="BH31" s="278"/>
      <c r="BI31" s="278"/>
      <c r="BJ31" s="278"/>
      <c r="BK31" s="278"/>
      <c r="BL31" s="278"/>
      <c r="BM31" s="278"/>
      <c r="BN31" s="278"/>
      <c r="BO31" s="278"/>
    </row>
    <row r="32" spans="1:67" ht="21">
      <c r="A32" s="502" t="s">
        <v>81</v>
      </c>
      <c r="B32" s="532" t="s">
        <v>95</v>
      </c>
      <c r="C32" s="532" t="s">
        <v>96</v>
      </c>
      <c r="D32" s="532" t="s">
        <v>97</v>
      </c>
      <c r="E32" s="532" t="s">
        <v>98</v>
      </c>
      <c r="F32" s="532" t="s">
        <v>99</v>
      </c>
      <c r="G32" s="532" t="s">
        <v>100</v>
      </c>
      <c r="H32" s="532" t="s">
        <v>101</v>
      </c>
      <c r="I32" s="532" t="s">
        <v>102</v>
      </c>
      <c r="J32" s="532" t="s">
        <v>103</v>
      </c>
      <c r="K32" s="532" t="s">
        <v>104</v>
      </c>
      <c r="L32" s="532" t="s">
        <v>105</v>
      </c>
      <c r="M32" s="532" t="s">
        <v>106</v>
      </c>
      <c r="N32" s="532" t="s">
        <v>107</v>
      </c>
      <c r="O32" s="532" t="s">
        <v>108</v>
      </c>
      <c r="P32" s="532" t="s">
        <v>109</v>
      </c>
      <c r="Q32" s="532" t="s">
        <v>110</v>
      </c>
      <c r="R32" s="532" t="s">
        <v>111</v>
      </c>
      <c r="S32" s="532" t="s">
        <v>112</v>
      </c>
      <c r="T32" s="532" t="s">
        <v>113</v>
      </c>
      <c r="U32" s="532" t="s">
        <v>114</v>
      </c>
      <c r="V32" s="532" t="s">
        <v>115</v>
      </c>
      <c r="W32" s="532" t="s">
        <v>116</v>
      </c>
      <c r="X32" s="532" t="s">
        <v>117</v>
      </c>
      <c r="Y32" s="532" t="s">
        <v>118</v>
      </c>
      <c r="Z32" s="532" t="s">
        <v>119</v>
      </c>
      <c r="AA32" s="532" t="s">
        <v>120</v>
      </c>
      <c r="AB32" s="532" t="s">
        <v>121</v>
      </c>
      <c r="AC32" s="532" t="s">
        <v>122</v>
      </c>
      <c r="AD32" s="532" t="s">
        <v>123</v>
      </c>
      <c r="AE32" s="532" t="s">
        <v>124</v>
      </c>
      <c r="AF32" s="532" t="s">
        <v>125</v>
      </c>
      <c r="AG32" s="532" t="s">
        <v>126</v>
      </c>
      <c r="AH32" s="532" t="s">
        <v>127</v>
      </c>
      <c r="AI32" s="532" t="s">
        <v>128</v>
      </c>
      <c r="AJ32" s="532" t="s">
        <v>129</v>
      </c>
      <c r="AK32" s="532" t="s">
        <v>130</v>
      </c>
      <c r="AL32" s="532" t="s">
        <v>131</v>
      </c>
      <c r="AM32" s="532" t="s">
        <v>5</v>
      </c>
      <c r="AN32" s="532" t="s">
        <v>2</v>
      </c>
      <c r="AO32" s="532" t="s">
        <v>135</v>
      </c>
      <c r="AP32" s="532" t="s">
        <v>138</v>
      </c>
      <c r="AQ32" s="532" t="s">
        <v>140</v>
      </c>
      <c r="AR32" s="532" t="s">
        <v>157</v>
      </c>
      <c r="AS32" s="1023" t="s">
        <v>822</v>
      </c>
      <c r="AW32" s="278"/>
      <c r="AX32" s="278"/>
      <c r="AY32" s="278"/>
      <c r="AZ32" s="278"/>
      <c r="BA32" s="278"/>
      <c r="BB32" s="278"/>
      <c r="BC32" s="278"/>
      <c r="BD32" s="278"/>
      <c r="BE32" s="278"/>
      <c r="BF32" s="278"/>
      <c r="BG32" s="285"/>
      <c r="BH32" s="285"/>
      <c r="BI32" s="285"/>
      <c r="BJ32" s="285"/>
      <c r="BK32" s="285"/>
      <c r="BL32" s="285"/>
      <c r="BM32" s="285"/>
      <c r="BN32" s="285"/>
      <c r="BO32" s="285"/>
    </row>
    <row r="33" spans="1:67" ht="14">
      <c r="A33" s="507" t="s">
        <v>132</v>
      </c>
      <c r="B33" s="368"/>
      <c r="C33" s="286"/>
      <c r="D33" s="286"/>
      <c r="E33" s="286"/>
      <c r="F33" s="286"/>
      <c r="G33" s="286"/>
      <c r="H33" s="286"/>
      <c r="I33" s="286"/>
      <c r="J33" s="286"/>
      <c r="K33" s="286"/>
      <c r="L33" s="286"/>
      <c r="M33" s="286"/>
      <c r="N33" s="286"/>
      <c r="O33" s="286"/>
      <c r="P33" s="286"/>
      <c r="Q33" s="286"/>
      <c r="R33" s="286"/>
      <c r="S33" s="286"/>
      <c r="T33" s="286"/>
      <c r="U33" s="286">
        <v>0.64257501188946742</v>
      </c>
      <c r="V33" s="286">
        <v>0.65894279568998226</v>
      </c>
      <c r="W33" s="286">
        <v>0.67176648693585772</v>
      </c>
      <c r="X33" s="286">
        <v>0.61266303444954506</v>
      </c>
      <c r="Y33" s="286">
        <v>0.55426510981195498</v>
      </c>
      <c r="Z33" s="286">
        <v>0.51450521081492639</v>
      </c>
      <c r="AA33" s="286">
        <v>0.50451647286219126</v>
      </c>
      <c r="AB33" s="286">
        <v>0.49416491088203696</v>
      </c>
      <c r="AC33" s="286">
        <v>0.49364046407231715</v>
      </c>
      <c r="AD33" s="286">
        <v>0.48329910110819874</v>
      </c>
      <c r="AE33" s="286">
        <v>0.49246542220536271</v>
      </c>
      <c r="AF33" s="286">
        <v>0.49733533115859352</v>
      </c>
      <c r="AG33" s="286">
        <v>0.48951438879154163</v>
      </c>
      <c r="AH33" s="286">
        <v>0.47485322066581542</v>
      </c>
      <c r="AI33" s="286">
        <v>0.46089178454319307</v>
      </c>
      <c r="AJ33" s="286">
        <v>0.4496744304656376</v>
      </c>
      <c r="AK33" s="286">
        <v>0.45176321326560531</v>
      </c>
      <c r="AL33" s="286">
        <v>0.44970322561344722</v>
      </c>
      <c r="AM33" s="286">
        <v>0.45472189618377051</v>
      </c>
      <c r="AN33" s="286">
        <v>0.48476118159969178</v>
      </c>
      <c r="AO33" s="286">
        <v>0.50242458668407242</v>
      </c>
      <c r="AP33" s="286">
        <v>0.5030114221673424</v>
      </c>
      <c r="AQ33" s="286">
        <v>0.51956197097491841</v>
      </c>
      <c r="AR33" s="286">
        <v>0.53218562445555984</v>
      </c>
      <c r="AS33" s="286">
        <v>0.54937804494765641</v>
      </c>
      <c r="AW33" s="278"/>
      <c r="AX33" s="278"/>
      <c r="AY33" s="278"/>
      <c r="AZ33" s="278"/>
      <c r="BA33" s="278"/>
      <c r="BB33" s="278"/>
      <c r="BC33" s="278"/>
      <c r="BD33" s="278"/>
      <c r="BE33" s="278"/>
      <c r="BF33" s="278"/>
      <c r="BG33" s="285"/>
      <c r="BH33" s="285"/>
      <c r="BI33" s="285"/>
      <c r="BJ33" s="285"/>
      <c r="BK33" s="285"/>
      <c r="BL33" s="285"/>
      <c r="BM33" s="285"/>
      <c r="BN33" s="285"/>
      <c r="BO33" s="285"/>
    </row>
    <row r="34" spans="1:67" ht="14">
      <c r="A34" s="507" t="s">
        <v>35</v>
      </c>
      <c r="B34" s="367"/>
      <c r="C34" s="286"/>
      <c r="D34" s="286"/>
      <c r="E34" s="286"/>
      <c r="F34" s="286"/>
      <c r="G34" s="286"/>
      <c r="H34" s="286"/>
      <c r="I34" s="286"/>
      <c r="J34" s="286"/>
      <c r="K34" s="286"/>
      <c r="L34" s="286"/>
      <c r="M34" s="286"/>
      <c r="N34" s="286"/>
      <c r="O34" s="286"/>
      <c r="P34" s="286"/>
      <c r="Q34" s="286"/>
      <c r="R34" s="286"/>
      <c r="S34" s="286"/>
      <c r="T34" s="286"/>
      <c r="U34" s="286">
        <v>0.33262771827406568</v>
      </c>
      <c r="V34" s="286">
        <v>0.32025263278155636</v>
      </c>
      <c r="W34" s="286">
        <v>0.30880861631918988</v>
      </c>
      <c r="X34" s="286">
        <v>0.36984093269856794</v>
      </c>
      <c r="Y34" s="286">
        <v>0.43041258967160534</v>
      </c>
      <c r="Z34" s="286">
        <v>0.4713919741798685</v>
      </c>
      <c r="AA34" s="286">
        <v>0.48253014097162772</v>
      </c>
      <c r="AB34" s="286">
        <v>0.46372963252094968</v>
      </c>
      <c r="AC34" s="286">
        <v>0.43542649128438088</v>
      </c>
      <c r="AD34" s="286">
        <v>0.44286790106717211</v>
      </c>
      <c r="AE34" s="286">
        <v>0.43676998671321765</v>
      </c>
      <c r="AF34" s="286">
        <v>0.43330393230606212</v>
      </c>
      <c r="AG34" s="286">
        <v>0.44257751662692413</v>
      </c>
      <c r="AH34" s="286">
        <v>0.46108719906762158</v>
      </c>
      <c r="AI34" s="286">
        <v>0.47842821976035732</v>
      </c>
      <c r="AJ34" s="286">
        <v>0.49204600008281052</v>
      </c>
      <c r="AK34" s="286">
        <v>0.49276120919305255</v>
      </c>
      <c r="AL34" s="286">
        <v>0.49941617843196018</v>
      </c>
      <c r="AM34" s="286">
        <v>0.47656692763712011</v>
      </c>
      <c r="AN34" s="286">
        <v>0.4312512126242502</v>
      </c>
      <c r="AO34" s="286">
        <v>0.406082397991684</v>
      </c>
      <c r="AP34" s="286">
        <v>0.40750370413827963</v>
      </c>
      <c r="AQ34" s="286">
        <v>0.39832941746732503</v>
      </c>
      <c r="AR34" s="286">
        <v>0.38450426279096173</v>
      </c>
      <c r="AS34" s="286">
        <v>0.36733978750331642</v>
      </c>
      <c r="AW34" s="278"/>
      <c r="AX34" s="278"/>
      <c r="AY34" s="278"/>
      <c r="AZ34" s="278"/>
      <c r="BA34" s="278"/>
      <c r="BB34" s="278"/>
      <c r="BC34" s="278"/>
      <c r="BD34" s="278"/>
      <c r="BE34" s="278"/>
      <c r="BF34" s="278"/>
      <c r="BG34" s="285"/>
      <c r="BH34" s="285"/>
      <c r="BI34" s="285"/>
      <c r="BJ34" s="285"/>
      <c r="BK34" s="285"/>
      <c r="BL34" s="285"/>
      <c r="BM34" s="285"/>
      <c r="BN34" s="285"/>
      <c r="BO34" s="285"/>
    </row>
    <row r="35" spans="1:67" ht="14">
      <c r="A35" s="508" t="s">
        <v>852</v>
      </c>
      <c r="B35" s="369"/>
      <c r="C35" s="369"/>
      <c r="D35" s="369"/>
      <c r="E35" s="369"/>
      <c r="F35" s="369"/>
      <c r="G35" s="369"/>
      <c r="H35" s="369"/>
      <c r="I35" s="369"/>
      <c r="J35" s="369"/>
      <c r="K35" s="366"/>
      <c r="L35" s="366"/>
      <c r="M35" s="366"/>
      <c r="N35" s="371"/>
      <c r="O35" s="366"/>
      <c r="P35" s="366"/>
      <c r="Q35" s="366"/>
      <c r="R35" s="366"/>
      <c r="S35" s="366"/>
      <c r="T35" s="366"/>
      <c r="U35" s="286">
        <v>2.4797269836466757E-2</v>
      </c>
      <c r="V35" s="286">
        <v>2.0804571528461383E-2</v>
      </c>
      <c r="W35" s="286">
        <v>1.9424896744952409E-2</v>
      </c>
      <c r="X35" s="286">
        <v>1.7496032851887024E-2</v>
      </c>
      <c r="Y35" s="286">
        <v>1.5322300516439603E-2</v>
      </c>
      <c r="Z35" s="286">
        <v>1.4102815005205141E-2</v>
      </c>
      <c r="AA35" s="286">
        <v>1.2953386166181134E-2</v>
      </c>
      <c r="AB35" s="286">
        <v>1.5379804577954088E-2</v>
      </c>
      <c r="AC35" s="286">
        <v>1.3785505687020241E-2</v>
      </c>
      <c r="AD35" s="286">
        <v>1.3082042791283954E-2</v>
      </c>
      <c r="AE35" s="286">
        <v>1.3242454485062586E-2</v>
      </c>
      <c r="AF35" s="286">
        <v>1.2751834017511218E-2</v>
      </c>
      <c r="AG35" s="286">
        <v>1.1208612145512484E-2</v>
      </c>
      <c r="AH35" s="286">
        <v>9.6708371060250948E-3</v>
      </c>
      <c r="AI35" s="286">
        <v>8.7346919670640601E-3</v>
      </c>
      <c r="AJ35" s="286">
        <v>8.0767379476685049E-3</v>
      </c>
      <c r="AK35" s="286">
        <v>7.472052658749442E-3</v>
      </c>
      <c r="AL35" s="286">
        <v>6.8292679142343835E-3</v>
      </c>
      <c r="AM35" s="286">
        <v>6.0389823896259366E-3</v>
      </c>
      <c r="AN35" s="286">
        <v>4.9574488180017182E-3</v>
      </c>
      <c r="AO35" s="286">
        <v>4.5541239491607485E-3</v>
      </c>
      <c r="AP35" s="286">
        <v>4.5560550262290535E-3</v>
      </c>
      <c r="AQ35" s="286">
        <v>4.5389524994993678E-3</v>
      </c>
      <c r="AR35" s="286">
        <v>4.5663577136352456E-3</v>
      </c>
      <c r="AS35" s="286">
        <v>4.458231557650359E-3</v>
      </c>
      <c r="AW35" s="278"/>
      <c r="AX35" s="278"/>
      <c r="AY35" s="278"/>
      <c r="AZ35" s="278"/>
      <c r="BA35" s="278"/>
      <c r="BB35" s="278"/>
      <c r="BC35" s="278"/>
      <c r="BD35" s="278"/>
      <c r="BE35" s="278"/>
      <c r="BF35" s="278"/>
      <c r="BG35" s="278"/>
      <c r="BH35" s="278"/>
      <c r="BI35" s="278"/>
      <c r="BJ35" s="278"/>
      <c r="BK35" s="278"/>
      <c r="BL35" s="278"/>
      <c r="BM35" s="278"/>
      <c r="BN35" s="278"/>
      <c r="BO35" s="278"/>
    </row>
    <row r="36" spans="1:67" ht="14">
      <c r="A36" s="508" t="s">
        <v>31</v>
      </c>
      <c r="B36" s="366"/>
      <c r="C36" s="366"/>
      <c r="D36" s="366"/>
      <c r="E36" s="366"/>
      <c r="F36" s="366"/>
      <c r="G36" s="366"/>
      <c r="H36" s="366"/>
      <c r="I36" s="366"/>
      <c r="J36" s="366"/>
      <c r="K36" s="366"/>
      <c r="L36" s="366"/>
      <c r="M36" s="366"/>
      <c r="N36" s="366"/>
      <c r="O36" s="366"/>
      <c r="P36" s="366"/>
      <c r="Q36" s="366"/>
      <c r="R36" s="366"/>
      <c r="S36" s="366"/>
      <c r="T36" s="366"/>
      <c r="U36" s="286">
        <v>0</v>
      </c>
      <c r="V36" s="286">
        <v>0</v>
      </c>
      <c r="W36" s="286">
        <v>0</v>
      </c>
      <c r="X36" s="286">
        <v>0</v>
      </c>
      <c r="Y36" s="286">
        <v>0</v>
      </c>
      <c r="Z36" s="286">
        <v>0</v>
      </c>
      <c r="AA36" s="286">
        <v>0</v>
      </c>
      <c r="AB36" s="286">
        <v>2.6725652019059434E-2</v>
      </c>
      <c r="AC36" s="286">
        <v>5.7147538956281878E-2</v>
      </c>
      <c r="AD36" s="286">
        <v>6.075095503334537E-2</v>
      </c>
      <c r="AE36" s="286">
        <v>5.7522136596357194E-2</v>
      </c>
      <c r="AF36" s="286">
        <v>5.6608902517833133E-2</v>
      </c>
      <c r="AG36" s="286">
        <v>5.6699482436021811E-2</v>
      </c>
      <c r="AH36" s="286">
        <v>5.4388743160537933E-2</v>
      </c>
      <c r="AI36" s="286">
        <v>5.1945303729385682E-2</v>
      </c>
      <c r="AJ36" s="286">
        <v>5.0202831503883452E-2</v>
      </c>
      <c r="AK36" s="286">
        <v>4.8003524882592644E-2</v>
      </c>
      <c r="AL36" s="286">
        <v>4.4051328040358217E-2</v>
      </c>
      <c r="AM36" s="286">
        <v>6.2672193789483258E-2</v>
      </c>
      <c r="AN36" s="286">
        <v>7.9030156958056319E-2</v>
      </c>
      <c r="AO36" s="286">
        <v>8.6938891375082927E-2</v>
      </c>
      <c r="AP36" s="286">
        <v>8.4928818668148873E-2</v>
      </c>
      <c r="AQ36" s="286">
        <v>7.7569659058257218E-2</v>
      </c>
      <c r="AR36" s="286">
        <v>7.8743755039843238E-2</v>
      </c>
      <c r="AS36" s="286">
        <v>7.8823935991376923E-2</v>
      </c>
      <c r="AW36" s="278"/>
      <c r="AX36" s="278"/>
      <c r="AY36" s="278"/>
      <c r="AZ36" s="278"/>
      <c r="BA36" s="278"/>
      <c r="BB36" s="278"/>
      <c r="BC36" s="278"/>
      <c r="BD36" s="278"/>
      <c r="BE36" s="278"/>
      <c r="BF36" s="278"/>
      <c r="BG36" s="278"/>
      <c r="BH36" s="278"/>
      <c r="BI36" s="278"/>
      <c r="BJ36" s="278"/>
      <c r="BK36" s="278"/>
      <c r="BL36" s="278"/>
      <c r="BM36" s="278"/>
      <c r="BN36" s="278"/>
      <c r="BO36" s="278"/>
    </row>
    <row r="37" spans="1:67" ht="14">
      <c r="A37" s="280" t="s">
        <v>78</v>
      </c>
      <c r="B37" s="366"/>
      <c r="C37" s="366"/>
      <c r="D37" s="366"/>
      <c r="E37" s="366"/>
      <c r="F37" s="366"/>
      <c r="G37" s="366"/>
      <c r="H37" s="366"/>
      <c r="I37" s="366"/>
      <c r="J37" s="366"/>
      <c r="K37" s="366"/>
      <c r="L37" s="366"/>
      <c r="M37" s="366"/>
      <c r="N37" s="366"/>
      <c r="O37" s="366"/>
      <c r="P37" s="366"/>
      <c r="Q37" s="366"/>
      <c r="R37" s="366"/>
      <c r="S37" s="366"/>
      <c r="T37" s="366"/>
      <c r="U37" s="286">
        <v>0.99999999999999989</v>
      </c>
      <c r="V37" s="286">
        <v>1</v>
      </c>
      <c r="W37" s="286">
        <v>1</v>
      </c>
      <c r="X37" s="286">
        <v>1</v>
      </c>
      <c r="Y37" s="286">
        <v>0.99999999999999989</v>
      </c>
      <c r="Z37" s="286">
        <v>1</v>
      </c>
      <c r="AA37" s="286">
        <v>1</v>
      </c>
      <c r="AB37" s="286">
        <v>1.0000000000000002</v>
      </c>
      <c r="AC37" s="286">
        <v>1</v>
      </c>
      <c r="AD37" s="286">
        <v>1.0000000000000002</v>
      </c>
      <c r="AE37" s="286">
        <v>1.0000000000000002</v>
      </c>
      <c r="AF37" s="286">
        <v>1</v>
      </c>
      <c r="AG37" s="286">
        <v>1</v>
      </c>
      <c r="AH37" s="286">
        <v>1</v>
      </c>
      <c r="AI37" s="286">
        <v>1.0000000000000002</v>
      </c>
      <c r="AJ37" s="286">
        <v>1</v>
      </c>
      <c r="AK37" s="286">
        <v>0.99999999999999989</v>
      </c>
      <c r="AL37" s="286">
        <v>1</v>
      </c>
      <c r="AM37" s="286">
        <v>0.99999999999999989</v>
      </c>
      <c r="AN37" s="286">
        <v>1</v>
      </c>
      <c r="AO37" s="286">
        <v>1</v>
      </c>
      <c r="AP37" s="286">
        <v>0.99999999999999989</v>
      </c>
      <c r="AQ37" s="286">
        <v>1</v>
      </c>
      <c r="AR37" s="286">
        <v>1</v>
      </c>
      <c r="AS37" s="286">
        <v>1</v>
      </c>
      <c r="AW37" s="278"/>
      <c r="AX37" s="278"/>
      <c r="AY37" s="278"/>
      <c r="AZ37" s="278"/>
      <c r="BA37" s="278"/>
      <c r="BB37" s="278"/>
      <c r="BC37" s="278"/>
      <c r="BD37" s="278"/>
      <c r="BE37" s="278"/>
      <c r="BF37" s="278"/>
      <c r="BG37" s="278"/>
      <c r="BH37" s="278"/>
      <c r="BI37" s="278"/>
      <c r="BJ37" s="278"/>
      <c r="BK37" s="278"/>
      <c r="BL37" s="278"/>
      <c r="BM37" s="278"/>
      <c r="BN37" s="278"/>
      <c r="BO37" s="278"/>
    </row>
    <row r="38" spans="1:67" ht="21">
      <c r="A38" s="503" t="s">
        <v>149</v>
      </c>
      <c r="B38" s="532" t="s">
        <v>95</v>
      </c>
      <c r="C38" s="532" t="s">
        <v>96</v>
      </c>
      <c r="D38" s="532" t="s">
        <v>97</v>
      </c>
      <c r="E38" s="532" t="s">
        <v>98</v>
      </c>
      <c r="F38" s="532" t="s">
        <v>99</v>
      </c>
      <c r="G38" s="532" t="s">
        <v>100</v>
      </c>
      <c r="H38" s="532" t="s">
        <v>101</v>
      </c>
      <c r="I38" s="532" t="s">
        <v>102</v>
      </c>
      <c r="J38" s="532" t="s">
        <v>103</v>
      </c>
      <c r="K38" s="532" t="s">
        <v>104</v>
      </c>
      <c r="L38" s="532" t="s">
        <v>105</v>
      </c>
      <c r="M38" s="532" t="s">
        <v>106</v>
      </c>
      <c r="N38" s="532" t="s">
        <v>107</v>
      </c>
      <c r="O38" s="532" t="s">
        <v>108</v>
      </c>
      <c r="P38" s="532" t="s">
        <v>109</v>
      </c>
      <c r="Q38" s="532" t="s">
        <v>110</v>
      </c>
      <c r="R38" s="532" t="s">
        <v>111</v>
      </c>
      <c r="S38" s="532" t="s">
        <v>112</v>
      </c>
      <c r="T38" s="532" t="s">
        <v>113</v>
      </c>
      <c r="U38" s="532" t="s">
        <v>114</v>
      </c>
      <c r="V38" s="532" t="s">
        <v>115</v>
      </c>
      <c r="W38" s="532" t="s">
        <v>116</v>
      </c>
      <c r="X38" s="532" t="s">
        <v>117</v>
      </c>
      <c r="Y38" s="532" t="s">
        <v>118</v>
      </c>
      <c r="Z38" s="532" t="s">
        <v>119</v>
      </c>
      <c r="AA38" s="532" t="s">
        <v>120</v>
      </c>
      <c r="AB38" s="532" t="s">
        <v>121</v>
      </c>
      <c r="AC38" s="532" t="s">
        <v>122</v>
      </c>
      <c r="AD38" s="532" t="s">
        <v>123</v>
      </c>
      <c r="AE38" s="532" t="s">
        <v>124</v>
      </c>
      <c r="AF38" s="532" t="s">
        <v>125</v>
      </c>
      <c r="AG38" s="532" t="s">
        <v>126</v>
      </c>
      <c r="AH38" s="532" t="s">
        <v>127</v>
      </c>
      <c r="AI38" s="532" t="s">
        <v>128</v>
      </c>
      <c r="AJ38" s="532" t="s">
        <v>129</v>
      </c>
      <c r="AK38" s="532" t="s">
        <v>130</v>
      </c>
      <c r="AL38" s="532" t="s">
        <v>131</v>
      </c>
      <c r="AM38" s="532" t="s">
        <v>5</v>
      </c>
      <c r="AN38" s="532" t="s">
        <v>2</v>
      </c>
      <c r="AO38" s="532" t="s">
        <v>135</v>
      </c>
      <c r="AP38" s="532" t="s">
        <v>138</v>
      </c>
      <c r="AQ38" s="532" t="s">
        <v>140</v>
      </c>
      <c r="AR38" s="532" t="s">
        <v>157</v>
      </c>
      <c r="AS38" s="1023" t="s">
        <v>822</v>
      </c>
    </row>
    <row r="39" spans="1:67" ht="14">
      <c r="A39" s="508" t="s">
        <v>132</v>
      </c>
      <c r="B39" s="366"/>
      <c r="C39" s="366"/>
      <c r="D39" s="366"/>
      <c r="E39" s="366"/>
      <c r="F39" s="366"/>
      <c r="G39" s="366"/>
      <c r="H39" s="366"/>
      <c r="I39" s="366"/>
      <c r="J39" s="366"/>
      <c r="K39" s="366"/>
      <c r="L39" s="366"/>
      <c r="M39" s="366"/>
      <c r="N39" s="366"/>
      <c r="O39" s="366"/>
      <c r="P39" s="366"/>
      <c r="Q39" s="366"/>
      <c r="R39" s="366"/>
      <c r="S39" s="366"/>
      <c r="T39" s="366"/>
      <c r="U39" s="281">
        <v>1884.7651926711865</v>
      </c>
      <c r="V39" s="281">
        <v>2193.7920542008683</v>
      </c>
      <c r="W39" s="281">
        <v>2470.4526701264199</v>
      </c>
      <c r="X39" s="281">
        <v>2845.9542091368489</v>
      </c>
      <c r="Y39" s="281">
        <v>3188.7997820136216</v>
      </c>
      <c r="Z39" s="281">
        <v>3512.7228575535191</v>
      </c>
      <c r="AA39" s="281">
        <v>4051.2629598092599</v>
      </c>
      <c r="AB39" s="281">
        <v>4689.4895416664958</v>
      </c>
      <c r="AC39" s="281">
        <v>5260.9835000143394</v>
      </c>
      <c r="AD39" s="281">
        <v>5900.7176536158186</v>
      </c>
      <c r="AE39" s="281">
        <v>6279.5028458322749</v>
      </c>
      <c r="AF39" s="281">
        <v>6512.0083080258473</v>
      </c>
      <c r="AG39" s="281">
        <v>6575.89087821458</v>
      </c>
      <c r="AH39" s="281">
        <v>7056.5763372921729</v>
      </c>
      <c r="AI39" s="281">
        <v>7978.233866016446</v>
      </c>
      <c r="AJ39" s="281">
        <v>9041.0663537874425</v>
      </c>
      <c r="AK39" s="281">
        <v>10241.415583491796</v>
      </c>
      <c r="AL39" s="281">
        <v>11477.335774949288</v>
      </c>
      <c r="AM39" s="281">
        <v>12275.257350267024</v>
      </c>
      <c r="AN39" s="281">
        <v>13148.376330210864</v>
      </c>
      <c r="AO39" s="281">
        <v>14098.884725251379</v>
      </c>
      <c r="AP39" s="281">
        <v>14850.433502236632</v>
      </c>
      <c r="AQ39" s="281">
        <v>15816.849087252682</v>
      </c>
      <c r="AR39" s="281">
        <v>16978.949158586056</v>
      </c>
      <c r="AS39" s="281">
        <v>18076.97989136017</v>
      </c>
    </row>
    <row r="40" spans="1:67" ht="14">
      <c r="A40" s="508" t="s">
        <v>35</v>
      </c>
      <c r="B40" s="366"/>
      <c r="C40" s="366"/>
      <c r="D40" s="366"/>
      <c r="E40" s="366"/>
      <c r="F40" s="366"/>
      <c r="G40" s="366"/>
      <c r="H40" s="366"/>
      <c r="I40" s="366"/>
      <c r="J40" s="366"/>
      <c r="K40" s="366"/>
      <c r="L40" s="366"/>
      <c r="M40" s="366"/>
      <c r="N40" s="366"/>
      <c r="O40" s="366"/>
      <c r="P40" s="366"/>
      <c r="Q40" s="366"/>
      <c r="R40" s="366"/>
      <c r="S40" s="366"/>
      <c r="T40" s="366"/>
      <c r="U40" s="281">
        <v>2730.8158746502122</v>
      </c>
      <c r="V40" s="281">
        <v>2937.2284734571149</v>
      </c>
      <c r="W40" s="281">
        <v>3110.0484944237705</v>
      </c>
      <c r="X40" s="281">
        <v>4581.0431714253373</v>
      </c>
      <c r="Y40" s="281">
        <v>6821.0797077793923</v>
      </c>
      <c r="Z40" s="281">
        <v>8638.5394135440038</v>
      </c>
      <c r="AA40" s="281">
        <v>9654.1698551397621</v>
      </c>
      <c r="AB40" s="281">
        <v>10187.184759312335</v>
      </c>
      <c r="AC40" s="281">
        <v>10888.920420620543</v>
      </c>
      <c r="AD40" s="281">
        <v>11337.984744703337</v>
      </c>
      <c r="AE40" s="281">
        <v>11954.873097474898</v>
      </c>
      <c r="AF40" s="281">
        <v>13205.877172774075</v>
      </c>
      <c r="AG40" s="281">
        <v>15852.698461129858</v>
      </c>
      <c r="AH40" s="281">
        <v>18215.567099793785</v>
      </c>
      <c r="AI40" s="281">
        <v>20613.375625644145</v>
      </c>
      <c r="AJ40" s="281">
        <v>21885.520130521756</v>
      </c>
      <c r="AK40" s="281">
        <v>24720.328577105131</v>
      </c>
      <c r="AL40" s="281">
        <v>27968.23990430342</v>
      </c>
      <c r="AM40" s="281">
        <v>30174.58553976145</v>
      </c>
      <c r="AN40" s="281">
        <v>33564.991564281467</v>
      </c>
      <c r="AO40" s="281">
        <v>36408.488989903279</v>
      </c>
      <c r="AP40" s="281">
        <v>36907.050391850469</v>
      </c>
      <c r="AQ40" s="281">
        <v>36157.078216681926</v>
      </c>
      <c r="AR40" s="281">
        <v>37090.463084961368</v>
      </c>
      <c r="AS40" s="281">
        <v>35403.084525304424</v>
      </c>
    </row>
    <row r="41" spans="1:67" ht="14">
      <c r="A41" s="508" t="s">
        <v>852</v>
      </c>
      <c r="B41" s="366"/>
      <c r="C41" s="366"/>
      <c r="D41" s="366"/>
      <c r="E41" s="366"/>
      <c r="F41" s="366"/>
      <c r="G41" s="366"/>
      <c r="H41" s="366"/>
      <c r="I41" s="366"/>
      <c r="J41" s="366"/>
      <c r="K41" s="366"/>
      <c r="L41" s="366"/>
      <c r="M41" s="366"/>
      <c r="N41" s="366"/>
      <c r="O41" s="366"/>
      <c r="P41" s="366"/>
      <c r="Q41" s="366"/>
      <c r="R41" s="366"/>
      <c r="S41" s="366"/>
      <c r="T41" s="366"/>
      <c r="U41" s="281">
        <v>25.365218631139442</v>
      </c>
      <c r="V41" s="281">
        <v>49.077599049298215</v>
      </c>
      <c r="W41" s="281">
        <v>65.351248686455619</v>
      </c>
      <c r="X41" s="281">
        <v>59.399282428839456</v>
      </c>
      <c r="Y41" s="281">
        <v>60.657160551837137</v>
      </c>
      <c r="Z41" s="281">
        <v>59.396907895770596</v>
      </c>
      <c r="AA41" s="281">
        <v>58.99239189537434</v>
      </c>
      <c r="AB41" s="281">
        <v>79.84512939320382</v>
      </c>
      <c r="AC41" s="281">
        <v>78.626087494470539</v>
      </c>
      <c r="AD41" s="281">
        <v>83.161449281587238</v>
      </c>
      <c r="AE41" s="281">
        <v>97.753260924350229</v>
      </c>
      <c r="AF41" s="281">
        <v>106.95024208864902</v>
      </c>
      <c r="AG41" s="281">
        <v>112.7798912724968</v>
      </c>
      <c r="AH41" s="281">
        <v>116.96066727543837</v>
      </c>
      <c r="AI41" s="281">
        <v>115.30217096019044</v>
      </c>
      <c r="AJ41" s="281">
        <v>113.48497019355511</v>
      </c>
      <c r="AK41" s="281">
        <v>114.02157649401988</v>
      </c>
      <c r="AL41" s="281">
        <v>112.02792147385298</v>
      </c>
      <c r="AM41" s="281">
        <v>114.50776503804695</v>
      </c>
      <c r="AN41" s="281">
        <v>115.12119118568069</v>
      </c>
      <c r="AO41" s="281">
        <v>110.14096512844185</v>
      </c>
      <c r="AP41" s="281">
        <v>103.83319820793884</v>
      </c>
      <c r="AQ41" s="281">
        <v>103.06579240174744</v>
      </c>
      <c r="AR41" s="281">
        <v>104.71955351574377</v>
      </c>
      <c r="AS41" s="281">
        <v>102.53716245094427</v>
      </c>
    </row>
    <row r="42" spans="1:67" ht="14">
      <c r="A42" s="508" t="s">
        <v>31</v>
      </c>
      <c r="B42" s="366"/>
      <c r="C42" s="366"/>
      <c r="D42" s="366"/>
      <c r="E42" s="366"/>
      <c r="F42" s="366"/>
      <c r="G42" s="366"/>
      <c r="H42" s="366"/>
      <c r="I42" s="366"/>
      <c r="J42" s="366"/>
      <c r="K42" s="366"/>
      <c r="L42" s="366"/>
      <c r="M42" s="366"/>
      <c r="N42" s="366"/>
      <c r="O42" s="366"/>
      <c r="P42" s="366"/>
      <c r="Q42" s="366"/>
      <c r="R42" s="366"/>
      <c r="S42" s="366"/>
      <c r="T42" s="366"/>
      <c r="U42" s="281">
        <v>0</v>
      </c>
      <c r="V42" s="281">
        <v>0</v>
      </c>
      <c r="W42" s="281">
        <v>0</v>
      </c>
      <c r="X42" s="281">
        <v>0</v>
      </c>
      <c r="Y42" s="281">
        <v>0</v>
      </c>
      <c r="Z42" s="281">
        <v>0</v>
      </c>
      <c r="AA42" s="281">
        <v>0</v>
      </c>
      <c r="AB42" s="281">
        <v>209.81001677342579</v>
      </c>
      <c r="AC42" s="281">
        <v>501.33920165441532</v>
      </c>
      <c r="AD42" s="281">
        <v>585.24048679847238</v>
      </c>
      <c r="AE42" s="281">
        <v>594.27308521308032</v>
      </c>
      <c r="AF42" s="281">
        <v>653.6269372918473</v>
      </c>
      <c r="AG42" s="281">
        <v>742.21791196616414</v>
      </c>
      <c r="AH42" s="281">
        <v>816.27528956724473</v>
      </c>
      <c r="AI42" s="281">
        <v>905.43737982723633</v>
      </c>
      <c r="AJ42" s="281">
        <v>986.94957949842046</v>
      </c>
      <c r="AK42" s="281">
        <v>1058.9199444072792</v>
      </c>
      <c r="AL42" s="281">
        <v>1117.8313014593468</v>
      </c>
      <c r="AM42" s="281">
        <v>1793.4594540268736</v>
      </c>
      <c r="AN42" s="281">
        <v>2748.0780312082334</v>
      </c>
      <c r="AO42" s="281">
        <v>3316.9542805483543</v>
      </c>
      <c r="AP42" s="281">
        <v>3255.6784941844035</v>
      </c>
      <c r="AQ42" s="281">
        <v>2962.715492208441</v>
      </c>
      <c r="AR42" s="281">
        <v>3037.4779248119448</v>
      </c>
      <c r="AS42" s="281">
        <v>3049.4108932949184</v>
      </c>
    </row>
    <row r="43" spans="1:67" ht="14">
      <c r="A43" s="282" t="s">
        <v>78</v>
      </c>
      <c r="B43" s="366"/>
      <c r="C43" s="366"/>
      <c r="D43" s="366"/>
      <c r="E43" s="366"/>
      <c r="F43" s="366"/>
      <c r="G43" s="366"/>
      <c r="H43" s="366"/>
      <c r="I43" s="366"/>
      <c r="J43" s="366"/>
      <c r="K43" s="366"/>
      <c r="L43" s="366"/>
      <c r="M43" s="366"/>
      <c r="N43" s="366"/>
      <c r="O43" s="366"/>
      <c r="P43" s="366"/>
      <c r="Q43" s="366"/>
      <c r="R43" s="366"/>
      <c r="S43" s="366"/>
      <c r="T43" s="366"/>
      <c r="U43" s="284">
        <v>4640.9462859525374</v>
      </c>
      <c r="V43" s="284">
        <v>5180.0981267072821</v>
      </c>
      <c r="W43" s="284">
        <v>5645.8524132366465</v>
      </c>
      <c r="X43" s="284">
        <v>7486.3966629910265</v>
      </c>
      <c r="Y43" s="284">
        <v>10070.536650344849</v>
      </c>
      <c r="Z43" s="284">
        <v>12210.659178993294</v>
      </c>
      <c r="AA43" s="284">
        <v>13764.425206844395</v>
      </c>
      <c r="AB43" s="284">
        <v>15166.329447145459</v>
      </c>
      <c r="AC43" s="284">
        <v>16729.86920978377</v>
      </c>
      <c r="AD43" s="284">
        <v>17907.104334399213</v>
      </c>
      <c r="AE43" s="284">
        <v>18926.402289444603</v>
      </c>
      <c r="AF43" s="284">
        <v>20478.462660180419</v>
      </c>
      <c r="AG43" s="284">
        <v>23283.587142583099</v>
      </c>
      <c r="AH43" s="284">
        <v>26205.379393928641</v>
      </c>
      <c r="AI43" s="284">
        <v>29612.349042448015</v>
      </c>
      <c r="AJ43" s="284">
        <v>32027.021034001176</v>
      </c>
      <c r="AK43" s="284">
        <v>36134.685681498231</v>
      </c>
      <c r="AL43" s="284">
        <v>40675.434902185909</v>
      </c>
      <c r="AM43" s="284">
        <v>44357.8101090934</v>
      </c>
      <c r="AN43" s="284">
        <v>49576.567116886246</v>
      </c>
      <c r="AO43" s="284">
        <v>53934.468960831451</v>
      </c>
      <c r="AP43" s="284">
        <v>55116.995586479439</v>
      </c>
      <c r="AQ43" s="284">
        <v>55039.708588544803</v>
      </c>
      <c r="AR43" s="284">
        <v>57211.609721875117</v>
      </c>
      <c r="AS43" s="284">
        <v>56632.012472410453</v>
      </c>
    </row>
    <row r="44" spans="1:67" ht="21">
      <c r="A44" s="504" t="s">
        <v>1279</v>
      </c>
      <c r="B44" s="532" t="s">
        <v>95</v>
      </c>
      <c r="C44" s="532" t="s">
        <v>96</v>
      </c>
      <c r="D44" s="532" t="s">
        <v>97</v>
      </c>
      <c r="E44" s="532" t="s">
        <v>98</v>
      </c>
      <c r="F44" s="532" t="s">
        <v>99</v>
      </c>
      <c r="G44" s="532" t="s">
        <v>100</v>
      </c>
      <c r="H44" s="532" t="s">
        <v>101</v>
      </c>
      <c r="I44" s="532" t="s">
        <v>102</v>
      </c>
      <c r="J44" s="532" t="s">
        <v>103</v>
      </c>
      <c r="K44" s="532" t="s">
        <v>104</v>
      </c>
      <c r="L44" s="532" t="s">
        <v>105</v>
      </c>
      <c r="M44" s="532" t="s">
        <v>106</v>
      </c>
      <c r="N44" s="532" t="s">
        <v>107</v>
      </c>
      <c r="O44" s="532" t="s">
        <v>108</v>
      </c>
      <c r="P44" s="532" t="s">
        <v>109</v>
      </c>
      <c r="Q44" s="532" t="s">
        <v>110</v>
      </c>
      <c r="R44" s="532" t="s">
        <v>111</v>
      </c>
      <c r="S44" s="532" t="s">
        <v>112</v>
      </c>
      <c r="T44" s="532" t="s">
        <v>113</v>
      </c>
      <c r="U44" s="532" t="s">
        <v>114</v>
      </c>
      <c r="V44" s="532" t="s">
        <v>115</v>
      </c>
      <c r="W44" s="532" t="s">
        <v>116</v>
      </c>
      <c r="X44" s="532" t="s">
        <v>117</v>
      </c>
      <c r="Y44" s="532" t="s">
        <v>118</v>
      </c>
      <c r="Z44" s="532" t="s">
        <v>119</v>
      </c>
      <c r="AA44" s="532" t="s">
        <v>120</v>
      </c>
      <c r="AB44" s="532" t="s">
        <v>121</v>
      </c>
      <c r="AC44" s="532" t="s">
        <v>122</v>
      </c>
      <c r="AD44" s="532" t="s">
        <v>123</v>
      </c>
      <c r="AE44" s="532" t="s">
        <v>124</v>
      </c>
      <c r="AF44" s="532" t="s">
        <v>125</v>
      </c>
      <c r="AG44" s="532" t="s">
        <v>126</v>
      </c>
      <c r="AH44" s="532" t="s">
        <v>127</v>
      </c>
      <c r="AI44" s="532" t="s">
        <v>128</v>
      </c>
      <c r="AJ44" s="532" t="s">
        <v>129</v>
      </c>
      <c r="AK44" s="532" t="s">
        <v>130</v>
      </c>
      <c r="AL44" s="532" t="s">
        <v>131</v>
      </c>
      <c r="AM44" s="532" t="s">
        <v>5</v>
      </c>
      <c r="AN44" s="532" t="s">
        <v>2</v>
      </c>
      <c r="AO44" s="532" t="s">
        <v>135</v>
      </c>
      <c r="AP44" s="532" t="s">
        <v>138</v>
      </c>
      <c r="AQ44" s="532" t="s">
        <v>140</v>
      </c>
      <c r="AR44" s="532" t="s">
        <v>157</v>
      </c>
      <c r="AS44" s="1023" t="s">
        <v>822</v>
      </c>
    </row>
    <row r="45" spans="1:67" ht="14">
      <c r="A45" s="508" t="s">
        <v>132</v>
      </c>
      <c r="B45" s="366"/>
      <c r="C45" s="366"/>
      <c r="D45" s="366"/>
      <c r="E45" s="366"/>
      <c r="F45" s="366"/>
      <c r="G45" s="366"/>
      <c r="H45" s="366"/>
      <c r="I45" s="366"/>
      <c r="J45" s="366"/>
      <c r="K45" s="366"/>
      <c r="L45" s="366"/>
      <c r="M45" s="366"/>
      <c r="N45" s="366"/>
      <c r="O45" s="366"/>
      <c r="P45" s="366"/>
      <c r="Q45" s="366"/>
      <c r="R45" s="366"/>
      <c r="S45" s="366"/>
      <c r="T45" s="366"/>
      <c r="U45" s="281">
        <v>3443.5989812416424</v>
      </c>
      <c r="V45" s="281">
        <v>3837.5253811553371</v>
      </c>
      <c r="W45" s="281">
        <v>4189.219563399427</v>
      </c>
      <c r="X45" s="281">
        <v>4695.6273568341703</v>
      </c>
      <c r="Y45" s="281">
        <v>5119.4848252341326</v>
      </c>
      <c r="Z45" s="281">
        <v>5487.9096446696776</v>
      </c>
      <c r="AA45" s="281">
        <v>6147.8560520672363</v>
      </c>
      <c r="AB45" s="281">
        <v>6961.1893040625719</v>
      </c>
      <c r="AC45" s="281">
        <v>7680.3267088138264</v>
      </c>
      <c r="AD45" s="281">
        <v>8433.3892080022124</v>
      </c>
      <c r="AE45" s="281">
        <v>8657.937228122335</v>
      </c>
      <c r="AF45" s="281">
        <v>8740.7660810544112</v>
      </c>
      <c r="AG45" s="281">
        <v>8699.0894044121251</v>
      </c>
      <c r="AH45" s="281">
        <v>9142.084352147147</v>
      </c>
      <c r="AI45" s="281">
        <v>10035.977922800519</v>
      </c>
      <c r="AJ45" s="281">
        <v>11023.715756345231</v>
      </c>
      <c r="AK45" s="281">
        <v>11990.256819493467</v>
      </c>
      <c r="AL45" s="281">
        <v>13127.644628066711</v>
      </c>
      <c r="AM45" s="281">
        <v>13295.721407599054</v>
      </c>
      <c r="AN45" s="281">
        <v>14546.48764423076</v>
      </c>
      <c r="AO45" s="281">
        <v>15407.751378559527</v>
      </c>
      <c r="AP45" s="281">
        <v>15660.784615521628</v>
      </c>
      <c r="AQ45" s="281">
        <v>16448.269323267821</v>
      </c>
      <c r="AR45" s="281">
        <v>17317.22562472443</v>
      </c>
      <c r="AS45" s="281">
        <v>18076.97989136017</v>
      </c>
    </row>
    <row r="46" spans="1:67" ht="14">
      <c r="A46" s="508" t="s">
        <v>35</v>
      </c>
      <c r="B46" s="366"/>
      <c r="C46" s="366"/>
      <c r="D46" s="366"/>
      <c r="E46" s="366"/>
      <c r="F46" s="366"/>
      <c r="G46" s="366"/>
      <c r="H46" s="366"/>
      <c r="I46" s="366"/>
      <c r="J46" s="366"/>
      <c r="K46" s="366"/>
      <c r="L46" s="366"/>
      <c r="M46" s="366"/>
      <c r="N46" s="366"/>
      <c r="O46" s="366"/>
      <c r="P46" s="366"/>
      <c r="Q46" s="366"/>
      <c r="R46" s="366"/>
      <c r="S46" s="366"/>
      <c r="T46" s="366"/>
      <c r="U46" s="281">
        <v>4989.3932679096097</v>
      </c>
      <c r="V46" s="281">
        <v>5137.9932731362533</v>
      </c>
      <c r="W46" s="281">
        <v>5273.8010946367494</v>
      </c>
      <c r="X46" s="281">
        <v>7558.4039860947823</v>
      </c>
      <c r="Y46" s="281">
        <v>10950.958493116173</v>
      </c>
      <c r="Z46" s="281">
        <v>13495.94764115973</v>
      </c>
      <c r="AA46" s="281">
        <v>14650.356483993937</v>
      </c>
      <c r="AB46" s="281">
        <v>15122.098248636536</v>
      </c>
      <c r="AC46" s="281">
        <v>15896.355944931645</v>
      </c>
      <c r="AD46" s="281">
        <v>16204.408310891244</v>
      </c>
      <c r="AE46" s="281">
        <v>16482.919649730291</v>
      </c>
      <c r="AF46" s="281">
        <v>17725.63513472351</v>
      </c>
      <c r="AG46" s="281">
        <v>20971.157181366954</v>
      </c>
      <c r="AH46" s="281">
        <v>23599.015016453883</v>
      </c>
      <c r="AI46" s="281">
        <v>25929.972242923533</v>
      </c>
      <c r="AJ46" s="281">
        <v>26684.878050648967</v>
      </c>
      <c r="AK46" s="281">
        <v>28941.613186709081</v>
      </c>
      <c r="AL46" s="281">
        <v>31989.751065536992</v>
      </c>
      <c r="AM46" s="281">
        <v>32683.052703388581</v>
      </c>
      <c r="AN46" s="281">
        <v>37134.070611188523</v>
      </c>
      <c r="AO46" s="281">
        <v>39788.462517232874</v>
      </c>
      <c r="AP46" s="281">
        <v>38920.976070760589</v>
      </c>
      <c r="AQ46" s="281">
        <v>37600.495343269729</v>
      </c>
      <c r="AR46" s="281">
        <v>37829.427002140641</v>
      </c>
      <c r="AS46" s="281">
        <v>35403.084525304424</v>
      </c>
    </row>
    <row r="47" spans="1:67" ht="14">
      <c r="A47" s="508" t="s">
        <v>852</v>
      </c>
      <c r="B47" s="366"/>
      <c r="C47" s="366"/>
      <c r="D47" s="366"/>
      <c r="E47" s="366"/>
      <c r="F47" s="366"/>
      <c r="G47" s="366"/>
      <c r="H47" s="366"/>
      <c r="I47" s="366"/>
      <c r="J47" s="366"/>
      <c r="K47" s="366"/>
      <c r="L47" s="366"/>
      <c r="M47" s="366"/>
      <c r="N47" s="366"/>
      <c r="O47" s="366"/>
      <c r="P47" s="366"/>
      <c r="Q47" s="366"/>
      <c r="R47" s="366"/>
      <c r="S47" s="366"/>
      <c r="T47" s="366"/>
      <c r="U47" s="281">
        <v>46.344044009731377</v>
      </c>
      <c r="V47" s="281">
        <v>85.849764856793684</v>
      </c>
      <c r="W47" s="281">
        <v>110.81804270140961</v>
      </c>
      <c r="X47" s="281">
        <v>98.004702483871199</v>
      </c>
      <c r="Y47" s="281">
        <v>97.382537071935289</v>
      </c>
      <c r="Z47" s="281">
        <v>92.795497089621918</v>
      </c>
      <c r="AA47" s="281">
        <v>89.521894070528248</v>
      </c>
      <c r="AB47" s="281">
        <v>118.52400048555023</v>
      </c>
      <c r="AC47" s="281">
        <v>114.78348863699514</v>
      </c>
      <c r="AD47" s="281">
        <v>118.85552064390018</v>
      </c>
      <c r="AE47" s="281">
        <v>134.77843990293078</v>
      </c>
      <c r="AF47" s="281">
        <v>143.5543390288486</v>
      </c>
      <c r="AG47" s="281">
        <v>149.19383173610416</v>
      </c>
      <c r="AH47" s="281">
        <v>151.52734626630337</v>
      </c>
      <c r="AI47" s="281">
        <v>145.04087767299563</v>
      </c>
      <c r="AJ47" s="281">
        <v>138.3715156019166</v>
      </c>
      <c r="AK47" s="281">
        <v>133.49209139901836</v>
      </c>
      <c r="AL47" s="281">
        <v>128.13624785114413</v>
      </c>
      <c r="AM47" s="281">
        <v>124.02699996506105</v>
      </c>
      <c r="AN47" s="281">
        <v>127.36241670569639</v>
      </c>
      <c r="AO47" s="281">
        <v>120.36587576705428</v>
      </c>
      <c r="AP47" s="281">
        <v>109.49911683254143</v>
      </c>
      <c r="AQ47" s="281">
        <v>107.18025455564428</v>
      </c>
      <c r="AR47" s="281">
        <v>106.80591116768245</v>
      </c>
      <c r="AS47" s="281">
        <v>102.53716245094427</v>
      </c>
    </row>
    <row r="48" spans="1:67" ht="14">
      <c r="A48" s="508" t="s">
        <v>31</v>
      </c>
      <c r="B48" s="366"/>
      <c r="C48" s="366"/>
      <c r="D48" s="366"/>
      <c r="E48" s="366"/>
      <c r="F48" s="366"/>
      <c r="G48" s="366"/>
      <c r="H48" s="366"/>
      <c r="I48" s="366"/>
      <c r="J48" s="366"/>
      <c r="K48" s="366"/>
      <c r="L48" s="366"/>
      <c r="M48" s="366"/>
      <c r="N48" s="366"/>
      <c r="O48" s="366"/>
      <c r="P48" s="366"/>
      <c r="Q48" s="366"/>
      <c r="R48" s="366"/>
      <c r="S48" s="366"/>
      <c r="T48" s="366"/>
      <c r="U48" s="281">
        <v>0</v>
      </c>
      <c r="V48" s="281">
        <v>0</v>
      </c>
      <c r="W48" s="281">
        <v>0</v>
      </c>
      <c r="X48" s="281">
        <v>0</v>
      </c>
      <c r="Y48" s="281">
        <v>0</v>
      </c>
      <c r="Z48" s="281">
        <v>0</v>
      </c>
      <c r="AA48" s="281">
        <v>0</v>
      </c>
      <c r="AB48" s="281">
        <v>311.44695636304482</v>
      </c>
      <c r="AC48" s="281">
        <v>731.88765192502728</v>
      </c>
      <c r="AD48" s="281">
        <v>836.43398908060021</v>
      </c>
      <c r="AE48" s="281">
        <v>819.36089439824286</v>
      </c>
      <c r="AF48" s="281">
        <v>877.33305808328237</v>
      </c>
      <c r="AG48" s="281">
        <v>981.86239603519482</v>
      </c>
      <c r="AH48" s="281">
        <v>1057.5181497520177</v>
      </c>
      <c r="AI48" s="281">
        <v>1138.9675593655704</v>
      </c>
      <c r="AJ48" s="281">
        <v>1203.3814601612009</v>
      </c>
      <c r="AK48" s="281">
        <v>1239.7428833171218</v>
      </c>
      <c r="AL48" s="281">
        <v>1278.5625834626637</v>
      </c>
      <c r="AM48" s="281">
        <v>1942.5529401261235</v>
      </c>
      <c r="AN48" s="281">
        <v>3040.2904603896036</v>
      </c>
      <c r="AO48" s="281">
        <v>3624.8829524227926</v>
      </c>
      <c r="AP48" s="281">
        <v>3433.3327486452586</v>
      </c>
      <c r="AQ48" s="281">
        <v>3080.9892713294444</v>
      </c>
      <c r="AR48" s="281">
        <v>3097.9944673129926</v>
      </c>
      <c r="AS48" s="281">
        <v>3049.4108932949184</v>
      </c>
    </row>
    <row r="49" spans="1:45" ht="14">
      <c r="A49" s="282" t="s">
        <v>78</v>
      </c>
      <c r="B49" s="366"/>
      <c r="C49" s="366"/>
      <c r="D49" s="366"/>
      <c r="E49" s="366"/>
      <c r="F49" s="366"/>
      <c r="G49" s="366"/>
      <c r="H49" s="366"/>
      <c r="I49" s="366"/>
      <c r="J49" s="366"/>
      <c r="K49" s="366"/>
      <c r="L49" s="366"/>
      <c r="M49" s="366"/>
      <c r="N49" s="366"/>
      <c r="O49" s="366"/>
      <c r="P49" s="366"/>
      <c r="Q49" s="366"/>
      <c r="R49" s="366"/>
      <c r="S49" s="366"/>
      <c r="T49" s="366"/>
      <c r="U49" s="284">
        <v>8479.3362931609827</v>
      </c>
      <c r="V49" s="284">
        <v>9061.3684191483844</v>
      </c>
      <c r="W49" s="284">
        <v>9573.8387007375877</v>
      </c>
      <c r="X49" s="284">
        <v>12352.036045412824</v>
      </c>
      <c r="Y49" s="284">
        <v>16167.825855422241</v>
      </c>
      <c r="Z49" s="284">
        <v>19076.652782919027</v>
      </c>
      <c r="AA49" s="284">
        <v>20887.734430131703</v>
      </c>
      <c r="AB49" s="284">
        <v>22513.258509547704</v>
      </c>
      <c r="AC49" s="284">
        <v>24423.353794307495</v>
      </c>
      <c r="AD49" s="284">
        <v>25593.08702861796</v>
      </c>
      <c r="AE49" s="284">
        <v>26094.996212153797</v>
      </c>
      <c r="AF49" s="284">
        <v>27487.28861289005</v>
      </c>
      <c r="AG49" s="284">
        <v>30801.302813550381</v>
      </c>
      <c r="AH49" s="284">
        <v>33950.144864619353</v>
      </c>
      <c r="AI49" s="284">
        <v>37249.958602762621</v>
      </c>
      <c r="AJ49" s="284">
        <v>39050.346782757319</v>
      </c>
      <c r="AK49" s="284">
        <v>42305.104980918688</v>
      </c>
      <c r="AL49" s="284">
        <v>46524.094524917506</v>
      </c>
      <c r="AM49" s="284">
        <v>48045.354051078823</v>
      </c>
      <c r="AN49" s="284">
        <v>54848.211132514582</v>
      </c>
      <c r="AO49" s="284">
        <v>58941.462723982251</v>
      </c>
      <c r="AP49" s="284">
        <v>58124.592551760019</v>
      </c>
      <c r="AQ49" s="284">
        <v>57236.934192422639</v>
      </c>
      <c r="AR49" s="284">
        <v>58351.453005345749</v>
      </c>
      <c r="AS49" s="284">
        <v>56632.012472410453</v>
      </c>
    </row>
    <row r="50" spans="1:45" ht="21">
      <c r="A50" s="505" t="s">
        <v>83</v>
      </c>
      <c r="B50" s="532" t="s">
        <v>95</v>
      </c>
      <c r="C50" s="532" t="s">
        <v>96</v>
      </c>
      <c r="D50" s="532" t="s">
        <v>97</v>
      </c>
      <c r="E50" s="532" t="s">
        <v>98</v>
      </c>
      <c r="F50" s="532" t="s">
        <v>99</v>
      </c>
      <c r="G50" s="532" t="s">
        <v>100</v>
      </c>
      <c r="H50" s="532" t="s">
        <v>101</v>
      </c>
      <c r="I50" s="532" t="s">
        <v>102</v>
      </c>
      <c r="J50" s="532" t="s">
        <v>103</v>
      </c>
      <c r="K50" s="532" t="s">
        <v>104</v>
      </c>
      <c r="L50" s="532" t="s">
        <v>105</v>
      </c>
      <c r="M50" s="532" t="s">
        <v>106</v>
      </c>
      <c r="N50" s="532" t="s">
        <v>107</v>
      </c>
      <c r="O50" s="532" t="s">
        <v>108</v>
      </c>
      <c r="P50" s="532" t="s">
        <v>109</v>
      </c>
      <c r="Q50" s="532" t="s">
        <v>110</v>
      </c>
      <c r="R50" s="532" t="s">
        <v>111</v>
      </c>
      <c r="S50" s="532" t="s">
        <v>112</v>
      </c>
      <c r="T50" s="532" t="s">
        <v>113</v>
      </c>
      <c r="U50" s="532" t="s">
        <v>114</v>
      </c>
      <c r="V50" s="532" t="s">
        <v>115</v>
      </c>
      <c r="W50" s="532" t="s">
        <v>116</v>
      </c>
      <c r="X50" s="532" t="s">
        <v>117</v>
      </c>
      <c r="Y50" s="532" t="s">
        <v>118</v>
      </c>
      <c r="Z50" s="532" t="s">
        <v>119</v>
      </c>
      <c r="AA50" s="532" t="s">
        <v>120</v>
      </c>
      <c r="AB50" s="532" t="s">
        <v>121</v>
      </c>
      <c r="AC50" s="532" t="s">
        <v>122</v>
      </c>
      <c r="AD50" s="532" t="s">
        <v>123</v>
      </c>
      <c r="AE50" s="532" t="s">
        <v>124</v>
      </c>
      <c r="AF50" s="532" t="s">
        <v>125</v>
      </c>
      <c r="AG50" s="532" t="s">
        <v>126</v>
      </c>
      <c r="AH50" s="532" t="s">
        <v>127</v>
      </c>
      <c r="AI50" s="532" t="s">
        <v>128</v>
      </c>
      <c r="AJ50" s="532" t="s">
        <v>129</v>
      </c>
      <c r="AK50" s="532" t="s">
        <v>130</v>
      </c>
      <c r="AL50" s="532" t="s">
        <v>131</v>
      </c>
      <c r="AM50" s="532" t="s">
        <v>5</v>
      </c>
      <c r="AN50" s="532" t="s">
        <v>2</v>
      </c>
      <c r="AO50" s="532" t="s">
        <v>135</v>
      </c>
      <c r="AP50" s="532" t="s">
        <v>138</v>
      </c>
      <c r="AQ50" s="532" t="s">
        <v>140</v>
      </c>
      <c r="AR50" s="532" t="s">
        <v>157</v>
      </c>
      <c r="AS50" s="1023" t="s">
        <v>822</v>
      </c>
    </row>
    <row r="51" spans="1:45" ht="14">
      <c r="A51" s="507" t="s">
        <v>132</v>
      </c>
      <c r="B51" s="366"/>
      <c r="C51" s="366"/>
      <c r="D51" s="366"/>
      <c r="E51" s="366"/>
      <c r="F51" s="366"/>
      <c r="G51" s="366"/>
      <c r="H51" s="366"/>
      <c r="I51" s="366"/>
      <c r="J51" s="366"/>
      <c r="K51" s="366"/>
      <c r="L51" s="366"/>
      <c r="M51" s="366"/>
      <c r="N51" s="366"/>
      <c r="O51" s="366"/>
      <c r="P51" s="366"/>
      <c r="Q51" s="366"/>
      <c r="R51" s="366"/>
      <c r="S51" s="366"/>
      <c r="T51" s="366"/>
      <c r="U51" s="286">
        <v>0.40611657117775607</v>
      </c>
      <c r="V51" s="286">
        <v>0.42350395697916005</v>
      </c>
      <c r="W51" s="286">
        <v>0.43756947389104028</v>
      </c>
      <c r="X51" s="286">
        <v>0.38015006915220145</v>
      </c>
      <c r="Y51" s="286">
        <v>0.31664646013719894</v>
      </c>
      <c r="Z51" s="286">
        <v>0.28767675897437711</v>
      </c>
      <c r="AA51" s="286">
        <v>0.29432852436110146</v>
      </c>
      <c r="AB51" s="286">
        <v>0.30920398755739353</v>
      </c>
      <c r="AC51" s="286">
        <v>0.31446650503027673</v>
      </c>
      <c r="AD51" s="286">
        <v>0.32951824836808752</v>
      </c>
      <c r="AE51" s="286">
        <v>0.33178534143989963</v>
      </c>
      <c r="AF51" s="286">
        <v>0.31799302594565348</v>
      </c>
      <c r="AG51" s="286">
        <v>0.2824260212975519</v>
      </c>
      <c r="AH51" s="286">
        <v>0.2692796860986133</v>
      </c>
      <c r="AI51" s="286">
        <v>0.26942252553419499</v>
      </c>
      <c r="AJ51" s="286">
        <v>0.28229495163440527</v>
      </c>
      <c r="AK51" s="286">
        <v>0.28342340303614794</v>
      </c>
      <c r="AL51" s="286">
        <v>0.28216872917399327</v>
      </c>
      <c r="AM51" s="286">
        <v>0.27673271787036624</v>
      </c>
      <c r="AN51" s="286">
        <v>0.26521352919033403</v>
      </c>
      <c r="AO51" s="286">
        <v>0.26140768597333064</v>
      </c>
      <c r="AP51" s="286">
        <v>0.26943474230078568</v>
      </c>
      <c r="AQ51" s="286">
        <v>0.28737159939368906</v>
      </c>
      <c r="AR51" s="286">
        <v>0.29677454001253317</v>
      </c>
      <c r="AS51" s="286">
        <v>0.31920073298060481</v>
      </c>
    </row>
    <row r="52" spans="1:45" ht="14">
      <c r="A52" s="507" t="s">
        <v>35</v>
      </c>
      <c r="B52" s="366"/>
      <c r="C52" s="366"/>
      <c r="D52" s="366"/>
      <c r="E52" s="366"/>
      <c r="F52" s="366"/>
      <c r="G52" s="366"/>
      <c r="H52" s="366"/>
      <c r="I52" s="366"/>
      <c r="J52" s="366"/>
      <c r="K52" s="366"/>
      <c r="L52" s="366"/>
      <c r="M52" s="366"/>
      <c r="N52" s="366"/>
      <c r="O52" s="366"/>
      <c r="P52" s="366"/>
      <c r="Q52" s="366"/>
      <c r="R52" s="366"/>
      <c r="S52" s="366"/>
      <c r="T52" s="366"/>
      <c r="U52" s="286">
        <v>0.58841790152064255</v>
      </c>
      <c r="V52" s="286">
        <v>0.56702178252444768</v>
      </c>
      <c r="W52" s="286">
        <v>0.55085543630795086</v>
      </c>
      <c r="X52" s="286">
        <v>0.6119156354714288</v>
      </c>
      <c r="Y52" s="286">
        <v>0.67733030965592234</v>
      </c>
      <c r="Z52" s="286">
        <v>0.70745889201505074</v>
      </c>
      <c r="AA52" s="286">
        <v>0.701385616185353</v>
      </c>
      <c r="AB52" s="286">
        <v>0.67169744629474082</v>
      </c>
      <c r="AC52" s="286">
        <v>0.65086703811483537</v>
      </c>
      <c r="AD52" s="286">
        <v>0.63315567570147435</v>
      </c>
      <c r="AE52" s="286">
        <v>0.63165058602512225</v>
      </c>
      <c r="AF52" s="286">
        <v>0.64486662851173859</v>
      </c>
      <c r="AG52" s="286">
        <v>0.68085292717362389</v>
      </c>
      <c r="AH52" s="286">
        <v>0.69510793283969907</v>
      </c>
      <c r="AI52" s="286">
        <v>0.6961074110026112</v>
      </c>
      <c r="AJ52" s="286">
        <v>0.68334548215668278</v>
      </c>
      <c r="AK52" s="286">
        <v>0.68411633063581612</v>
      </c>
      <c r="AL52" s="286">
        <v>0.68759535015568829</v>
      </c>
      <c r="AM52" s="286">
        <v>0.68025417543269628</v>
      </c>
      <c r="AN52" s="286">
        <v>0.67703339533666329</v>
      </c>
      <c r="AO52" s="286">
        <v>0.67505047683595476</v>
      </c>
      <c r="AP52" s="286">
        <v>0.66961288435874045</v>
      </c>
      <c r="AQ52" s="286">
        <v>0.65692713758675603</v>
      </c>
      <c r="AR52" s="286">
        <v>0.64830308507784673</v>
      </c>
      <c r="AS52" s="286">
        <v>0.62514261774737079</v>
      </c>
    </row>
    <row r="53" spans="1:45" ht="14">
      <c r="A53" s="508" t="s">
        <v>852</v>
      </c>
      <c r="B53" s="366"/>
      <c r="C53" s="366"/>
      <c r="D53" s="366"/>
      <c r="E53" s="366"/>
      <c r="F53" s="366"/>
      <c r="G53" s="366"/>
      <c r="H53" s="366"/>
      <c r="I53" s="366"/>
      <c r="J53" s="366"/>
      <c r="K53" s="366"/>
      <c r="L53" s="366"/>
      <c r="M53" s="366"/>
      <c r="N53" s="366"/>
      <c r="O53" s="366"/>
      <c r="P53" s="366"/>
      <c r="Q53" s="366"/>
      <c r="R53" s="366"/>
      <c r="S53" s="366"/>
      <c r="T53" s="366"/>
      <c r="U53" s="286">
        <v>5.4655273016014491E-3</v>
      </c>
      <c r="V53" s="286">
        <v>9.4742604963922346E-3</v>
      </c>
      <c r="W53" s="286">
        <v>1.1575089801008655E-2</v>
      </c>
      <c r="X53" s="286">
        <v>7.934295376369728E-3</v>
      </c>
      <c r="Y53" s="286">
        <v>6.023230206878798E-3</v>
      </c>
      <c r="Z53" s="286">
        <v>4.864349010572218E-3</v>
      </c>
      <c r="AA53" s="286">
        <v>4.2858594535455218E-3</v>
      </c>
      <c r="AB53" s="286">
        <v>5.2646310810709647E-3</v>
      </c>
      <c r="AC53" s="286">
        <v>4.6997431066878479E-3</v>
      </c>
      <c r="AD53" s="286">
        <v>4.6440478442868966E-3</v>
      </c>
      <c r="AE53" s="286">
        <v>5.1649150974069679E-3</v>
      </c>
      <c r="AF53" s="286">
        <v>5.2225718240368531E-3</v>
      </c>
      <c r="AG53" s="286">
        <v>4.8437506893529679E-3</v>
      </c>
      <c r="AH53" s="286">
        <v>4.4632312136086167E-3</v>
      </c>
      <c r="AI53" s="286">
        <v>3.8937191640862324E-3</v>
      </c>
      <c r="AJ53" s="286">
        <v>3.5434132345020441E-3</v>
      </c>
      <c r="AK53" s="286">
        <v>3.1554605870669438E-3</v>
      </c>
      <c r="AL53" s="286">
        <v>2.7541911166592734E-3</v>
      </c>
      <c r="AM53" s="286">
        <v>2.5814566759816836E-3</v>
      </c>
      <c r="AN53" s="286">
        <v>2.3220887988121574E-3</v>
      </c>
      <c r="AO53" s="286">
        <v>2.0421256990298528E-3</v>
      </c>
      <c r="AP53" s="286">
        <v>1.8838689791250121E-3</v>
      </c>
      <c r="AQ53" s="286">
        <v>1.8725715496102416E-3</v>
      </c>
      <c r="AR53" s="286">
        <v>1.8303899160471231E-3</v>
      </c>
      <c r="AS53" s="286">
        <v>1.8105865918308576E-3</v>
      </c>
    </row>
    <row r="54" spans="1:45" ht="14">
      <c r="A54" s="508" t="s">
        <v>31</v>
      </c>
      <c r="B54" s="366"/>
      <c r="C54" s="366"/>
      <c r="D54" s="366"/>
      <c r="E54" s="366"/>
      <c r="F54" s="366"/>
      <c r="G54" s="366"/>
      <c r="H54" s="366"/>
      <c r="I54" s="366"/>
      <c r="J54" s="366"/>
      <c r="K54" s="366"/>
      <c r="L54" s="366"/>
      <c r="M54" s="366"/>
      <c r="N54" s="366"/>
      <c r="O54" s="366"/>
      <c r="P54" s="366"/>
      <c r="Q54" s="366"/>
      <c r="R54" s="366"/>
      <c r="S54" s="366"/>
      <c r="T54" s="366"/>
      <c r="U54" s="286">
        <v>0</v>
      </c>
      <c r="V54" s="286">
        <v>0</v>
      </c>
      <c r="W54" s="286">
        <v>0</v>
      </c>
      <c r="X54" s="286">
        <v>0</v>
      </c>
      <c r="Y54" s="286">
        <v>0</v>
      </c>
      <c r="Z54" s="286">
        <v>0</v>
      </c>
      <c r="AA54" s="286">
        <v>0</v>
      </c>
      <c r="AB54" s="286">
        <v>1.383393506679464E-2</v>
      </c>
      <c r="AC54" s="286">
        <v>2.9966713748200008E-2</v>
      </c>
      <c r="AD54" s="286">
        <v>3.2682028086151046E-2</v>
      </c>
      <c r="AE54" s="286">
        <v>3.1399157437571261E-2</v>
      </c>
      <c r="AF54" s="286">
        <v>3.1917773718571157E-2</v>
      </c>
      <c r="AG54" s="286">
        <v>3.1877300839471157E-2</v>
      </c>
      <c r="AH54" s="286">
        <v>3.1149149848078993E-2</v>
      </c>
      <c r="AI54" s="286">
        <v>3.0576344299107477E-2</v>
      </c>
      <c r="AJ54" s="286">
        <v>3.0816152974409795E-2</v>
      </c>
      <c r="AK54" s="286">
        <v>2.9304805740968991E-2</v>
      </c>
      <c r="AL54" s="286">
        <v>2.7481729553659288E-2</v>
      </c>
      <c r="AM54" s="286">
        <v>4.0431650020955667E-2</v>
      </c>
      <c r="AN54" s="286">
        <v>5.5430986674190517E-2</v>
      </c>
      <c r="AO54" s="286">
        <v>6.1499711491684629E-2</v>
      </c>
      <c r="AP54" s="286">
        <v>5.9068504361348799E-2</v>
      </c>
      <c r="AQ54" s="286">
        <v>5.3828691469944658E-2</v>
      </c>
      <c r="AR54" s="286">
        <v>5.3091984993572927E-2</v>
      </c>
      <c r="AS54" s="286">
        <v>5.3846062680193589E-2</v>
      </c>
    </row>
    <row r="55" spans="1:45" ht="15" thickBot="1">
      <c r="A55" s="292" t="s">
        <v>78</v>
      </c>
      <c r="B55" s="372"/>
      <c r="C55" s="372"/>
      <c r="D55" s="372"/>
      <c r="E55" s="372"/>
      <c r="F55" s="372"/>
      <c r="G55" s="372"/>
      <c r="H55" s="372"/>
      <c r="I55" s="372"/>
      <c r="J55" s="372"/>
      <c r="K55" s="372"/>
      <c r="L55" s="372"/>
      <c r="M55" s="372"/>
      <c r="N55" s="372"/>
      <c r="O55" s="372"/>
      <c r="P55" s="372"/>
      <c r="Q55" s="372"/>
      <c r="R55" s="372"/>
      <c r="S55" s="372"/>
      <c r="T55" s="372"/>
      <c r="U55" s="293">
        <v>1.0000000000000002</v>
      </c>
      <c r="V55" s="293">
        <v>1</v>
      </c>
      <c r="W55" s="293">
        <v>0.99999999999999978</v>
      </c>
      <c r="X55" s="293">
        <v>1</v>
      </c>
      <c r="Y55" s="293">
        <v>1</v>
      </c>
      <c r="Z55" s="294">
        <v>1</v>
      </c>
      <c r="AA55" s="294">
        <v>1</v>
      </c>
      <c r="AB55" s="294">
        <v>1</v>
      </c>
      <c r="AC55" s="294">
        <v>1</v>
      </c>
      <c r="AD55" s="294">
        <v>0.99999999999999978</v>
      </c>
      <c r="AE55" s="294">
        <v>1.0000000000000002</v>
      </c>
      <c r="AF55" s="294">
        <v>1</v>
      </c>
      <c r="AG55" s="294">
        <v>0.99999999999999989</v>
      </c>
      <c r="AH55" s="294">
        <v>1</v>
      </c>
      <c r="AI55" s="294">
        <v>0.99999999999999989</v>
      </c>
      <c r="AJ55" s="294">
        <v>0.99999999999999978</v>
      </c>
      <c r="AK55" s="294">
        <v>0.99999999999999989</v>
      </c>
      <c r="AL55" s="294">
        <v>1.0000000000000002</v>
      </c>
      <c r="AM55" s="294">
        <v>0.99999999999999978</v>
      </c>
      <c r="AN55" s="294">
        <v>1</v>
      </c>
      <c r="AO55" s="294">
        <v>0.99999999999999989</v>
      </c>
      <c r="AP55" s="294">
        <v>0.99999999999999989</v>
      </c>
      <c r="AQ55" s="294">
        <v>1</v>
      </c>
      <c r="AR55" s="294">
        <v>0.99999999999999989</v>
      </c>
      <c r="AS55" s="294">
        <v>1</v>
      </c>
    </row>
    <row r="56" spans="1:45" ht="26.25" customHeight="1">
      <c r="A56" s="1048" t="s">
        <v>854</v>
      </c>
    </row>
    <row r="57" spans="1:45" ht="27.75" customHeight="1">
      <c r="A57" s="1048" t="s">
        <v>1295</v>
      </c>
    </row>
    <row r="58" spans="1:45" ht="14">
      <c r="A58" s="252" t="s">
        <v>622</v>
      </c>
    </row>
    <row r="59" spans="1:45" ht="14"/>
  </sheetData>
  <phoneticPr fontId="7" type="noConversion"/>
  <pageMargins left="0.7" right="0.7" top="0.75" bottom="0.75" header="0.3" footer="0.3"/>
  <extLst>
    <ext xmlns:mx="http://schemas.microsoft.com/office/mac/excel/2008/main" uri="{64002731-A6B0-56B0-2670-7721B7C09600}">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H26"/>
  <sheetViews>
    <sheetView workbookViewId="0">
      <selection sqref="A1:H1"/>
    </sheetView>
  </sheetViews>
  <sheetFormatPr baseColWidth="10" defaultColWidth="8.83203125" defaultRowHeight="12" x14ac:dyDescent="0"/>
  <cols>
    <col min="1" max="1" width="31.1640625" style="58" customWidth="1"/>
    <col min="2" max="7" width="10" style="58" customWidth="1"/>
    <col min="8" max="8" width="13.5" style="58" customWidth="1"/>
  </cols>
  <sheetData>
    <row r="1" spans="1:8" ht="37.5" customHeight="1">
      <c r="A1" s="1172" t="s">
        <v>761</v>
      </c>
      <c r="B1" s="1209"/>
      <c r="C1" s="1209"/>
      <c r="D1" s="1209"/>
      <c r="E1" s="1209"/>
      <c r="F1" s="1209"/>
      <c r="G1" s="1209"/>
      <c r="H1" s="1209"/>
    </row>
    <row r="2" spans="1:8" ht="24">
      <c r="A2" s="75"/>
      <c r="B2" s="76" t="s">
        <v>224</v>
      </c>
      <c r="C2" s="77" t="s">
        <v>225</v>
      </c>
      <c r="D2" s="77" t="s">
        <v>226</v>
      </c>
      <c r="E2" s="77" t="s">
        <v>227</v>
      </c>
      <c r="F2" s="77" t="s">
        <v>228</v>
      </c>
      <c r="G2" s="77" t="s">
        <v>231</v>
      </c>
      <c r="H2" s="77" t="s">
        <v>239</v>
      </c>
    </row>
    <row r="3" spans="1:8">
      <c r="A3" s="68" t="s">
        <v>240</v>
      </c>
      <c r="B3" s="70">
        <v>0.34058999999999995</v>
      </c>
      <c r="C3" s="70">
        <v>0.11519</v>
      </c>
      <c r="D3" s="70">
        <v>0.14105000000000001</v>
      </c>
      <c r="E3" s="70">
        <v>0.19477</v>
      </c>
      <c r="F3" s="70">
        <v>0.10285</v>
      </c>
      <c r="G3" s="70">
        <v>0.10555999999999999</v>
      </c>
      <c r="H3" s="40">
        <v>0.56000000000000005</v>
      </c>
    </row>
    <row r="4" spans="1:8">
      <c r="A4" s="68" t="s">
        <v>241</v>
      </c>
      <c r="B4" s="70">
        <v>0.24077999999999999</v>
      </c>
      <c r="C4" s="70">
        <v>8.9009999999999992E-2</v>
      </c>
      <c r="D4" s="70">
        <v>0.11308</v>
      </c>
      <c r="E4" s="70">
        <v>0.14981</v>
      </c>
      <c r="F4" s="70">
        <v>0.13875999999999999</v>
      </c>
      <c r="G4" s="70">
        <v>0.26857999999999999</v>
      </c>
      <c r="H4" s="40">
        <v>0.44</v>
      </c>
    </row>
    <row r="5" spans="1:8" s="14" customFormat="1" ht="25.5" customHeight="1">
      <c r="A5" s="68" t="s">
        <v>238</v>
      </c>
      <c r="B5" s="70"/>
      <c r="C5" s="70"/>
      <c r="D5" s="70"/>
      <c r="E5" s="70"/>
      <c r="F5" s="70"/>
      <c r="G5" s="70"/>
      <c r="H5" s="58"/>
    </row>
    <row r="6" spans="1:8">
      <c r="A6" s="68" t="s">
        <v>235</v>
      </c>
      <c r="B6" s="70">
        <v>0.20594000000000001</v>
      </c>
      <c r="C6" s="70">
        <v>0.14598</v>
      </c>
      <c r="D6" s="70">
        <v>0.21381</v>
      </c>
      <c r="E6" s="70">
        <v>0.20059000000000002</v>
      </c>
      <c r="F6" s="70">
        <v>0.12098</v>
      </c>
      <c r="G6" s="70">
        <v>0.11269999999999999</v>
      </c>
      <c r="H6" s="40">
        <v>0.16</v>
      </c>
    </row>
    <row r="7" spans="1:8">
      <c r="A7" s="68" t="s">
        <v>236</v>
      </c>
      <c r="B7" s="70">
        <v>0.20548</v>
      </c>
      <c r="C7" s="70">
        <v>0.12057000000000001</v>
      </c>
      <c r="D7" s="70">
        <v>0.15371000000000001</v>
      </c>
      <c r="E7" s="70">
        <v>0.26995999999999998</v>
      </c>
      <c r="F7" s="70">
        <v>0.13311000000000001</v>
      </c>
      <c r="G7" s="70">
        <v>0.11718000000000001</v>
      </c>
      <c r="H7" s="40">
        <v>0.22</v>
      </c>
    </row>
    <row r="8" spans="1:8">
      <c r="A8" s="68" t="s">
        <v>234</v>
      </c>
      <c r="B8" s="70">
        <v>0.38267000000000001</v>
      </c>
      <c r="C8" s="70">
        <v>0.10654</v>
      </c>
      <c r="D8" s="70">
        <v>0.12364000000000001</v>
      </c>
      <c r="E8" s="70">
        <v>0.16286</v>
      </c>
      <c r="F8" s="70">
        <v>9.9060000000000009E-2</v>
      </c>
      <c r="G8" s="70">
        <v>0.12525</v>
      </c>
      <c r="H8" s="40">
        <v>0.27</v>
      </c>
    </row>
    <row r="9" spans="1:8">
      <c r="A9" s="75" t="s">
        <v>237</v>
      </c>
      <c r="B9" s="78">
        <v>0.45116999999999996</v>
      </c>
      <c r="C9" s="78">
        <v>0.10465999999999999</v>
      </c>
      <c r="D9" s="78">
        <v>0.11396000000000001</v>
      </c>
      <c r="E9" s="78">
        <v>0.17047999999999999</v>
      </c>
      <c r="F9" s="78">
        <v>7.9229999999999995E-2</v>
      </c>
      <c r="G9" s="78">
        <v>8.0500000000000002E-2</v>
      </c>
      <c r="H9" s="79">
        <v>0.36</v>
      </c>
    </row>
    <row r="10" spans="1:8" ht="87.75" customHeight="1">
      <c r="A10" s="1210" t="s">
        <v>243</v>
      </c>
      <c r="B10" s="1210"/>
      <c r="C10" s="1210"/>
      <c r="D10" s="1210"/>
      <c r="E10" s="1210"/>
      <c r="F10" s="1210"/>
      <c r="G10" s="1210"/>
      <c r="H10" s="1210"/>
    </row>
    <row r="11" spans="1:8" ht="22.5" customHeight="1">
      <c r="A11" s="68" t="s">
        <v>242</v>
      </c>
      <c r="B11" s="68"/>
      <c r="C11" s="72"/>
      <c r="D11" s="68"/>
      <c r="E11" s="68"/>
      <c r="F11" s="68"/>
      <c r="G11" s="68"/>
      <c r="H11" s="68"/>
    </row>
    <row r="12" spans="1:8" ht="18.75" customHeight="1">
      <c r="A12" s="14" t="s">
        <v>759</v>
      </c>
      <c r="B12" s="14"/>
      <c r="C12" s="68"/>
      <c r="D12" s="68"/>
      <c r="E12" s="68"/>
      <c r="F12" s="68"/>
      <c r="G12" s="68"/>
      <c r="H12" s="68"/>
    </row>
    <row r="14" spans="1:8">
      <c r="C14" s="40"/>
      <c r="D14" s="40"/>
      <c r="E14" s="40"/>
      <c r="F14" s="40"/>
      <c r="G14" s="40"/>
      <c r="H14" s="40"/>
    </row>
    <row r="15" spans="1:8">
      <c r="C15" s="40"/>
      <c r="D15" s="40"/>
      <c r="E15" s="40"/>
      <c r="F15" s="40"/>
      <c r="G15" s="40"/>
      <c r="H15" s="40"/>
    </row>
    <row r="16" spans="1:8">
      <c r="C16" s="40"/>
      <c r="D16" s="40"/>
      <c r="E16" s="40"/>
      <c r="F16" s="40"/>
      <c r="G16" s="40"/>
      <c r="H16" s="40"/>
    </row>
    <row r="18" spans="3:8">
      <c r="C18" s="40"/>
      <c r="D18" s="40"/>
      <c r="E18" s="40"/>
      <c r="F18" s="40"/>
      <c r="G18" s="40"/>
      <c r="H18" s="40"/>
    </row>
    <row r="19" spans="3:8">
      <c r="C19" s="40"/>
      <c r="D19" s="40"/>
      <c r="E19" s="40"/>
      <c r="F19" s="40"/>
      <c r="G19" s="40"/>
      <c r="H19" s="40"/>
    </row>
    <row r="20" spans="3:8">
      <c r="C20" s="40"/>
      <c r="D20" s="40"/>
      <c r="E20" s="40"/>
      <c r="F20" s="40"/>
      <c r="G20" s="40"/>
      <c r="H20" s="40"/>
    </row>
    <row r="22" spans="3:8">
      <c r="C22" s="40"/>
      <c r="D22" s="40"/>
      <c r="E22" s="40"/>
      <c r="F22" s="40"/>
      <c r="G22" s="40"/>
      <c r="H22" s="40"/>
    </row>
    <row r="23" spans="3:8">
      <c r="C23" s="40"/>
      <c r="D23" s="40"/>
      <c r="E23" s="40"/>
      <c r="F23" s="40"/>
      <c r="G23" s="40"/>
      <c r="H23" s="40"/>
    </row>
    <row r="24" spans="3:8">
      <c r="C24" s="40"/>
      <c r="D24" s="40"/>
      <c r="E24" s="40"/>
      <c r="F24" s="40"/>
      <c r="G24" s="40"/>
      <c r="H24" s="40"/>
    </row>
    <row r="26" spans="3:8">
      <c r="C26" s="40"/>
      <c r="D26" s="40"/>
      <c r="E26" s="40"/>
      <c r="F26" s="40"/>
      <c r="G26" s="40"/>
      <c r="H26" s="40"/>
    </row>
  </sheetData>
  <mergeCells count="2">
    <mergeCell ref="A1:H1"/>
    <mergeCell ref="A10:H10"/>
  </mergeCells>
  <pageMargins left="0.7" right="0.7" top="0.75" bottom="0.75" header="0.3" footer="0.3"/>
  <extLst>
    <ext xmlns:mx="http://schemas.microsoft.com/office/mac/excel/2008/main" uri="{64002731-A6B0-56B0-2670-7721B7C09600}">
      <mx:PLV Mode="0" OnePage="0" WScale="0"/>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G14"/>
  <sheetViews>
    <sheetView workbookViewId="0">
      <selection sqref="A1:G1"/>
    </sheetView>
  </sheetViews>
  <sheetFormatPr baseColWidth="10" defaultColWidth="8.83203125" defaultRowHeight="12" x14ac:dyDescent="0"/>
  <cols>
    <col min="1" max="1" width="20" customWidth="1"/>
    <col min="2" max="2" width="11.1640625" customWidth="1"/>
    <col min="3" max="4" width="9.1640625" style="39" customWidth="1"/>
    <col min="5" max="5" width="12.83203125" style="39" customWidth="1"/>
    <col min="6" max="6" width="11.5" style="39" customWidth="1"/>
    <col min="7" max="7" width="9.1640625" style="39" customWidth="1"/>
  </cols>
  <sheetData>
    <row r="1" spans="1:7" ht="39.75" customHeight="1">
      <c r="A1" s="1117" t="s">
        <v>762</v>
      </c>
      <c r="B1" s="1118"/>
      <c r="C1" s="1118"/>
      <c r="D1" s="1118"/>
      <c r="E1" s="1118"/>
      <c r="F1" s="1118"/>
      <c r="G1" s="1118"/>
    </row>
    <row r="2" spans="1:7" ht="30.75" customHeight="1">
      <c r="A2" s="60"/>
      <c r="B2" s="60"/>
      <c r="C2" s="82" t="s">
        <v>224</v>
      </c>
      <c r="D2" s="82" t="s">
        <v>225</v>
      </c>
      <c r="E2" s="82" t="s">
        <v>226</v>
      </c>
      <c r="F2" s="82" t="s">
        <v>227</v>
      </c>
      <c r="G2" s="82" t="s">
        <v>245</v>
      </c>
    </row>
    <row r="3" spans="1:7" ht="21" customHeight="1">
      <c r="A3" t="s">
        <v>205</v>
      </c>
      <c r="B3" t="s">
        <v>72</v>
      </c>
      <c r="C3" s="39">
        <v>9.6000000000000002E-2</v>
      </c>
      <c r="D3" s="39">
        <v>0.32899999999999996</v>
      </c>
      <c r="E3" s="39">
        <v>0.48499999999999999</v>
      </c>
      <c r="F3" s="39">
        <v>7.8E-2</v>
      </c>
      <c r="G3" s="39">
        <v>1.2E-2</v>
      </c>
    </row>
    <row r="4" spans="1:7">
      <c r="B4" t="s">
        <v>76</v>
      </c>
      <c r="C4" s="39">
        <v>7.0000000000000007E-2</v>
      </c>
      <c r="D4" s="39">
        <v>0.23100000000000001</v>
      </c>
      <c r="E4" s="39">
        <v>0.36599999999999999</v>
      </c>
      <c r="F4" s="39">
        <v>0.20800000000000002</v>
      </c>
      <c r="G4" s="39">
        <v>0.126</v>
      </c>
    </row>
    <row r="5" spans="1:7">
      <c r="B5" t="s">
        <v>137</v>
      </c>
      <c r="C5" s="39">
        <v>0.115</v>
      </c>
      <c r="D5" s="39">
        <v>0.13400000000000001</v>
      </c>
      <c r="E5" s="39">
        <v>0.20300000000000001</v>
      </c>
      <c r="F5" s="39">
        <v>0.26800000000000002</v>
      </c>
      <c r="G5" s="39">
        <v>0.28000000000000003</v>
      </c>
    </row>
    <row r="6" spans="1:7" ht="18.75" customHeight="1">
      <c r="A6" t="s">
        <v>8</v>
      </c>
      <c r="B6" t="s">
        <v>72</v>
      </c>
      <c r="C6" s="39">
        <v>0.70400000000000007</v>
      </c>
      <c r="D6" s="39">
        <v>0.23499999999999999</v>
      </c>
      <c r="E6" s="39">
        <v>4.2000000000000003E-2</v>
      </c>
      <c r="F6" s="39">
        <v>1.4999999999999999E-2</v>
      </c>
      <c r="G6" s="39">
        <v>5.0000000000000001E-3</v>
      </c>
    </row>
    <row r="7" spans="1:7">
      <c r="B7" t="s">
        <v>76</v>
      </c>
      <c r="C7" s="39">
        <v>0.61699999999999999</v>
      </c>
      <c r="D7" s="39">
        <v>0.249</v>
      </c>
      <c r="E7" s="39">
        <v>9.3000000000000013E-2</v>
      </c>
      <c r="F7" s="39">
        <v>2.7000000000000003E-2</v>
      </c>
      <c r="G7" s="39">
        <v>1.4E-2</v>
      </c>
    </row>
    <row r="8" spans="1:7">
      <c r="B8" t="s">
        <v>137</v>
      </c>
      <c r="C8" s="39">
        <v>0.59099999999999997</v>
      </c>
      <c r="D8" s="39">
        <v>0.19600000000000001</v>
      </c>
      <c r="E8" s="39">
        <v>0.122</v>
      </c>
      <c r="F8" s="39">
        <v>5.2000000000000005E-2</v>
      </c>
      <c r="G8" s="39">
        <v>3.9E-2</v>
      </c>
    </row>
    <row r="9" spans="1:7" ht="23.25" customHeight="1">
      <c r="A9" t="s">
        <v>244</v>
      </c>
      <c r="B9" t="s">
        <v>72</v>
      </c>
      <c r="C9" s="39">
        <v>0.63</v>
      </c>
      <c r="D9" s="39">
        <v>0.25600000000000001</v>
      </c>
      <c r="E9" s="39">
        <v>8.8000000000000009E-2</v>
      </c>
      <c r="F9" s="39">
        <v>0.02</v>
      </c>
      <c r="G9" s="39">
        <v>7.0000000000000001E-3</v>
      </c>
    </row>
    <row r="10" spans="1:7">
      <c r="B10" t="s">
        <v>76</v>
      </c>
      <c r="C10" s="39">
        <v>0.51600000000000001</v>
      </c>
      <c r="D10" s="39">
        <v>0.248</v>
      </c>
      <c r="E10" s="39">
        <v>0.14199999999999999</v>
      </c>
      <c r="F10" s="39">
        <v>6.0999999999999999E-2</v>
      </c>
      <c r="G10" s="39">
        <v>3.3000000000000002E-2</v>
      </c>
    </row>
    <row r="11" spans="1:7">
      <c r="A11" s="42"/>
      <c r="B11" s="42" t="s">
        <v>137</v>
      </c>
      <c r="C11" s="81">
        <v>0.49700000000000005</v>
      </c>
      <c r="D11" s="81">
        <v>0.188</v>
      </c>
      <c r="E11" s="81">
        <v>0.14199999999999999</v>
      </c>
      <c r="F11" s="81">
        <v>9.0999999999999998E-2</v>
      </c>
      <c r="G11" s="81">
        <v>8.2000000000000003E-2</v>
      </c>
    </row>
    <row r="12" spans="1:7" ht="35.25" customHeight="1">
      <c r="A12" s="1191" t="s">
        <v>246</v>
      </c>
      <c r="B12" s="1191"/>
      <c r="C12" s="1191"/>
      <c r="D12" s="1191"/>
      <c r="E12" s="1191"/>
      <c r="F12" s="1191"/>
      <c r="G12" s="1191"/>
    </row>
    <row r="13" spans="1:7" ht="25.5" customHeight="1">
      <c r="A13" t="s">
        <v>233</v>
      </c>
    </row>
    <row r="14" spans="1:7" ht="25.5" customHeight="1">
      <c r="A14" s="14" t="s">
        <v>759</v>
      </c>
    </row>
  </sheetData>
  <mergeCells count="2">
    <mergeCell ref="A1:G1"/>
    <mergeCell ref="A12:G12"/>
  </mergeCells>
  <pageMargins left="0.7" right="0.7" top="0.75" bottom="0.75" header="0.3" footer="0.3"/>
  <extLst>
    <ext xmlns:mx="http://schemas.microsoft.com/office/mac/excel/2008/main" uri="{64002731-A6B0-56B0-2670-7721B7C09600}">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G14"/>
  <sheetViews>
    <sheetView workbookViewId="0">
      <selection sqref="A1:G1"/>
    </sheetView>
  </sheetViews>
  <sheetFormatPr baseColWidth="10" defaultColWidth="8.83203125" defaultRowHeight="12" x14ac:dyDescent="0"/>
  <cols>
    <col min="1" max="1" width="20" style="14" customWidth="1"/>
    <col min="2" max="2" width="11.1640625" style="14" customWidth="1"/>
    <col min="3" max="3" width="9.1640625" style="39" customWidth="1"/>
    <col min="4" max="4" width="10.1640625" style="39" customWidth="1"/>
    <col min="5" max="5" width="10.5" style="39" customWidth="1"/>
    <col min="6" max="6" width="11.5" style="39" customWidth="1"/>
    <col min="7" max="7" width="10" style="39" customWidth="1"/>
  </cols>
  <sheetData>
    <row r="1" spans="1:7" ht="42.75" customHeight="1">
      <c r="A1" s="1117" t="s">
        <v>763</v>
      </c>
      <c r="B1" s="1118"/>
      <c r="C1" s="1118"/>
      <c r="D1" s="1118"/>
      <c r="E1" s="1118"/>
      <c r="F1" s="1118"/>
      <c r="G1" s="1118"/>
    </row>
    <row r="2" spans="1:7" ht="24">
      <c r="A2" s="60"/>
      <c r="B2" s="60"/>
      <c r="C2" s="83" t="s">
        <v>224</v>
      </c>
      <c r="D2" s="83" t="s">
        <v>225</v>
      </c>
      <c r="E2" s="83" t="s">
        <v>226</v>
      </c>
      <c r="F2" s="83" t="s">
        <v>227</v>
      </c>
      <c r="G2" s="83" t="s">
        <v>245</v>
      </c>
    </row>
    <row r="3" spans="1:7" ht="20.25" customHeight="1">
      <c r="A3" s="14" t="s">
        <v>205</v>
      </c>
      <c r="B3" s="14" t="s">
        <v>72</v>
      </c>
      <c r="C3" s="39">
        <v>0.151</v>
      </c>
      <c r="D3" s="39">
        <v>0.746</v>
      </c>
      <c r="E3" s="39">
        <v>9.0999999999999998E-2</v>
      </c>
      <c r="F3" s="39">
        <v>8.0000000000000002E-3</v>
      </c>
      <c r="G3" s="39">
        <v>4.0000000000000001E-3</v>
      </c>
    </row>
    <row r="4" spans="1:7" ht="12" customHeight="1">
      <c r="B4" s="14" t="s">
        <v>76</v>
      </c>
      <c r="C4" s="39">
        <v>0.122</v>
      </c>
      <c r="D4" s="39">
        <v>0.505</v>
      </c>
      <c r="E4" s="39">
        <v>0.29199999999999998</v>
      </c>
      <c r="F4" s="39">
        <v>5.7999999999999996E-2</v>
      </c>
      <c r="G4" s="39">
        <v>2.2000000000000002E-2</v>
      </c>
    </row>
    <row r="5" spans="1:7">
      <c r="B5" s="14" t="s">
        <v>137</v>
      </c>
      <c r="C5" s="39">
        <v>0.13699999999999998</v>
      </c>
      <c r="D5" s="39">
        <v>0.36299999999999999</v>
      </c>
      <c r="E5" s="39">
        <v>0.36599999999999999</v>
      </c>
      <c r="F5" s="39">
        <v>9.0999999999999998E-2</v>
      </c>
      <c r="G5" s="39">
        <v>4.2999999999999997E-2</v>
      </c>
    </row>
    <row r="6" spans="1:7" ht="21.75" customHeight="1">
      <c r="A6" s="14" t="s">
        <v>8</v>
      </c>
      <c r="B6" s="14" t="s">
        <v>72</v>
      </c>
      <c r="C6" s="39">
        <v>0.81599999999999995</v>
      </c>
      <c r="D6" s="39">
        <v>0.151</v>
      </c>
      <c r="E6" s="39">
        <v>0.03</v>
      </c>
      <c r="F6" s="39">
        <v>3.0000000000000001E-3</v>
      </c>
      <c r="G6" s="39">
        <v>0</v>
      </c>
    </row>
    <row r="7" spans="1:7">
      <c r="B7" s="14" t="s">
        <v>76</v>
      </c>
      <c r="C7" s="39">
        <v>0.69400000000000006</v>
      </c>
      <c r="D7" s="39">
        <v>0.218</v>
      </c>
      <c r="E7" s="39">
        <v>6.3E-2</v>
      </c>
      <c r="F7" s="39">
        <v>1.3999999999999999E-2</v>
      </c>
      <c r="G7" s="39">
        <v>0.01</v>
      </c>
    </row>
    <row r="8" spans="1:7">
      <c r="B8" s="14" t="s">
        <v>137</v>
      </c>
      <c r="C8" s="39">
        <v>0.65200000000000002</v>
      </c>
      <c r="D8" s="39">
        <v>0.215</v>
      </c>
      <c r="E8" s="39">
        <v>7.2000000000000008E-2</v>
      </c>
      <c r="F8" s="39">
        <v>3.1E-2</v>
      </c>
      <c r="G8" s="39">
        <v>2.9000000000000005E-2</v>
      </c>
    </row>
    <row r="9" spans="1:7" ht="21" customHeight="1">
      <c r="A9" s="14" t="s">
        <v>244</v>
      </c>
      <c r="B9" s="14" t="s">
        <v>72</v>
      </c>
      <c r="C9" s="39">
        <v>0.46399999999999997</v>
      </c>
      <c r="D9" s="39">
        <v>0.46500000000000002</v>
      </c>
      <c r="E9" s="39">
        <v>6.0999999999999999E-2</v>
      </c>
      <c r="F9" s="39">
        <v>6.9999999999999993E-3</v>
      </c>
      <c r="G9" s="39">
        <v>0</v>
      </c>
    </row>
    <row r="10" spans="1:7">
      <c r="B10" s="14" t="s">
        <v>76</v>
      </c>
      <c r="C10" s="39">
        <v>0.37</v>
      </c>
      <c r="D10" s="39">
        <v>0.37200000000000005</v>
      </c>
      <c r="E10" s="39">
        <v>0.193</v>
      </c>
      <c r="F10" s="39">
        <v>4.0999999999999995E-2</v>
      </c>
      <c r="G10" s="39">
        <v>2.4E-2</v>
      </c>
    </row>
    <row r="11" spans="1:7">
      <c r="A11" s="42"/>
      <c r="B11" s="42" t="s">
        <v>137</v>
      </c>
      <c r="C11" s="81">
        <v>0.33500000000000002</v>
      </c>
      <c r="D11" s="81">
        <v>0.30399999999999999</v>
      </c>
      <c r="E11" s="81">
        <v>0.253</v>
      </c>
      <c r="F11" s="81">
        <v>6.4000000000000001E-2</v>
      </c>
      <c r="G11" s="81">
        <v>4.3999999999999997E-2</v>
      </c>
    </row>
    <row r="12" spans="1:7" ht="47.25" customHeight="1">
      <c r="A12" s="1191" t="s">
        <v>247</v>
      </c>
      <c r="B12" s="1191"/>
      <c r="C12" s="1191"/>
      <c r="D12" s="1191"/>
      <c r="E12" s="1191"/>
      <c r="F12" s="1191"/>
      <c r="G12" s="1191"/>
    </row>
    <row r="13" spans="1:7" ht="21" customHeight="1">
      <c r="A13" s="14" t="s">
        <v>233</v>
      </c>
    </row>
    <row r="14" spans="1:7" ht="24" customHeight="1">
      <c r="A14" s="14" t="s">
        <v>759</v>
      </c>
    </row>
  </sheetData>
  <mergeCells count="2">
    <mergeCell ref="A1:G1"/>
    <mergeCell ref="A12:G12"/>
  </mergeCells>
  <pageMargins left="0.7" right="0.7" top="0.75" bottom="0.75" header="0.3" footer="0.3"/>
  <extLst>
    <ext xmlns:mx="http://schemas.microsoft.com/office/mac/excel/2008/main" uri="{64002731-A6B0-56B0-2670-7721B7C09600}">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G17"/>
  <sheetViews>
    <sheetView workbookViewId="0">
      <selection sqref="A1:G1"/>
    </sheetView>
  </sheetViews>
  <sheetFormatPr baseColWidth="10" defaultColWidth="8.83203125" defaultRowHeight="12" x14ac:dyDescent="0"/>
  <cols>
    <col min="1" max="1" width="24.5" style="59" customWidth="1"/>
    <col min="2" max="2" width="16.5" customWidth="1"/>
    <col min="3" max="3" width="12" customWidth="1"/>
    <col min="4" max="4" width="11.5" customWidth="1"/>
    <col min="5" max="5" width="12.33203125" customWidth="1"/>
    <col min="6" max="6" width="12.6640625" customWidth="1"/>
    <col min="7" max="7" width="11.6640625" customWidth="1"/>
  </cols>
  <sheetData>
    <row r="1" spans="1:7" ht="41.25" customHeight="1">
      <c r="A1" s="1172" t="s">
        <v>764</v>
      </c>
      <c r="B1" s="1209"/>
      <c r="C1" s="1209"/>
      <c r="D1" s="1209"/>
      <c r="E1" s="1209"/>
      <c r="F1" s="1209"/>
      <c r="G1" s="1209"/>
    </row>
    <row r="2" spans="1:7" ht="38.25" customHeight="1">
      <c r="A2" s="87" t="s">
        <v>263</v>
      </c>
      <c r="B2" s="103" t="s">
        <v>93</v>
      </c>
      <c r="C2" s="76" t="s">
        <v>224</v>
      </c>
      <c r="D2" s="77" t="s">
        <v>248</v>
      </c>
      <c r="E2" s="77" t="s">
        <v>249</v>
      </c>
      <c r="F2" s="77" t="s">
        <v>250</v>
      </c>
      <c r="G2" s="77" t="s">
        <v>251</v>
      </c>
    </row>
    <row r="3" spans="1:7" ht="36" customHeight="1">
      <c r="A3" s="85" t="s">
        <v>329</v>
      </c>
      <c r="B3" s="104" t="s">
        <v>261</v>
      </c>
      <c r="C3" s="70">
        <v>0.312</v>
      </c>
      <c r="D3" s="70">
        <v>0.377</v>
      </c>
      <c r="E3" s="70">
        <v>0.20899999999999999</v>
      </c>
      <c r="F3" s="70">
        <v>0.08</v>
      </c>
      <c r="G3" s="39">
        <v>2.2000000000000002E-2</v>
      </c>
    </row>
    <row r="4" spans="1:7">
      <c r="A4" s="80"/>
      <c r="B4" s="68" t="s">
        <v>260</v>
      </c>
      <c r="C4" s="70">
        <v>0.32783999999999996</v>
      </c>
      <c r="D4" s="70">
        <v>0.29518</v>
      </c>
      <c r="E4" s="70">
        <v>0.21495999999999998</v>
      </c>
      <c r="F4" s="70">
        <v>8.4220000000000003E-2</v>
      </c>
      <c r="G4" s="39">
        <v>7.780999999999999E-2</v>
      </c>
    </row>
    <row r="5" spans="1:7">
      <c r="A5" s="80"/>
      <c r="B5" s="68" t="s">
        <v>259</v>
      </c>
      <c r="C5" s="70">
        <v>0.32878000000000002</v>
      </c>
      <c r="D5" s="70">
        <v>0.28027000000000002</v>
      </c>
      <c r="E5" s="70">
        <v>0.13846999999999998</v>
      </c>
      <c r="F5" s="70">
        <v>9.6280000000000004E-2</v>
      </c>
      <c r="G5" s="39">
        <v>0.15619</v>
      </c>
    </row>
    <row r="6" spans="1:7" ht="32.25" customHeight="1">
      <c r="A6" s="85" t="s">
        <v>330</v>
      </c>
      <c r="B6" s="68" t="s">
        <v>258</v>
      </c>
      <c r="C6" s="70">
        <v>0.11199999999999999</v>
      </c>
      <c r="D6" s="70">
        <v>0.222</v>
      </c>
      <c r="E6" s="70">
        <v>0.309</v>
      </c>
      <c r="F6" s="70">
        <v>0.251</v>
      </c>
      <c r="G6" s="39">
        <v>0.106</v>
      </c>
    </row>
    <row r="7" spans="1:7">
      <c r="A7" s="80"/>
      <c r="B7" s="68" t="s">
        <v>257</v>
      </c>
      <c r="C7" s="70">
        <v>9.5760000000000012E-2</v>
      </c>
      <c r="D7" s="70">
        <v>0.16641999999999998</v>
      </c>
      <c r="E7" s="70">
        <v>0.25812999999999997</v>
      </c>
      <c r="F7" s="70">
        <v>0.19650999999999999</v>
      </c>
      <c r="G7" s="39">
        <v>0.28317999999999999</v>
      </c>
    </row>
    <row r="8" spans="1:7">
      <c r="A8" s="80"/>
      <c r="B8" s="68" t="s">
        <v>256</v>
      </c>
      <c r="C8" s="70">
        <v>0.11337999999999999</v>
      </c>
      <c r="D8" s="70">
        <v>6.5540000000000001E-2</v>
      </c>
      <c r="E8" s="70">
        <v>0.11767</v>
      </c>
      <c r="F8" s="70">
        <v>0.15984999999999999</v>
      </c>
      <c r="G8" s="39">
        <v>0.54354999999999998</v>
      </c>
    </row>
    <row r="9" spans="1:7" ht="23.25" customHeight="1">
      <c r="A9" s="85" t="s">
        <v>262</v>
      </c>
      <c r="B9" s="68" t="s">
        <v>255</v>
      </c>
      <c r="C9" s="70">
        <v>0.27899999999999997</v>
      </c>
      <c r="D9" s="70">
        <v>0.57899999999999996</v>
      </c>
      <c r="E9" s="70">
        <v>0.124</v>
      </c>
      <c r="F9" s="70">
        <v>1.6E-2</v>
      </c>
      <c r="G9" s="39">
        <v>3.0000000000000001E-3</v>
      </c>
    </row>
    <row r="10" spans="1:7">
      <c r="A10" s="80"/>
      <c r="B10" s="68" t="s">
        <v>254</v>
      </c>
      <c r="C10" s="70">
        <v>0.2722</v>
      </c>
      <c r="D10" s="70">
        <v>0.43045</v>
      </c>
      <c r="E10" s="70">
        <v>0.23678000000000002</v>
      </c>
      <c r="F10" s="70">
        <v>5.2150000000000002E-2</v>
      </c>
      <c r="G10" s="39">
        <v>8.4200000000000004E-3</v>
      </c>
    </row>
    <row r="11" spans="1:7">
      <c r="A11" s="80"/>
      <c r="B11" s="68" t="s">
        <v>253</v>
      </c>
      <c r="C11" s="70">
        <v>0.26129999999999998</v>
      </c>
      <c r="D11" s="70">
        <v>0.29107</v>
      </c>
      <c r="E11" s="70">
        <v>0.27087</v>
      </c>
      <c r="F11" s="70">
        <v>0.12240999999999999</v>
      </c>
      <c r="G11" s="39">
        <v>5.4349999999999996E-2</v>
      </c>
    </row>
    <row r="12" spans="1:7" ht="24" customHeight="1">
      <c r="A12" s="85" t="s">
        <v>78</v>
      </c>
      <c r="B12" s="68" t="s">
        <v>72</v>
      </c>
      <c r="C12" s="70">
        <v>0.26500000000000001</v>
      </c>
      <c r="D12" s="70">
        <v>0.51800000000000002</v>
      </c>
      <c r="E12" s="70">
        <v>0.15</v>
      </c>
      <c r="F12" s="70">
        <v>0.05</v>
      </c>
      <c r="G12" s="39">
        <v>1.7000000000000001E-2</v>
      </c>
    </row>
    <row r="13" spans="1:7">
      <c r="A13" s="80"/>
      <c r="B13" s="68" t="s">
        <v>331</v>
      </c>
      <c r="C13" s="70">
        <v>0.26207000000000003</v>
      </c>
      <c r="D13" s="70">
        <v>0.40206000000000003</v>
      </c>
      <c r="E13" s="70">
        <v>0.22999</v>
      </c>
      <c r="F13" s="70">
        <v>6.6610000000000003E-2</v>
      </c>
      <c r="G13" s="39">
        <v>3.9260000000000003E-2</v>
      </c>
    </row>
    <row r="14" spans="1:7">
      <c r="A14" s="84"/>
      <c r="B14" s="73" t="s">
        <v>332</v>
      </c>
      <c r="C14" s="74">
        <v>0.26530000000000004</v>
      </c>
      <c r="D14" s="61">
        <v>0.26245999999999997</v>
      </c>
      <c r="E14" s="61">
        <v>0.23823</v>
      </c>
      <c r="F14" s="74">
        <v>0.12147999999999999</v>
      </c>
      <c r="G14" s="39">
        <v>0.11253000000000001</v>
      </c>
    </row>
    <row r="15" spans="1:7" ht="78.75" customHeight="1">
      <c r="A15" s="1210" t="s">
        <v>252</v>
      </c>
      <c r="B15" s="1210"/>
      <c r="C15" s="1210"/>
      <c r="D15" s="1210"/>
      <c r="E15" s="1210"/>
      <c r="F15" s="1210"/>
      <c r="G15" s="1210"/>
    </row>
    <row r="16" spans="1:7" ht="29.25" customHeight="1">
      <c r="A16" s="1211" t="s">
        <v>233</v>
      </c>
      <c r="B16" s="1211"/>
      <c r="C16" s="1211"/>
      <c r="D16" s="1211"/>
      <c r="E16" s="1211"/>
      <c r="F16" s="1211"/>
      <c r="G16" s="1211"/>
    </row>
    <row r="17" spans="1:7" ht="20.25" customHeight="1">
      <c r="A17" s="1191" t="s">
        <v>1288</v>
      </c>
      <c r="B17" s="1191"/>
      <c r="C17" s="1191"/>
      <c r="D17" s="1191"/>
      <c r="E17" s="1191"/>
      <c r="F17" s="1191"/>
      <c r="G17" s="1191"/>
    </row>
  </sheetData>
  <mergeCells count="4">
    <mergeCell ref="A1:G1"/>
    <mergeCell ref="A15:G15"/>
    <mergeCell ref="A16:G16"/>
    <mergeCell ref="A17:G17"/>
  </mergeCells>
  <pageMargins left="0.7" right="0.7" top="0.75" bottom="0.75" header="0.3" footer="0.3"/>
  <extLst>
    <ext xmlns:mx="http://schemas.microsoft.com/office/mac/excel/2008/main" uri="{64002731-A6B0-56B0-2670-7721B7C09600}">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F7"/>
  <sheetViews>
    <sheetView workbookViewId="0">
      <selection sqref="A1:F1"/>
    </sheetView>
  </sheetViews>
  <sheetFormatPr baseColWidth="10" defaultColWidth="8.83203125" defaultRowHeight="12" x14ac:dyDescent="0"/>
  <cols>
    <col min="1" max="1" width="18.6640625" customWidth="1"/>
    <col min="2" max="2" width="12.5" customWidth="1"/>
    <col min="3" max="3" width="11.6640625" customWidth="1"/>
    <col min="4" max="4" width="15.1640625" customWidth="1"/>
    <col min="5" max="5" width="11.83203125" customWidth="1"/>
    <col min="6" max="6" width="13.33203125" customWidth="1"/>
  </cols>
  <sheetData>
    <row r="1" spans="1:6" ht="38.25" customHeight="1">
      <c r="A1" s="1172" t="s">
        <v>765</v>
      </c>
      <c r="B1" s="1209"/>
      <c r="C1" s="1209"/>
      <c r="D1" s="1209"/>
      <c r="E1" s="1209"/>
      <c r="F1" s="1209"/>
    </row>
    <row r="2" spans="1:6" ht="24">
      <c r="A2" s="87"/>
      <c r="B2" s="178" t="s">
        <v>608</v>
      </c>
      <c r="C2" s="77" t="s">
        <v>248</v>
      </c>
      <c r="D2" s="77" t="s">
        <v>249</v>
      </c>
      <c r="E2" s="77" t="s">
        <v>250</v>
      </c>
      <c r="F2" s="77" t="s">
        <v>251</v>
      </c>
    </row>
    <row r="3" spans="1:6" ht="21" customHeight="1">
      <c r="A3" s="179" t="s">
        <v>609</v>
      </c>
      <c r="B3" s="70">
        <v>0.28999999999999998</v>
      </c>
      <c r="C3" s="70">
        <v>0.41</v>
      </c>
      <c r="D3" s="70">
        <v>0.35</v>
      </c>
      <c r="E3" s="70">
        <v>0.33</v>
      </c>
      <c r="F3" s="70">
        <v>0.2</v>
      </c>
    </row>
    <row r="4" spans="1:6" ht="21" customHeight="1">
      <c r="A4" s="180" t="s">
        <v>610</v>
      </c>
      <c r="B4" s="70">
        <v>0.71</v>
      </c>
      <c r="C4" s="70">
        <v>0.59</v>
      </c>
      <c r="D4" s="70">
        <v>0.65</v>
      </c>
      <c r="E4" s="70">
        <v>0.67</v>
      </c>
      <c r="F4" s="70">
        <v>0.8</v>
      </c>
    </row>
    <row r="5" spans="1:6" ht="61.5" customHeight="1">
      <c r="A5" s="1210" t="s">
        <v>264</v>
      </c>
      <c r="B5" s="1210"/>
      <c r="C5" s="1210"/>
      <c r="D5" s="1210"/>
      <c r="E5" s="1210"/>
      <c r="F5" s="1210"/>
    </row>
    <row r="6" spans="1:6" ht="27" customHeight="1">
      <c r="A6" s="1211" t="s">
        <v>242</v>
      </c>
      <c r="B6" s="1211"/>
      <c r="C6" s="1211"/>
      <c r="D6" s="1211"/>
      <c r="E6" s="1211"/>
      <c r="F6" s="1211"/>
    </row>
    <row r="7" spans="1:6" ht="31.5" customHeight="1">
      <c r="A7" s="1191" t="s">
        <v>1287</v>
      </c>
      <c r="B7" s="1191"/>
      <c r="C7" s="1191"/>
      <c r="D7" s="1191"/>
      <c r="E7" s="1191"/>
      <c r="F7" s="1191"/>
    </row>
  </sheetData>
  <mergeCells count="4">
    <mergeCell ref="A1:F1"/>
    <mergeCell ref="A5:F5"/>
    <mergeCell ref="A6:F6"/>
    <mergeCell ref="A7:F7"/>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F20"/>
  <sheetViews>
    <sheetView workbookViewId="0">
      <selection sqref="A1:F1"/>
    </sheetView>
  </sheetViews>
  <sheetFormatPr baseColWidth="10" defaultColWidth="8.83203125" defaultRowHeight="12" x14ac:dyDescent="0"/>
  <cols>
    <col min="1" max="1" width="45" customWidth="1"/>
    <col min="2" max="2" width="16.33203125" customWidth="1"/>
    <col min="3" max="3" width="15.1640625" customWidth="1"/>
    <col min="5" max="5" width="12.5" customWidth="1"/>
    <col min="6" max="6" width="12.33203125" customWidth="1"/>
  </cols>
  <sheetData>
    <row r="1" spans="1:6" ht="31.5" customHeight="1">
      <c r="A1" s="1172" t="s">
        <v>766</v>
      </c>
      <c r="B1" s="1209"/>
      <c r="C1" s="1209"/>
      <c r="D1" s="1209"/>
      <c r="E1" s="1209"/>
      <c r="F1" s="1209"/>
    </row>
    <row r="2" spans="1:6" ht="48">
      <c r="A2" s="35"/>
      <c r="B2" s="89" t="s">
        <v>398</v>
      </c>
      <c r="C2" s="89" t="s">
        <v>399</v>
      </c>
      <c r="D2" s="89" t="s">
        <v>417</v>
      </c>
      <c r="E2" s="89" t="s">
        <v>400</v>
      </c>
      <c r="F2" s="89" t="s">
        <v>401</v>
      </c>
    </row>
    <row r="3" spans="1:6">
      <c r="A3" t="s">
        <v>402</v>
      </c>
      <c r="B3" s="39">
        <v>0.84</v>
      </c>
      <c r="C3" s="39">
        <v>0.73</v>
      </c>
      <c r="D3" s="39">
        <v>0.11</v>
      </c>
      <c r="E3" s="15">
        <v>137500</v>
      </c>
      <c r="F3" s="15">
        <v>163200</v>
      </c>
    </row>
    <row r="4" spans="1:6">
      <c r="A4" t="s">
        <v>403</v>
      </c>
      <c r="B4" s="39">
        <v>0.9</v>
      </c>
      <c r="C4" s="39">
        <v>0.77</v>
      </c>
      <c r="D4" s="39">
        <v>0.17</v>
      </c>
      <c r="E4" s="15">
        <v>118600</v>
      </c>
      <c r="F4" s="15">
        <v>131500</v>
      </c>
    </row>
    <row r="5" spans="1:6">
      <c r="A5" t="s">
        <v>404</v>
      </c>
      <c r="B5" s="39">
        <v>0.88</v>
      </c>
      <c r="C5" s="39">
        <v>0.75</v>
      </c>
      <c r="D5" s="39">
        <v>0.22</v>
      </c>
      <c r="E5" s="15">
        <v>107100</v>
      </c>
      <c r="F5" s="15">
        <v>121900</v>
      </c>
    </row>
    <row r="6" spans="1:6">
      <c r="A6" t="s">
        <v>405</v>
      </c>
      <c r="B6" s="39">
        <v>0.77</v>
      </c>
      <c r="C6" s="39">
        <v>0.56000000000000005</v>
      </c>
      <c r="D6" s="39">
        <v>7.0000000000000007E-2</v>
      </c>
      <c r="E6" s="15">
        <v>75100</v>
      </c>
      <c r="F6" s="15">
        <v>97200</v>
      </c>
    </row>
    <row r="7" spans="1:6">
      <c r="A7" t="s">
        <v>406</v>
      </c>
      <c r="B7" s="39">
        <v>0.45</v>
      </c>
      <c r="C7" s="39">
        <v>0.2</v>
      </c>
      <c r="D7" s="39">
        <v>0.24</v>
      </c>
      <c r="E7" s="15">
        <v>28200</v>
      </c>
      <c r="F7" s="15">
        <v>62200</v>
      </c>
    </row>
    <row r="8" spans="1:6">
      <c r="A8" t="s">
        <v>407</v>
      </c>
      <c r="B8" s="39">
        <v>0.79</v>
      </c>
      <c r="C8" s="39">
        <v>0.39</v>
      </c>
      <c r="D8" s="39">
        <v>0.1</v>
      </c>
      <c r="E8" s="15">
        <v>53100</v>
      </c>
      <c r="F8" s="15">
        <v>67300</v>
      </c>
    </row>
    <row r="9" spans="1:6">
      <c r="A9" s="42" t="s">
        <v>408</v>
      </c>
      <c r="B9" s="81">
        <v>0.65</v>
      </c>
      <c r="C9" s="81">
        <v>0.5</v>
      </c>
      <c r="D9" s="81">
        <v>0.08</v>
      </c>
      <c r="E9" s="91">
        <v>66000</v>
      </c>
      <c r="F9" s="91">
        <v>101400</v>
      </c>
    </row>
    <row r="10" spans="1:6" ht="30" customHeight="1">
      <c r="A10" t="s">
        <v>409</v>
      </c>
    </row>
    <row r="11" spans="1:6" ht="30" customHeight="1">
      <c r="A11" t="s">
        <v>267</v>
      </c>
    </row>
    <row r="12" spans="1:6" ht="30" customHeight="1">
      <c r="A12" s="14" t="s">
        <v>759</v>
      </c>
    </row>
    <row r="13" spans="1:6" ht="30" customHeight="1"/>
    <row r="14" spans="1:6" ht="30" customHeight="1"/>
    <row r="15" spans="1:6" ht="30" customHeight="1"/>
    <row r="16" spans="1:6" ht="30" customHeight="1"/>
    <row r="17" ht="30" customHeight="1"/>
    <row r="18" ht="30" customHeight="1"/>
    <row r="19" ht="30" customHeight="1"/>
    <row r="20" ht="30" customHeight="1"/>
  </sheetData>
  <mergeCells count="1">
    <mergeCell ref="A1:F1"/>
  </mergeCells>
  <pageMargins left="0.7" right="0.7" top="0.75" bottom="0.75" header="0.3" footer="0.3"/>
  <extLst>
    <ext xmlns:mx="http://schemas.microsoft.com/office/mac/excel/2008/main" uri="{64002731-A6B0-56B0-2670-7721B7C09600}">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G12"/>
  <sheetViews>
    <sheetView workbookViewId="0">
      <selection sqref="A1:F1"/>
    </sheetView>
  </sheetViews>
  <sheetFormatPr baseColWidth="10" defaultColWidth="8.83203125" defaultRowHeight="12" x14ac:dyDescent="0"/>
  <cols>
    <col min="1" max="1" width="45.5" customWidth="1"/>
    <col min="2" max="2" width="11.5" customWidth="1"/>
    <col min="3" max="3" width="14.5" customWidth="1"/>
  </cols>
  <sheetData>
    <row r="1" spans="1:7" ht="24" customHeight="1">
      <c r="A1" s="1172" t="s">
        <v>758</v>
      </c>
      <c r="B1" s="1209"/>
      <c r="C1" s="1209"/>
      <c r="D1" s="1209"/>
      <c r="E1" s="1209"/>
      <c r="F1" s="1209"/>
    </row>
    <row r="2" spans="1:7" ht="62.25" customHeight="1">
      <c r="A2" s="35"/>
      <c r="B2" s="89" t="s">
        <v>398</v>
      </c>
      <c r="C2" s="89" t="s">
        <v>399</v>
      </c>
      <c r="D2" s="89" t="s">
        <v>416</v>
      </c>
      <c r="E2" s="89" t="s">
        <v>410</v>
      </c>
      <c r="F2" s="89" t="s">
        <v>401</v>
      </c>
      <c r="G2" s="92"/>
    </row>
    <row r="3" spans="1:7">
      <c r="A3" t="s">
        <v>415</v>
      </c>
      <c r="B3" s="39">
        <v>0.56999999999999995</v>
      </c>
      <c r="C3" s="39">
        <v>0.1</v>
      </c>
      <c r="D3" s="39">
        <v>0.15</v>
      </c>
      <c r="E3" s="15">
        <v>21900</v>
      </c>
      <c r="F3" s="15">
        <v>38700</v>
      </c>
    </row>
    <row r="4" spans="1:7">
      <c r="A4" t="s">
        <v>411</v>
      </c>
      <c r="B4" s="39">
        <v>0.61</v>
      </c>
      <c r="C4" s="39">
        <v>0.06</v>
      </c>
      <c r="D4" s="39">
        <v>0.28000000000000003</v>
      </c>
      <c r="E4" s="15">
        <v>22100</v>
      </c>
      <c r="F4" s="15">
        <v>36100</v>
      </c>
    </row>
    <row r="5" spans="1:7">
      <c r="A5" t="s">
        <v>412</v>
      </c>
      <c r="B5" s="39">
        <v>0.68</v>
      </c>
      <c r="C5" s="39">
        <v>0.18</v>
      </c>
      <c r="D5" s="39">
        <v>0.1</v>
      </c>
      <c r="E5" s="15">
        <v>30700</v>
      </c>
      <c r="F5" s="15">
        <v>45400</v>
      </c>
    </row>
    <row r="6" spans="1:7">
      <c r="A6" t="s">
        <v>413</v>
      </c>
      <c r="B6" s="39">
        <v>0.62</v>
      </c>
      <c r="C6" s="39">
        <v>0.14000000000000001</v>
      </c>
      <c r="D6" s="39">
        <v>0.27</v>
      </c>
      <c r="E6" s="15">
        <v>26500</v>
      </c>
      <c r="F6" s="15">
        <v>42500</v>
      </c>
    </row>
    <row r="7" spans="1:7">
      <c r="A7" s="42" t="s">
        <v>414</v>
      </c>
      <c r="B7" s="81">
        <v>0.77</v>
      </c>
      <c r="C7" s="81">
        <v>0.21</v>
      </c>
      <c r="D7" s="81">
        <v>0.2</v>
      </c>
      <c r="E7" s="91">
        <v>36200</v>
      </c>
      <c r="F7" s="91">
        <v>47000</v>
      </c>
    </row>
    <row r="8" spans="1:7" ht="22.5" customHeight="1">
      <c r="A8" t="s">
        <v>268</v>
      </c>
      <c r="D8" s="39"/>
    </row>
    <row r="9" spans="1:7">
      <c r="A9" t="s">
        <v>265</v>
      </c>
    </row>
    <row r="10" spans="1:7">
      <c r="A10" t="s">
        <v>266</v>
      </c>
    </row>
    <row r="11" spans="1:7" ht="23.25" customHeight="1">
      <c r="A11" t="s">
        <v>267</v>
      </c>
    </row>
    <row r="12" spans="1:7" ht="23.25" customHeight="1">
      <c r="A12" t="s">
        <v>759</v>
      </c>
    </row>
  </sheetData>
  <mergeCells count="1">
    <mergeCell ref="A1:F1"/>
  </mergeCells>
  <pageMargins left="0.7" right="0.7" top="0.75" bottom="0.75" header="0.3" footer="0.3"/>
  <extLst>
    <ext xmlns:mx="http://schemas.microsoft.com/office/mac/excel/2008/main" uri="{64002731-A6B0-56B0-2670-7721B7C09600}">
      <mx:PLV Mode="0" OnePage="0" WScale="0"/>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F19"/>
  <sheetViews>
    <sheetView workbookViewId="0">
      <selection sqref="A1:F1"/>
    </sheetView>
  </sheetViews>
  <sheetFormatPr baseColWidth="10" defaultColWidth="8.83203125" defaultRowHeight="12" x14ac:dyDescent="0"/>
  <cols>
    <col min="1" max="1" width="31.5" customWidth="1"/>
  </cols>
  <sheetData>
    <row r="1" spans="1:6" ht="45.75" customHeight="1">
      <c r="A1" s="1117" t="s">
        <v>768</v>
      </c>
      <c r="B1" s="1118"/>
      <c r="C1" s="1118"/>
      <c r="D1" s="1118"/>
      <c r="E1" s="1118"/>
      <c r="F1" s="1118"/>
    </row>
    <row r="2" spans="1:6" ht="33" customHeight="1">
      <c r="A2" s="35" t="s">
        <v>397</v>
      </c>
      <c r="B2" s="107" t="s">
        <v>64</v>
      </c>
      <c r="C2" s="107" t="s">
        <v>68</v>
      </c>
      <c r="D2" s="107" t="s">
        <v>72</v>
      </c>
      <c r="E2" s="107" t="s">
        <v>76</v>
      </c>
      <c r="F2" s="107" t="s">
        <v>137</v>
      </c>
    </row>
    <row r="3" spans="1:6" ht="22.5" customHeight="1">
      <c r="A3" s="14" t="s">
        <v>312</v>
      </c>
      <c r="B3" s="15">
        <v>530</v>
      </c>
      <c r="C3" s="15">
        <v>640</v>
      </c>
      <c r="D3" s="15">
        <v>760</v>
      </c>
      <c r="E3" s="15">
        <v>1020</v>
      </c>
      <c r="F3" s="15">
        <v>940</v>
      </c>
    </row>
    <row r="4" spans="1:6" ht="21.75" customHeight="1">
      <c r="A4" s="100" t="s">
        <v>315</v>
      </c>
      <c r="B4" s="15">
        <v>1060</v>
      </c>
      <c r="C4" s="15">
        <v>1150</v>
      </c>
      <c r="D4" s="15">
        <v>1420</v>
      </c>
      <c r="E4" s="15">
        <v>1830</v>
      </c>
      <c r="F4" s="15">
        <v>1590</v>
      </c>
    </row>
    <row r="5" spans="1:6">
      <c r="A5" s="100" t="s">
        <v>314</v>
      </c>
      <c r="B5" s="15">
        <v>850</v>
      </c>
      <c r="C5" s="15">
        <v>1030</v>
      </c>
      <c r="D5" s="15">
        <v>1120</v>
      </c>
      <c r="E5" s="15">
        <v>1560</v>
      </c>
      <c r="F5" s="15">
        <v>1360</v>
      </c>
    </row>
    <row r="6" spans="1:6">
      <c r="A6" s="100" t="s">
        <v>316</v>
      </c>
      <c r="B6" s="15">
        <v>300</v>
      </c>
      <c r="C6" s="15">
        <v>500</v>
      </c>
      <c r="D6" s="15">
        <v>540</v>
      </c>
      <c r="E6" s="15">
        <v>700</v>
      </c>
      <c r="F6" s="15">
        <v>580</v>
      </c>
    </row>
    <row r="7" spans="1:6">
      <c r="A7" s="100" t="s">
        <v>317</v>
      </c>
      <c r="B7" s="15">
        <v>120</v>
      </c>
      <c r="C7" s="15">
        <v>170</v>
      </c>
      <c r="D7" s="15">
        <v>280</v>
      </c>
      <c r="E7" s="15">
        <v>440</v>
      </c>
      <c r="F7" s="15">
        <v>360</v>
      </c>
    </row>
    <row r="8" spans="1:6" ht="24.75" customHeight="1">
      <c r="A8" s="14" t="s">
        <v>313</v>
      </c>
      <c r="B8" s="15">
        <v>570</v>
      </c>
      <c r="C8" s="15">
        <v>600</v>
      </c>
      <c r="D8" s="15">
        <v>620</v>
      </c>
      <c r="E8" s="15">
        <v>660</v>
      </c>
      <c r="F8" s="15">
        <v>480</v>
      </c>
    </row>
    <row r="9" spans="1:6" ht="27" customHeight="1">
      <c r="A9" s="106" t="s">
        <v>396</v>
      </c>
      <c r="B9" s="35" t="s">
        <v>64</v>
      </c>
      <c r="C9" s="35" t="s">
        <v>68</v>
      </c>
      <c r="D9" s="35" t="s">
        <v>72</v>
      </c>
      <c r="E9" s="35" t="s">
        <v>76</v>
      </c>
      <c r="F9" s="35" t="s">
        <v>137</v>
      </c>
    </row>
    <row r="10" spans="1:6" s="14" customFormat="1" ht="18" customHeight="1">
      <c r="A10" s="14" t="s">
        <v>312</v>
      </c>
      <c r="B10" s="39">
        <v>0.191</v>
      </c>
      <c r="C10" s="39">
        <v>0.22</v>
      </c>
      <c r="D10" s="39">
        <v>0.247</v>
      </c>
      <c r="E10" s="39">
        <v>0.29699999999999999</v>
      </c>
      <c r="F10" s="39">
        <v>0.27300000000000002</v>
      </c>
    </row>
    <row r="11" spans="1:6" ht="18.75" customHeight="1">
      <c r="A11" s="100" t="s">
        <v>315</v>
      </c>
      <c r="B11" s="39">
        <v>0.34499999999999997</v>
      </c>
      <c r="C11" s="39">
        <v>0.39100000000000001</v>
      </c>
      <c r="D11" s="39">
        <v>0.39600000000000002</v>
      </c>
      <c r="E11" s="39">
        <v>0.49099999999999999</v>
      </c>
      <c r="F11" s="39">
        <v>0.42299999999999999</v>
      </c>
    </row>
    <row r="12" spans="1:6">
      <c r="A12" s="100" t="s">
        <v>314</v>
      </c>
      <c r="B12" s="39">
        <v>0.28600000000000003</v>
      </c>
      <c r="C12" s="39">
        <v>0.33500000000000002</v>
      </c>
      <c r="D12" s="39">
        <v>0.36299999999999999</v>
      </c>
      <c r="E12" s="39">
        <v>0.435</v>
      </c>
      <c r="F12" s="39">
        <v>0.39399999999999996</v>
      </c>
    </row>
    <row r="13" spans="1:6">
      <c r="A13" s="100" t="s">
        <v>316</v>
      </c>
      <c r="B13" s="39">
        <v>0.13800000000000001</v>
      </c>
      <c r="C13" s="39">
        <v>0.182</v>
      </c>
      <c r="D13" s="39">
        <v>0.20699999999999999</v>
      </c>
      <c r="E13" s="39">
        <v>0.23300000000000001</v>
      </c>
      <c r="F13" s="39">
        <v>0.19899999999999998</v>
      </c>
    </row>
    <row r="14" spans="1:6">
      <c r="A14" s="100" t="s">
        <v>317</v>
      </c>
      <c r="B14" s="39">
        <v>5.0999999999999997E-2</v>
      </c>
      <c r="C14" s="39">
        <v>7.0000000000000007E-2</v>
      </c>
      <c r="D14" s="39">
        <v>0.10099999999999999</v>
      </c>
      <c r="E14" s="39">
        <v>0.13900000000000001</v>
      </c>
      <c r="F14" s="39">
        <v>0.111</v>
      </c>
    </row>
    <row r="15" spans="1:6" ht="19.5" customHeight="1">
      <c r="A15" s="42" t="s">
        <v>313</v>
      </c>
      <c r="B15" s="81">
        <v>0.22399999999999998</v>
      </c>
      <c r="C15" s="81">
        <v>0.255</v>
      </c>
      <c r="D15" s="81">
        <v>0.23499999999999999</v>
      </c>
      <c r="E15" s="81">
        <v>0.23899999999999999</v>
      </c>
      <c r="F15" s="81">
        <v>0.187</v>
      </c>
    </row>
    <row r="16" spans="1:6" ht="19.5" customHeight="1">
      <c r="A16" t="s">
        <v>270</v>
      </c>
    </row>
    <row r="17" spans="1:1">
      <c r="A17" t="s">
        <v>271</v>
      </c>
    </row>
    <row r="18" spans="1:1" ht="24.75" customHeight="1">
      <c r="A18" t="s">
        <v>272</v>
      </c>
    </row>
    <row r="19" spans="1:1" ht="22.5" customHeight="1">
      <c r="A19" s="14" t="s">
        <v>759</v>
      </c>
    </row>
  </sheetData>
  <mergeCells count="1">
    <mergeCell ref="A1:F1"/>
  </mergeCells>
  <pageMargins left="0.7" right="0.7" top="0.75" bottom="0.75" header="0.3" footer="0.3"/>
  <extLst>
    <ext xmlns:mx="http://schemas.microsoft.com/office/mac/excel/2008/main" uri="{64002731-A6B0-56B0-2670-7721B7C09600}">
      <mx:PLV Mode="0" OnePage="0" WScale="0"/>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G15"/>
  <sheetViews>
    <sheetView workbookViewId="0">
      <selection sqref="A1:G1"/>
    </sheetView>
  </sheetViews>
  <sheetFormatPr baseColWidth="10" defaultColWidth="8.83203125" defaultRowHeight="12" x14ac:dyDescent="0"/>
  <cols>
    <col min="1" max="1" width="29.1640625" customWidth="1"/>
    <col min="2" max="2" width="13.83203125" customWidth="1"/>
    <col min="3" max="3" width="15.83203125" customWidth="1"/>
    <col min="4" max="4" width="11.33203125" style="14" customWidth="1"/>
    <col min="5" max="5" width="15.33203125" customWidth="1"/>
    <col min="6" max="6" width="12" style="39" customWidth="1"/>
    <col min="7" max="7" width="13" customWidth="1"/>
  </cols>
  <sheetData>
    <row r="1" spans="1:7" ht="39.75" customHeight="1">
      <c r="A1" s="1117" t="s">
        <v>769</v>
      </c>
      <c r="B1" s="1118"/>
      <c r="C1" s="1118"/>
      <c r="D1" s="1118"/>
      <c r="E1" s="1118"/>
      <c r="F1" s="1118"/>
      <c r="G1" s="1118"/>
    </row>
    <row r="2" spans="1:7" ht="48">
      <c r="A2" s="94"/>
      <c r="B2" s="88" t="s">
        <v>318</v>
      </c>
      <c r="C2" s="88" t="s">
        <v>319</v>
      </c>
      <c r="D2" s="88" t="s">
        <v>424</v>
      </c>
      <c r="E2" s="88" t="s">
        <v>423</v>
      </c>
      <c r="F2" s="95" t="s">
        <v>305</v>
      </c>
      <c r="G2" s="36" t="s">
        <v>321</v>
      </c>
    </row>
    <row r="3" spans="1:7" s="14" customFormat="1" ht="24">
      <c r="A3" s="97" t="s">
        <v>320</v>
      </c>
      <c r="B3" s="98"/>
      <c r="C3" s="98"/>
      <c r="D3" s="98"/>
      <c r="E3" s="98"/>
      <c r="F3" s="99"/>
      <c r="G3" s="98"/>
    </row>
    <row r="4" spans="1:7" ht="18.75" customHeight="1">
      <c r="A4" s="100" t="s">
        <v>322</v>
      </c>
      <c r="B4" s="15">
        <v>970.125</v>
      </c>
      <c r="C4" s="15">
        <v>716.01800000000003</v>
      </c>
      <c r="D4" s="15">
        <f t="shared" ref="D4:D9" si="0">SUM(B4:C4)</f>
        <v>1686.143</v>
      </c>
      <c r="E4" s="15">
        <f t="shared" ref="E4:E9" si="1">ROUND(B4+C4, -1)</f>
        <v>1690</v>
      </c>
      <c r="F4" s="39">
        <f t="shared" ref="F4:F9" si="2">B4/D4</f>
        <v>0.57535155677780592</v>
      </c>
      <c r="G4" s="39">
        <v>0.38</v>
      </c>
    </row>
    <row r="5" spans="1:7" s="14" customFormat="1">
      <c r="A5" s="100" t="s">
        <v>323</v>
      </c>
      <c r="B5" s="15">
        <v>814.95799999999997</v>
      </c>
      <c r="C5" s="15">
        <v>957.97</v>
      </c>
      <c r="D5" s="15">
        <f t="shared" si="0"/>
        <v>1772.9279999999999</v>
      </c>
      <c r="E5" s="15">
        <f t="shared" si="1"/>
        <v>1770</v>
      </c>
      <c r="F5" s="39">
        <f t="shared" si="2"/>
        <v>0.45966784889177675</v>
      </c>
      <c r="G5" s="39">
        <v>0.38</v>
      </c>
    </row>
    <row r="6" spans="1:7">
      <c r="A6" s="100" t="s">
        <v>324</v>
      </c>
      <c r="B6" s="15">
        <v>409.05099999999999</v>
      </c>
      <c r="C6" s="15">
        <v>956.83699999999999</v>
      </c>
      <c r="D6" s="15">
        <f t="shared" si="0"/>
        <v>1365.8879999999999</v>
      </c>
      <c r="E6" s="15">
        <f t="shared" si="1"/>
        <v>1370</v>
      </c>
      <c r="F6" s="39">
        <f t="shared" si="2"/>
        <v>0.29947623816886892</v>
      </c>
      <c r="G6" s="39">
        <v>0.3</v>
      </c>
    </row>
    <row r="7" spans="1:7">
      <c r="A7" s="100" t="s">
        <v>325</v>
      </c>
      <c r="B7" s="15">
        <v>287.60500000000002</v>
      </c>
      <c r="C7" s="15">
        <v>993.78599999999994</v>
      </c>
      <c r="D7" s="15">
        <f t="shared" si="0"/>
        <v>1281.3910000000001</v>
      </c>
      <c r="E7" s="15">
        <f t="shared" si="1"/>
        <v>1280</v>
      </c>
      <c r="F7" s="39">
        <f t="shared" si="2"/>
        <v>0.22444749494884855</v>
      </c>
      <c r="G7" s="39">
        <v>0.25</v>
      </c>
    </row>
    <row r="8" spans="1:7" ht="23.25" customHeight="1">
      <c r="A8" t="s">
        <v>312</v>
      </c>
      <c r="B8" s="15">
        <v>589.38400000000001</v>
      </c>
      <c r="C8" s="15">
        <v>913.82299999999998</v>
      </c>
      <c r="D8" s="15">
        <f t="shared" si="0"/>
        <v>1503.2069999999999</v>
      </c>
      <c r="E8" s="15">
        <f t="shared" si="1"/>
        <v>1500</v>
      </c>
      <c r="F8" s="39">
        <f t="shared" si="2"/>
        <v>0.39208439024033287</v>
      </c>
      <c r="G8" s="39">
        <v>0.34</v>
      </c>
    </row>
    <row r="9" spans="1:7" ht="21.75" customHeight="1">
      <c r="A9" s="42" t="s">
        <v>313</v>
      </c>
      <c r="B9" s="91">
        <v>509.649</v>
      </c>
      <c r="C9" s="91">
        <v>276.92899999999997</v>
      </c>
      <c r="D9" s="91">
        <f t="shared" si="0"/>
        <v>786.57799999999997</v>
      </c>
      <c r="E9" s="91">
        <f t="shared" si="1"/>
        <v>790</v>
      </c>
      <c r="F9" s="81">
        <f t="shared" si="2"/>
        <v>0.64793192792068943</v>
      </c>
      <c r="G9" s="81">
        <v>0.32</v>
      </c>
    </row>
    <row r="10" spans="1:7" ht="24.75" customHeight="1">
      <c r="A10" t="s">
        <v>273</v>
      </c>
    </row>
    <row r="11" spans="1:7">
      <c r="A11" t="s">
        <v>274</v>
      </c>
    </row>
    <row r="12" spans="1:7">
      <c r="A12" t="s">
        <v>275</v>
      </c>
    </row>
    <row r="13" spans="1:7">
      <c r="A13" t="s">
        <v>276</v>
      </c>
    </row>
    <row r="14" spans="1:7" ht="27.75" customHeight="1">
      <c r="A14" t="s">
        <v>267</v>
      </c>
    </row>
    <row r="15" spans="1:7" ht="21" customHeight="1">
      <c r="A15" s="14" t="s">
        <v>759</v>
      </c>
    </row>
  </sheetData>
  <mergeCells count="1">
    <mergeCell ref="A1:G1"/>
  </mergeCells>
  <pageMargins left="0.7" right="0.7" top="0.75" bottom="0.75" header="0.3" footer="0.3"/>
  <extLst>
    <ext xmlns:mx="http://schemas.microsoft.com/office/mac/excel/2008/main" uri="{64002731-A6B0-56B0-2670-7721B7C09600}">
      <mx:PLV Mode="0" OnePage="0" WScale="0"/>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F9"/>
  <sheetViews>
    <sheetView workbookViewId="0">
      <selection sqref="A1:F1"/>
    </sheetView>
  </sheetViews>
  <sheetFormatPr baseColWidth="10" defaultColWidth="8.83203125" defaultRowHeight="12" x14ac:dyDescent="0"/>
  <cols>
    <col min="1" max="1" width="26.5" customWidth="1"/>
    <col min="2" max="2" width="11.83203125" customWidth="1"/>
    <col min="5" max="5" width="11.83203125" customWidth="1"/>
  </cols>
  <sheetData>
    <row r="1" spans="1:6" ht="30.75" customHeight="1">
      <c r="A1" s="1172" t="s">
        <v>770</v>
      </c>
      <c r="B1" s="1209"/>
      <c r="C1" s="1209"/>
      <c r="D1" s="1209"/>
      <c r="E1" s="1209"/>
      <c r="F1" s="1209"/>
    </row>
    <row r="2" spans="1:6" ht="30.75" customHeight="1">
      <c r="A2" s="86" t="s">
        <v>309</v>
      </c>
      <c r="B2" s="88" t="s">
        <v>306</v>
      </c>
      <c r="C2" s="88" t="s">
        <v>307</v>
      </c>
      <c r="D2" s="88" t="s">
        <v>308</v>
      </c>
      <c r="E2" s="88" t="s">
        <v>156</v>
      </c>
      <c r="F2" s="88" t="s">
        <v>189</v>
      </c>
    </row>
    <row r="3" spans="1:6" ht="30.75" customHeight="1">
      <c r="A3" t="s">
        <v>205</v>
      </c>
      <c r="B3" s="39">
        <v>0.63581368013953132</v>
      </c>
      <c r="C3" s="39">
        <v>0.21039091529536671</v>
      </c>
      <c r="D3" s="39">
        <v>3.9628611511336918E-2</v>
      </c>
      <c r="E3" s="39">
        <v>2.2917267005384091E-2</v>
      </c>
      <c r="F3" s="39">
        <v>9.1249526048380936E-2</v>
      </c>
    </row>
    <row r="4" spans="1:6" ht="30.75" customHeight="1">
      <c r="A4" t="s">
        <v>230</v>
      </c>
      <c r="B4" s="39">
        <v>0.11439834932941507</v>
      </c>
      <c r="C4" s="39">
        <v>2.5012036139681729E-2</v>
      </c>
      <c r="D4" s="39">
        <v>6.0939381623784664E-2</v>
      </c>
      <c r="E4" s="39">
        <v>0.67203113764967015</v>
      </c>
      <c r="F4" s="39">
        <v>0.12761909525744838</v>
      </c>
    </row>
    <row r="5" spans="1:6" ht="30.75" customHeight="1">
      <c r="A5" t="s">
        <v>203</v>
      </c>
      <c r="B5" s="39">
        <v>0.37517119812171196</v>
      </c>
      <c r="C5" s="39">
        <v>4.8365183650556517E-2</v>
      </c>
      <c r="D5" s="39">
        <v>0.20165813037936953</v>
      </c>
      <c r="E5" s="39">
        <v>0.24934857857559506</v>
      </c>
      <c r="F5" s="39">
        <v>0.12545690927276693</v>
      </c>
    </row>
    <row r="6" spans="1:6" ht="30.75" customHeight="1">
      <c r="A6" s="42" t="s">
        <v>8</v>
      </c>
      <c r="B6" s="81">
        <v>0.68010670314637478</v>
      </c>
      <c r="C6" s="81">
        <v>5.8779753761969943E-2</v>
      </c>
      <c r="D6" s="81">
        <v>0.10210287277701778</v>
      </c>
      <c r="E6" s="81">
        <v>7.3422708618331056E-2</v>
      </c>
      <c r="F6" s="81">
        <v>8.5587961696306405E-2</v>
      </c>
    </row>
    <row r="7" spans="1:6" ht="30.75" customHeight="1">
      <c r="A7" t="s">
        <v>194</v>
      </c>
    </row>
    <row r="8" spans="1:6" ht="26.25" customHeight="1">
      <c r="A8" t="s">
        <v>267</v>
      </c>
    </row>
    <row r="9" spans="1:6" ht="25.5" customHeight="1">
      <c r="A9" s="14" t="s">
        <v>759</v>
      </c>
    </row>
  </sheetData>
  <mergeCells count="1">
    <mergeCell ref="A1:F1"/>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AP95"/>
  <sheetViews>
    <sheetView workbookViewId="0"/>
  </sheetViews>
  <sheetFormatPr baseColWidth="10" defaultColWidth="8.83203125" defaultRowHeight="12" x14ac:dyDescent="0"/>
  <cols>
    <col min="1" max="1" width="44.1640625" style="357" customWidth="1"/>
    <col min="2" max="40" width="9.1640625" style="361" customWidth="1"/>
    <col min="41" max="16384" width="8.83203125" style="357"/>
  </cols>
  <sheetData>
    <row r="1" spans="1:42" s="358" customFormat="1" ht="29.25" customHeight="1">
      <c r="A1" s="509" t="s">
        <v>1275</v>
      </c>
      <c r="B1" s="359"/>
      <c r="C1" s="359"/>
      <c r="D1" s="359"/>
      <c r="E1" s="359"/>
      <c r="F1" s="359"/>
      <c r="G1" s="359"/>
      <c r="H1" s="359"/>
      <c r="I1" s="359"/>
      <c r="J1" s="359"/>
      <c r="K1" s="359"/>
      <c r="L1" s="359"/>
      <c r="M1" s="359"/>
      <c r="N1" s="359"/>
      <c r="O1" s="359"/>
      <c r="P1" s="359"/>
      <c r="Q1" s="359"/>
      <c r="R1" s="359"/>
      <c r="S1" s="359"/>
      <c r="T1" s="359"/>
      <c r="U1" s="359"/>
      <c r="V1" s="359"/>
      <c r="W1" s="359"/>
      <c r="X1" s="359"/>
      <c r="Y1" s="359"/>
      <c r="Z1" s="359"/>
      <c r="AA1" s="359"/>
      <c r="AB1" s="359"/>
      <c r="AC1" s="359"/>
      <c r="AD1" s="359"/>
      <c r="AE1" s="359"/>
      <c r="AF1" s="359"/>
      <c r="AG1" s="359"/>
      <c r="AH1" s="360"/>
      <c r="AI1" s="360"/>
      <c r="AJ1" s="360"/>
      <c r="AK1" s="360"/>
      <c r="AL1" s="360"/>
      <c r="AM1" s="360"/>
      <c r="AN1" s="360"/>
    </row>
    <row r="2" spans="1:42" s="510" customFormat="1" ht="23.25" customHeight="1">
      <c r="A2" s="531" t="s">
        <v>133</v>
      </c>
      <c r="B2" s="532" t="s">
        <v>100</v>
      </c>
      <c r="C2" s="533" t="s">
        <v>101</v>
      </c>
      <c r="D2" s="532" t="s">
        <v>102</v>
      </c>
      <c r="E2" s="532" t="s">
        <v>103</v>
      </c>
      <c r="F2" s="533" t="s">
        <v>104</v>
      </c>
      <c r="G2" s="533" t="s">
        <v>105</v>
      </c>
      <c r="H2" s="533" t="s">
        <v>106</v>
      </c>
      <c r="I2" s="533" t="s">
        <v>107</v>
      </c>
      <c r="J2" s="533" t="s">
        <v>108</v>
      </c>
      <c r="K2" s="533" t="s">
        <v>109</v>
      </c>
      <c r="L2" s="533" t="s">
        <v>110</v>
      </c>
      <c r="M2" s="533" t="s">
        <v>111</v>
      </c>
      <c r="N2" s="533" t="s">
        <v>112</v>
      </c>
      <c r="O2" s="533" t="s">
        <v>113</v>
      </c>
      <c r="P2" s="534" t="s">
        <v>114</v>
      </c>
      <c r="Q2" s="534" t="s">
        <v>115</v>
      </c>
      <c r="R2" s="534" t="s">
        <v>116</v>
      </c>
      <c r="S2" s="534" t="s">
        <v>117</v>
      </c>
      <c r="T2" s="534" t="s">
        <v>118</v>
      </c>
      <c r="U2" s="534" t="s">
        <v>119</v>
      </c>
      <c r="V2" s="534" t="s">
        <v>120</v>
      </c>
      <c r="W2" s="534" t="s">
        <v>121</v>
      </c>
      <c r="X2" s="534" t="s">
        <v>122</v>
      </c>
      <c r="Y2" s="534" t="s">
        <v>123</v>
      </c>
      <c r="Z2" s="535" t="s">
        <v>124</v>
      </c>
      <c r="AA2" s="535" t="s">
        <v>125</v>
      </c>
      <c r="AB2" s="535" t="s">
        <v>126</v>
      </c>
      <c r="AC2" s="535" t="s">
        <v>127</v>
      </c>
      <c r="AD2" s="535" t="s">
        <v>128</v>
      </c>
      <c r="AE2" s="535" t="s">
        <v>129</v>
      </c>
      <c r="AF2" s="535" t="s">
        <v>130</v>
      </c>
      <c r="AG2" s="535" t="s">
        <v>131</v>
      </c>
      <c r="AH2" s="535" t="s">
        <v>5</v>
      </c>
      <c r="AI2" s="535" t="s">
        <v>2</v>
      </c>
      <c r="AJ2" s="535" t="s">
        <v>135</v>
      </c>
      <c r="AK2" s="535" t="s">
        <v>138</v>
      </c>
      <c r="AL2" s="535" t="s">
        <v>140</v>
      </c>
      <c r="AM2" s="535" t="s">
        <v>157</v>
      </c>
      <c r="AN2" s="535" t="s">
        <v>744</v>
      </c>
    </row>
    <row r="3" spans="1:42" s="510" customFormat="1" ht="12" customHeight="1">
      <c r="A3" s="252" t="s">
        <v>501</v>
      </c>
      <c r="B3" s="516">
        <v>1944</v>
      </c>
      <c r="C3" s="516">
        <v>2011</v>
      </c>
      <c r="D3" s="516">
        <v>1893</v>
      </c>
      <c r="E3" s="516">
        <v>2537.875</v>
      </c>
      <c r="F3" s="511">
        <v>2707.9319999999998</v>
      </c>
      <c r="G3" s="511">
        <v>2709.076</v>
      </c>
      <c r="H3" s="511">
        <v>2522.7460000000001</v>
      </c>
      <c r="I3" s="511">
        <v>2758.9059999999999</v>
      </c>
      <c r="J3" s="511">
        <v>2747.1</v>
      </c>
      <c r="K3" s="511">
        <v>2813.489</v>
      </c>
      <c r="L3" s="511">
        <v>2659.5070000000001</v>
      </c>
      <c r="M3" s="511">
        <v>2881.547</v>
      </c>
      <c r="N3" s="511">
        <v>3198.2860000000001</v>
      </c>
      <c r="O3" s="511">
        <v>3322.1509999999998</v>
      </c>
      <c r="P3" s="511">
        <v>3404.81</v>
      </c>
      <c r="Q3" s="511">
        <v>3786.23</v>
      </c>
      <c r="R3" s="511">
        <v>4002.0450000000001</v>
      </c>
      <c r="S3" s="511">
        <v>3755.6750000000002</v>
      </c>
      <c r="T3" s="511">
        <v>3674.9670000000001</v>
      </c>
      <c r="U3" s="511">
        <v>3611.8209999999999</v>
      </c>
      <c r="V3" s="511">
        <v>3665.654</v>
      </c>
      <c r="W3" s="511">
        <v>3732.8069999999998</v>
      </c>
      <c r="X3" s="511">
        <v>3855.18</v>
      </c>
      <c r="Y3" s="511">
        <v>3763.71</v>
      </c>
      <c r="Z3" s="511">
        <v>3899.433</v>
      </c>
      <c r="AA3" s="511">
        <v>4340.8789999999999</v>
      </c>
      <c r="AB3" s="511">
        <v>4778.5069999999996</v>
      </c>
      <c r="AC3" s="511">
        <v>5139.6379999999999</v>
      </c>
      <c r="AD3" s="511">
        <v>5308.433</v>
      </c>
      <c r="AE3" s="511">
        <v>5167.9790000000003</v>
      </c>
      <c r="AF3" s="511">
        <v>5164.9589999999998</v>
      </c>
      <c r="AG3" s="511">
        <v>5542.893</v>
      </c>
      <c r="AH3" s="511">
        <v>6156.75</v>
      </c>
      <c r="AI3" s="511">
        <v>8094.0240000000003</v>
      </c>
      <c r="AJ3" s="511">
        <v>9308.2340000000004</v>
      </c>
      <c r="AK3" s="511">
        <v>9444.3680000000004</v>
      </c>
      <c r="AL3" s="511">
        <v>8958.7129999999997</v>
      </c>
      <c r="AM3" s="511">
        <v>8662.6530000000002</v>
      </c>
      <c r="AN3" s="511">
        <v>8247.7690000000002</v>
      </c>
    </row>
    <row r="4" spans="1:42" s="510" customFormat="1" ht="12" customHeight="1">
      <c r="A4" s="252" t="s">
        <v>1296</v>
      </c>
      <c r="B4" s="518">
        <v>1475.444</v>
      </c>
      <c r="C4" s="518">
        <v>1524.34</v>
      </c>
      <c r="D4" s="518">
        <v>1540.895</v>
      </c>
      <c r="E4" s="518">
        <v>2357.2220000000002</v>
      </c>
      <c r="F4" s="512">
        <v>2387.1170000000002</v>
      </c>
      <c r="G4" s="512">
        <v>2299.7179999999998</v>
      </c>
      <c r="H4" s="512">
        <v>2420.5169999999998</v>
      </c>
      <c r="I4" s="512">
        <v>2797.0569999999998</v>
      </c>
      <c r="J4" s="512">
        <v>3052.9990520000001</v>
      </c>
      <c r="K4" s="512">
        <v>3597.3799210000002</v>
      </c>
      <c r="L4" s="512">
        <v>3460.0065509999999</v>
      </c>
      <c r="M4" s="512">
        <v>3754.3294810000002</v>
      </c>
      <c r="N4" s="512">
        <v>4475.6932489999999</v>
      </c>
      <c r="O4" s="512">
        <v>4777.8442320000004</v>
      </c>
      <c r="P4" s="512">
        <v>4935.1910049999997</v>
      </c>
      <c r="Q4" s="512">
        <v>5792.7028289999998</v>
      </c>
      <c r="R4" s="512">
        <v>6175.9023639999996</v>
      </c>
      <c r="S4" s="512">
        <v>5654.4532650000001</v>
      </c>
      <c r="T4" s="512">
        <v>5519.4744920000003</v>
      </c>
      <c r="U4" s="512">
        <v>5471.7077099999997</v>
      </c>
      <c r="V4" s="512">
        <v>5780.0328879999997</v>
      </c>
      <c r="W4" s="512">
        <v>6331.091265</v>
      </c>
      <c r="X4" s="512">
        <v>7232.781489</v>
      </c>
      <c r="Y4" s="512">
        <v>7208.5004909999998</v>
      </c>
      <c r="Z4" s="512">
        <v>7956.3041839999996</v>
      </c>
      <c r="AA4" s="512">
        <v>9975.0923399999992</v>
      </c>
      <c r="AB4" s="512">
        <v>11641.551718000001</v>
      </c>
      <c r="AC4" s="512">
        <v>12707.897337</v>
      </c>
      <c r="AD4" s="513">
        <v>13149.939759999999</v>
      </c>
      <c r="AE4" s="512">
        <v>12693.127982</v>
      </c>
      <c r="AF4" s="512">
        <v>12817.316257</v>
      </c>
      <c r="AG4" s="512">
        <v>14676.345099</v>
      </c>
      <c r="AH4" s="512">
        <v>18291.082120999999</v>
      </c>
      <c r="AI4" s="512">
        <v>29992.440234000002</v>
      </c>
      <c r="AJ4" s="512">
        <v>35676.927368999997</v>
      </c>
      <c r="AK4" s="512">
        <v>33575.066024</v>
      </c>
      <c r="AL4" s="512">
        <v>32060.935590000001</v>
      </c>
      <c r="AM4" s="512">
        <v>31476.774043000001</v>
      </c>
      <c r="AN4" s="512">
        <v>30292.997306560002</v>
      </c>
    </row>
    <row r="5" spans="1:42" s="510" customFormat="1" ht="12" customHeight="1">
      <c r="A5" s="252" t="s">
        <v>1297</v>
      </c>
      <c r="B5" s="512">
        <v>6156.2965499124339</v>
      </c>
      <c r="C5" s="512">
        <v>5953.6722131147535</v>
      </c>
      <c r="D5" s="512">
        <v>5587.7965563165899</v>
      </c>
      <c r="E5" s="512">
        <v>7682.7379138166907</v>
      </c>
      <c r="F5" s="512">
        <v>6877.0329534461916</v>
      </c>
      <c r="G5" s="512">
        <v>5981.5263482532746</v>
      </c>
      <c r="H5" s="512">
        <v>5914.750515384615</v>
      </c>
      <c r="I5" s="512">
        <v>6670.6589614614613</v>
      </c>
      <c r="J5" s="512">
        <v>6987.2912981652262</v>
      </c>
      <c r="K5" s="512">
        <v>7950.6100758650282</v>
      </c>
      <c r="L5" s="512">
        <v>7528.279093842466</v>
      </c>
      <c r="M5" s="512">
        <v>7860.0087772253964</v>
      </c>
      <c r="N5" s="512">
        <v>8998.598452103377</v>
      </c>
      <c r="O5" s="512">
        <v>9150.4934748713822</v>
      </c>
      <c r="P5" s="512">
        <v>9016.9421544574379</v>
      </c>
      <c r="Q5" s="512">
        <v>10132.976864972467</v>
      </c>
      <c r="R5" s="512">
        <v>10472.66005852669</v>
      </c>
      <c r="S5" s="512">
        <v>9329.4563046139192</v>
      </c>
      <c r="T5" s="512">
        <v>8861.2856989150951</v>
      </c>
      <c r="U5" s="512">
        <v>8548.4220452950813</v>
      </c>
      <c r="V5" s="512">
        <v>8771.2919462802547</v>
      </c>
      <c r="W5" s="512">
        <v>9398.0217687616823</v>
      </c>
      <c r="X5" s="512">
        <v>10558.885966631435</v>
      </c>
      <c r="Y5" s="512">
        <v>10302.490953693761</v>
      </c>
      <c r="Z5" s="512">
        <v>10969.84648054398</v>
      </c>
      <c r="AA5" s="512">
        <v>13389.102816929577</v>
      </c>
      <c r="AB5" s="512">
        <v>15400.331464816769</v>
      </c>
      <c r="AC5" s="512">
        <v>16463.602721806688</v>
      </c>
      <c r="AD5" s="512">
        <v>16541.568890285111</v>
      </c>
      <c r="AE5" s="512">
        <v>15476.651697602352</v>
      </c>
      <c r="AF5" s="512">
        <v>15006.022595726045</v>
      </c>
      <c r="AG5" s="512">
        <v>16786.634692613745</v>
      </c>
      <c r="AH5" s="512">
        <v>19811.65243098075</v>
      </c>
      <c r="AI5" s="512">
        <v>33181.637818029638</v>
      </c>
      <c r="AJ5" s="512">
        <v>38988.986545010339</v>
      </c>
      <c r="AK5" s="512">
        <v>35407.173627260738</v>
      </c>
      <c r="AL5" s="512">
        <v>33340.831693543107</v>
      </c>
      <c r="AM5" s="512">
        <v>32103.894825873518</v>
      </c>
      <c r="AN5" s="512">
        <v>30292.997306560002</v>
      </c>
    </row>
    <row r="6" spans="1:42" s="398" customFormat="1" ht="10">
      <c r="A6" s="252" t="s">
        <v>84</v>
      </c>
      <c r="B6" s="512">
        <v>758.97325102880654</v>
      </c>
      <c r="C6" s="512">
        <v>758.00099453008454</v>
      </c>
      <c r="D6" s="512">
        <v>813.99630216587423</v>
      </c>
      <c r="E6" s="512">
        <v>928.81721913017782</v>
      </c>
      <c r="F6" s="512">
        <v>881.52767499331605</v>
      </c>
      <c r="G6" s="512">
        <v>848.89386639577481</v>
      </c>
      <c r="H6" s="512">
        <v>959.4770936114852</v>
      </c>
      <c r="I6" s="512">
        <v>1013.8283073073168</v>
      </c>
      <c r="J6" s="512">
        <v>1111.3534461796078</v>
      </c>
      <c r="K6" s="512">
        <v>1278.6187971589725</v>
      </c>
      <c r="L6" s="512">
        <v>1300.9954668290025</v>
      </c>
      <c r="M6" s="512">
        <v>1302.8867760963121</v>
      </c>
      <c r="N6" s="512">
        <v>1399.4036959171256</v>
      </c>
      <c r="O6" s="512">
        <v>1438.177925085284</v>
      </c>
      <c r="P6" s="512">
        <v>1449.4761836930695</v>
      </c>
      <c r="Q6" s="512">
        <v>1529.9394989210903</v>
      </c>
      <c r="R6" s="512">
        <v>1543.1866368319195</v>
      </c>
      <c r="S6" s="512">
        <v>1505.5757660074419</v>
      </c>
      <c r="T6" s="512">
        <v>1501.9113075028974</v>
      </c>
      <c r="U6" s="512">
        <v>1514.9443203303817</v>
      </c>
      <c r="V6" s="512">
        <v>1576.8080915438279</v>
      </c>
      <c r="W6" s="512">
        <v>1696.0671325894964</v>
      </c>
      <c r="X6" s="512">
        <v>1876.1203080011828</v>
      </c>
      <c r="Y6" s="512">
        <v>1915.2645902580166</v>
      </c>
      <c r="Z6" s="512">
        <v>2040.3746349789826</v>
      </c>
      <c r="AA6" s="512">
        <v>2297.9429604004167</v>
      </c>
      <c r="AB6" s="512">
        <v>2436.2320109607458</v>
      </c>
      <c r="AC6" s="512">
        <v>2472.5277027292586</v>
      </c>
      <c r="AD6" s="512">
        <v>2477.1791901677952</v>
      </c>
      <c r="AE6" s="512">
        <v>2456.1105960376385</v>
      </c>
      <c r="AF6" s="512">
        <v>2481.5910943339536</v>
      </c>
      <c r="AG6" s="512">
        <v>2647.7770902306793</v>
      </c>
      <c r="AH6" s="512">
        <v>2970.8989517196574</v>
      </c>
      <c r="AI6" s="512">
        <v>3705.504237941474</v>
      </c>
      <c r="AJ6" s="512">
        <v>3832.8352476957493</v>
      </c>
      <c r="AK6" s="512">
        <v>3555.0357656541969</v>
      </c>
      <c r="AL6" s="512">
        <v>3578.7434634863289</v>
      </c>
      <c r="AM6" s="512">
        <v>3633.6182510138638</v>
      </c>
      <c r="AN6" s="512">
        <v>3672.8716949468399</v>
      </c>
    </row>
    <row r="7" spans="1:42" s="510" customFormat="1" ht="12" customHeight="1">
      <c r="A7" s="252" t="s">
        <v>85</v>
      </c>
      <c r="B7" s="512">
        <v>3166.8192129179188</v>
      </c>
      <c r="C7" s="512">
        <v>2960.5530647015185</v>
      </c>
      <c r="D7" s="512">
        <v>2951.8206847948177</v>
      </c>
      <c r="E7" s="512">
        <v>3027.2325917614894</v>
      </c>
      <c r="F7" s="512">
        <v>2539.5884953707082</v>
      </c>
      <c r="G7" s="512">
        <v>2207.958118654949</v>
      </c>
      <c r="H7" s="512">
        <v>2344.5683851583217</v>
      </c>
      <c r="I7" s="512">
        <v>2417.8638059656478</v>
      </c>
      <c r="J7" s="512">
        <v>2543.515451991273</v>
      </c>
      <c r="K7" s="512">
        <v>2825.8898740549648</v>
      </c>
      <c r="L7" s="512">
        <v>2830.70474860283</v>
      </c>
      <c r="M7" s="512">
        <v>2727.7045202543623</v>
      </c>
      <c r="N7" s="512">
        <v>2813.5690341962463</v>
      </c>
      <c r="O7" s="512">
        <v>2754.3881885174342</v>
      </c>
      <c r="P7" s="512">
        <v>2648.2952512643697</v>
      </c>
      <c r="Q7" s="512">
        <v>2676.2708195150499</v>
      </c>
      <c r="R7" s="512">
        <v>2616.8271617452301</v>
      </c>
      <c r="S7" s="512">
        <v>2484.095749662556</v>
      </c>
      <c r="T7" s="512">
        <v>2411.25585587982</v>
      </c>
      <c r="U7" s="512">
        <v>2366.7900611063178</v>
      </c>
      <c r="V7" s="512">
        <v>2392.8313873268603</v>
      </c>
      <c r="W7" s="512">
        <v>2517.6822077224147</v>
      </c>
      <c r="X7" s="512">
        <v>2738.8827413068743</v>
      </c>
      <c r="Y7" s="512">
        <v>2737.3232671204105</v>
      </c>
      <c r="Z7" s="512">
        <v>2813.1901434244364</v>
      </c>
      <c r="AA7" s="512">
        <v>3084.4220299459112</v>
      </c>
      <c r="AB7" s="512">
        <v>3222.833296009982</v>
      </c>
      <c r="AC7" s="512">
        <v>3203.2611483156379</v>
      </c>
      <c r="AD7" s="512">
        <v>3116.0926190996684</v>
      </c>
      <c r="AE7" s="512">
        <v>2994.7203147695359</v>
      </c>
      <c r="AF7" s="512">
        <v>2905.3517357497021</v>
      </c>
      <c r="AG7" s="512">
        <v>3028.4969766895633</v>
      </c>
      <c r="AH7" s="512">
        <v>3217.8750852285298</v>
      </c>
      <c r="AI7" s="512">
        <v>4099.523033046311</v>
      </c>
      <c r="AJ7" s="512">
        <v>4188.6556080358887</v>
      </c>
      <c r="AK7" s="512">
        <v>3749.0251997021651</v>
      </c>
      <c r="AL7" s="512">
        <v>3721.6095318092125</v>
      </c>
      <c r="AM7" s="512">
        <v>3706.0118679431712</v>
      </c>
      <c r="AN7" s="512">
        <v>3672.8716949468399</v>
      </c>
    </row>
    <row r="8" spans="1:42" s="510" customFormat="1" ht="23.25" customHeight="1">
      <c r="A8" s="531" t="s">
        <v>86</v>
      </c>
      <c r="B8" s="532" t="s">
        <v>100</v>
      </c>
      <c r="C8" s="533" t="s">
        <v>101</v>
      </c>
      <c r="D8" s="532" t="s">
        <v>102</v>
      </c>
      <c r="E8" s="532" t="s">
        <v>103</v>
      </c>
      <c r="F8" s="533" t="s">
        <v>104</v>
      </c>
      <c r="G8" s="533" t="s">
        <v>105</v>
      </c>
      <c r="H8" s="533" t="s">
        <v>106</v>
      </c>
      <c r="I8" s="533" t="s">
        <v>107</v>
      </c>
      <c r="J8" s="533" t="s">
        <v>108</v>
      </c>
      <c r="K8" s="533" t="s">
        <v>109</v>
      </c>
      <c r="L8" s="533" t="s">
        <v>110</v>
      </c>
      <c r="M8" s="533" t="s">
        <v>111</v>
      </c>
      <c r="N8" s="533" t="s">
        <v>112</v>
      </c>
      <c r="O8" s="533" t="s">
        <v>113</v>
      </c>
      <c r="P8" s="534" t="s">
        <v>114</v>
      </c>
      <c r="Q8" s="534" t="s">
        <v>115</v>
      </c>
      <c r="R8" s="534" t="s">
        <v>116</v>
      </c>
      <c r="S8" s="534" t="s">
        <v>117</v>
      </c>
      <c r="T8" s="534" t="s">
        <v>118</v>
      </c>
      <c r="U8" s="534" t="s">
        <v>119</v>
      </c>
      <c r="V8" s="534" t="s">
        <v>120</v>
      </c>
      <c r="W8" s="534" t="s">
        <v>121</v>
      </c>
      <c r="X8" s="534" t="s">
        <v>122</v>
      </c>
      <c r="Y8" s="534" t="s">
        <v>123</v>
      </c>
      <c r="Z8" s="535" t="s">
        <v>124</v>
      </c>
      <c r="AA8" s="535" t="s">
        <v>125</v>
      </c>
      <c r="AB8" s="535" t="s">
        <v>126</v>
      </c>
      <c r="AC8" s="535" t="s">
        <v>127</v>
      </c>
      <c r="AD8" s="535" t="s">
        <v>128</v>
      </c>
      <c r="AE8" s="535" t="s">
        <v>129</v>
      </c>
      <c r="AF8" s="535" t="s">
        <v>130</v>
      </c>
      <c r="AG8" s="535" t="s">
        <v>131</v>
      </c>
      <c r="AH8" s="535" t="s">
        <v>5</v>
      </c>
      <c r="AI8" s="535" t="s">
        <v>2</v>
      </c>
      <c r="AJ8" s="535" t="s">
        <v>135</v>
      </c>
      <c r="AK8" s="535" t="s">
        <v>138</v>
      </c>
      <c r="AL8" s="535" t="s">
        <v>140</v>
      </c>
      <c r="AM8" s="535" t="s">
        <v>157</v>
      </c>
      <c r="AN8" s="535" t="s">
        <v>744</v>
      </c>
      <c r="AO8" s="514"/>
      <c r="AP8" s="514"/>
    </row>
    <row r="9" spans="1:42" s="510" customFormat="1" ht="12" customHeight="1">
      <c r="A9" s="252" t="s">
        <v>501</v>
      </c>
      <c r="B9" s="521">
        <v>449.23099999999999</v>
      </c>
      <c r="C9" s="520">
        <v>499.03399999999999</v>
      </c>
      <c r="D9" s="520">
        <v>510.44799999999998</v>
      </c>
      <c r="E9" s="520">
        <v>606.024</v>
      </c>
      <c r="F9" s="515">
        <v>716.52200000000005</v>
      </c>
      <c r="G9" s="515">
        <v>658.89300000000003</v>
      </c>
      <c r="H9" s="515">
        <v>640.65</v>
      </c>
      <c r="I9" s="515">
        <v>648.58199999999999</v>
      </c>
      <c r="J9" s="515">
        <v>652.01400000000001</v>
      </c>
      <c r="K9" s="515">
        <v>685.96100000000001</v>
      </c>
      <c r="L9" s="515">
        <v>631.226</v>
      </c>
      <c r="M9" s="515">
        <v>635.32600000000002</v>
      </c>
      <c r="N9" s="515">
        <v>678.84699999999998</v>
      </c>
      <c r="O9" s="515">
        <v>727.56600000000003</v>
      </c>
      <c r="P9" s="515">
        <v>761.27599999999995</v>
      </c>
      <c r="Q9" s="515">
        <v>881.34400000000005</v>
      </c>
      <c r="R9" s="515">
        <v>976.38499999999999</v>
      </c>
      <c r="S9" s="515">
        <v>1068.1020000000001</v>
      </c>
      <c r="T9" s="515">
        <v>1056.56</v>
      </c>
      <c r="U9" s="515">
        <v>1082.8510000000001</v>
      </c>
      <c r="V9" s="515">
        <v>1191.424</v>
      </c>
      <c r="W9" s="515">
        <v>1115.684</v>
      </c>
      <c r="X9" s="515">
        <v>1162.9359999999999</v>
      </c>
      <c r="Y9" s="515">
        <v>1169.6679999999999</v>
      </c>
      <c r="Z9" s="515">
        <v>1174.249</v>
      </c>
      <c r="AA9" s="515">
        <v>1295.0889999999999</v>
      </c>
      <c r="AB9" s="515">
        <v>1354.7239999999999</v>
      </c>
      <c r="AC9" s="515">
        <v>1389.6079999999999</v>
      </c>
      <c r="AD9" s="515">
        <v>1408.652</v>
      </c>
      <c r="AE9" s="515">
        <v>1419.0550000000001</v>
      </c>
      <c r="AF9" s="515">
        <v>1417.211</v>
      </c>
      <c r="AG9" s="515">
        <v>1450.2460000000001</v>
      </c>
      <c r="AH9" s="515">
        <v>1451.213</v>
      </c>
      <c r="AI9" s="515">
        <v>1593.4670000000001</v>
      </c>
      <c r="AJ9" s="515">
        <v>1633.4</v>
      </c>
      <c r="AK9" s="515">
        <v>1645.9860000000001</v>
      </c>
      <c r="AL9" s="516">
        <v>1632.7539999999999</v>
      </c>
      <c r="AM9" s="516">
        <v>1547.008</v>
      </c>
      <c r="AN9" s="516">
        <v>1469.6575999999998</v>
      </c>
      <c r="AO9" s="514"/>
      <c r="AP9" s="514"/>
    </row>
    <row r="10" spans="1:42" s="510" customFormat="1" ht="12" customHeight="1">
      <c r="A10" s="252" t="s">
        <v>1296</v>
      </c>
      <c r="B10" s="518">
        <v>240.09299999999999</v>
      </c>
      <c r="C10" s="518">
        <v>250.09299999999999</v>
      </c>
      <c r="D10" s="518">
        <v>269.96300000000002</v>
      </c>
      <c r="E10" s="518">
        <v>338.42</v>
      </c>
      <c r="F10" s="517">
        <v>368.81099999999998</v>
      </c>
      <c r="G10" s="517">
        <v>366.99</v>
      </c>
      <c r="H10" s="517">
        <v>351.995</v>
      </c>
      <c r="I10" s="517">
        <v>352.99799999999999</v>
      </c>
      <c r="J10" s="517">
        <v>374.59800000000001</v>
      </c>
      <c r="K10" s="517">
        <v>411.471</v>
      </c>
      <c r="L10" s="517">
        <v>392.995</v>
      </c>
      <c r="M10" s="517">
        <v>411.99700000000001</v>
      </c>
      <c r="N10" s="517">
        <v>408.41399999999999</v>
      </c>
      <c r="O10" s="517">
        <v>436.99900000000002</v>
      </c>
      <c r="P10" s="517">
        <v>457.995</v>
      </c>
      <c r="Q10" s="517">
        <v>519.64499999999998</v>
      </c>
      <c r="R10" s="517">
        <v>579.56100000000004</v>
      </c>
      <c r="S10" s="517">
        <v>583.28700000000003</v>
      </c>
      <c r="T10" s="517">
        <v>582.56500000000005</v>
      </c>
      <c r="U10" s="517">
        <v>582.98</v>
      </c>
      <c r="V10" s="517">
        <v>583.14499999999998</v>
      </c>
      <c r="W10" s="517">
        <v>583.20000000000005</v>
      </c>
      <c r="X10" s="517">
        <v>613.78300000000002</v>
      </c>
      <c r="Y10" s="517">
        <v>618.899</v>
      </c>
      <c r="Z10" s="517">
        <v>620.84199999999998</v>
      </c>
      <c r="AA10" s="517">
        <v>690.63</v>
      </c>
      <c r="AB10" s="517">
        <v>724.70699999999999</v>
      </c>
      <c r="AC10" s="517">
        <v>759.18899999999996</v>
      </c>
      <c r="AD10" s="517">
        <v>770.18899999999996</v>
      </c>
      <c r="AE10" s="517">
        <v>778.45799999999997</v>
      </c>
      <c r="AF10" s="517">
        <v>770.75</v>
      </c>
      <c r="AG10" s="517">
        <v>770.69</v>
      </c>
      <c r="AH10" s="517">
        <v>757.26800000000003</v>
      </c>
      <c r="AI10" s="517">
        <v>735.70600000000002</v>
      </c>
      <c r="AJ10" s="517">
        <v>757.32500000000005</v>
      </c>
      <c r="AK10" s="517">
        <v>735.70600000000002</v>
      </c>
      <c r="AL10" s="517">
        <v>733.06100000000004</v>
      </c>
      <c r="AM10" s="518">
        <v>732.85799999999995</v>
      </c>
      <c r="AN10" s="518">
        <v>727.51629600000001</v>
      </c>
      <c r="AO10" s="514"/>
      <c r="AP10" s="514"/>
    </row>
    <row r="11" spans="1:42" s="398" customFormat="1" ht="10">
      <c r="A11" s="252" t="s">
        <v>1297</v>
      </c>
      <c r="B11" s="512">
        <v>1001.7890936952714</v>
      </c>
      <c r="C11" s="512">
        <v>976.79765983606546</v>
      </c>
      <c r="D11" s="512">
        <v>978.97541476407912</v>
      </c>
      <c r="E11" s="512">
        <v>1102.989945280438</v>
      </c>
      <c r="F11" s="512">
        <v>1062.505692261185</v>
      </c>
      <c r="G11" s="512">
        <v>954.53457969432316</v>
      </c>
      <c r="H11" s="512">
        <v>860.13137179487182</v>
      </c>
      <c r="I11" s="512">
        <v>841.85959459459457</v>
      </c>
      <c r="J11" s="512">
        <v>857.32923631123924</v>
      </c>
      <c r="K11" s="512">
        <v>909.39671382189238</v>
      </c>
      <c r="L11" s="512">
        <v>855.07816210045667</v>
      </c>
      <c r="M11" s="512">
        <v>862.55083699472766</v>
      </c>
      <c r="N11" s="512">
        <v>821.13616455696206</v>
      </c>
      <c r="O11" s="512">
        <v>836.93739348874601</v>
      </c>
      <c r="P11" s="512">
        <v>836.78917753067481</v>
      </c>
      <c r="Q11" s="512">
        <v>908.99721916299563</v>
      </c>
      <c r="R11" s="512">
        <v>982.77870640569392</v>
      </c>
      <c r="S11" s="512">
        <v>962.38315616343493</v>
      </c>
      <c r="T11" s="512">
        <v>935.28376853099735</v>
      </c>
      <c r="U11" s="512">
        <v>910.78678688524587</v>
      </c>
      <c r="V11" s="512">
        <v>884.93182324840757</v>
      </c>
      <c r="W11" s="512">
        <v>865.71588785046742</v>
      </c>
      <c r="X11" s="512">
        <v>896.04043964460789</v>
      </c>
      <c r="Y11" s="512">
        <v>884.53921265746851</v>
      </c>
      <c r="Z11" s="512">
        <v>855.99309317129621</v>
      </c>
      <c r="AA11" s="512">
        <v>927.00054929577459</v>
      </c>
      <c r="AB11" s="512">
        <v>958.69762770682951</v>
      </c>
      <c r="AC11" s="512">
        <v>983.56051794453504</v>
      </c>
      <c r="AD11" s="512">
        <v>968.83595168954582</v>
      </c>
      <c r="AE11" s="512">
        <v>949.16897901740015</v>
      </c>
      <c r="AF11" s="512">
        <v>902.36455773955777</v>
      </c>
      <c r="AG11" s="512">
        <v>881.50635624750964</v>
      </c>
      <c r="AH11" s="512">
        <v>820.22104071575359</v>
      </c>
      <c r="AI11" s="512">
        <v>813.93610663521417</v>
      </c>
      <c r="AJ11" s="512">
        <v>827.63108856892552</v>
      </c>
      <c r="AK11" s="512">
        <v>775.85164127442215</v>
      </c>
      <c r="AL11" s="512">
        <v>762.3253336912494</v>
      </c>
      <c r="AM11" s="512">
        <v>747.45893979348955</v>
      </c>
      <c r="AN11" s="512">
        <v>727.51629600000001</v>
      </c>
    </row>
    <row r="12" spans="1:42" s="510" customFormat="1" ht="12" customHeight="1">
      <c r="A12" s="252" t="s">
        <v>84</v>
      </c>
      <c r="B12" s="512">
        <v>534.4533213424719</v>
      </c>
      <c r="C12" s="512">
        <v>501.1542299723065</v>
      </c>
      <c r="D12" s="512">
        <v>528.87463561420554</v>
      </c>
      <c r="E12" s="512">
        <v>558.42672897443003</v>
      </c>
      <c r="F12" s="512">
        <v>514.72390240634616</v>
      </c>
      <c r="G12" s="512">
        <v>556.97966134106753</v>
      </c>
      <c r="H12" s="512">
        <v>549.43416842269573</v>
      </c>
      <c r="I12" s="512">
        <v>544.26117283550889</v>
      </c>
      <c r="J12" s="512">
        <v>574.52447340087792</v>
      </c>
      <c r="K12" s="512">
        <v>599.84605538798849</v>
      </c>
      <c r="L12" s="512">
        <v>622.59000738245891</v>
      </c>
      <c r="M12" s="512">
        <v>648.48125214456832</v>
      </c>
      <c r="N12" s="512">
        <v>601.62893847951011</v>
      </c>
      <c r="O12" s="512">
        <v>600.63142037973182</v>
      </c>
      <c r="P12" s="512">
        <v>601.61492021290576</v>
      </c>
      <c r="Q12" s="512">
        <v>589.60519388570185</v>
      </c>
      <c r="R12" s="512">
        <v>593.57835280140523</v>
      </c>
      <c r="S12" s="512">
        <v>546.09672109967016</v>
      </c>
      <c r="T12" s="512">
        <v>551.37900355871886</v>
      </c>
      <c r="U12" s="512">
        <v>538.37508576895618</v>
      </c>
      <c r="V12" s="512">
        <v>489.45211780189084</v>
      </c>
      <c r="W12" s="512">
        <v>522.72865793540109</v>
      </c>
      <c r="X12" s="512">
        <v>527.78742768303675</v>
      </c>
      <c r="Y12" s="512">
        <v>529.12364876187098</v>
      </c>
      <c r="Z12" s="512">
        <v>528.71409726557147</v>
      </c>
      <c r="AA12" s="512">
        <v>533.26836997302894</v>
      </c>
      <c r="AB12" s="512">
        <v>534.94807798488841</v>
      </c>
      <c r="AC12" s="512">
        <v>546.3332105169228</v>
      </c>
      <c r="AD12" s="512">
        <v>546.75604762567332</v>
      </c>
      <c r="AE12" s="512">
        <v>548.57493190891114</v>
      </c>
      <c r="AF12" s="512">
        <v>543.84985721956718</v>
      </c>
      <c r="AG12" s="512">
        <v>531.42018664419686</v>
      </c>
      <c r="AH12" s="512">
        <v>521.81726596991621</v>
      </c>
      <c r="AI12" s="512">
        <v>461.70143467043869</v>
      </c>
      <c r="AJ12" s="512">
        <v>463.64944287988243</v>
      </c>
      <c r="AK12" s="512">
        <v>446.96977981586718</v>
      </c>
      <c r="AL12" s="512">
        <v>448.97210479962081</v>
      </c>
      <c r="AM12" s="512">
        <v>473.72605700810857</v>
      </c>
      <c r="AN12" s="512">
        <v>495.02434852852804</v>
      </c>
    </row>
    <row r="13" spans="1:42" s="510" customFormat="1" ht="12" customHeight="1">
      <c r="A13" s="252" t="s">
        <v>85</v>
      </c>
      <c r="B13" s="518">
        <v>2230.008823289736</v>
      </c>
      <c r="C13" s="518">
        <v>1957.3769719820002</v>
      </c>
      <c r="D13" s="518">
        <v>1917.8749152980893</v>
      </c>
      <c r="E13" s="518">
        <v>1820.0433403304783</v>
      </c>
      <c r="F13" s="518">
        <v>1482.8654141271097</v>
      </c>
      <c r="G13" s="518">
        <v>1448.6943702457352</v>
      </c>
      <c r="H13" s="518">
        <v>1342.5916987354592</v>
      </c>
      <c r="I13" s="518">
        <v>1298.000244525125</v>
      </c>
      <c r="J13" s="518">
        <v>1314.8939076633926</v>
      </c>
      <c r="K13" s="518">
        <v>1325.7265556232678</v>
      </c>
      <c r="L13" s="518">
        <v>1354.6307694874049</v>
      </c>
      <c r="M13" s="518">
        <v>1357.6507761286766</v>
      </c>
      <c r="N13" s="518">
        <v>1209.6041737784244</v>
      </c>
      <c r="O13" s="518">
        <v>1150.3250474716326</v>
      </c>
      <c r="P13" s="518">
        <v>1099.1929044534111</v>
      </c>
      <c r="Q13" s="518">
        <v>1031.3761926818538</v>
      </c>
      <c r="R13" s="518">
        <v>1006.5483455867245</v>
      </c>
      <c r="S13" s="518">
        <v>901.02177148196961</v>
      </c>
      <c r="T13" s="518">
        <v>885.2159541635092</v>
      </c>
      <c r="U13" s="518">
        <v>841.10074875051669</v>
      </c>
      <c r="V13" s="518">
        <v>742.75138258790116</v>
      </c>
      <c r="W13" s="518">
        <v>775.95079596952849</v>
      </c>
      <c r="X13" s="518">
        <v>770.49849660222742</v>
      </c>
      <c r="Y13" s="518">
        <v>756.23100970315397</v>
      </c>
      <c r="Z13" s="518">
        <v>728.97068098103239</v>
      </c>
      <c r="AA13" s="518">
        <v>715.78134730182614</v>
      </c>
      <c r="AB13" s="518">
        <v>707.67006984952616</v>
      </c>
      <c r="AC13" s="518">
        <v>707.79710389155446</v>
      </c>
      <c r="AD13" s="518">
        <v>687.77522886386839</v>
      </c>
      <c r="AE13" s="518">
        <v>668.8739893925183</v>
      </c>
      <c r="AF13" s="518">
        <v>636.71856748187656</v>
      </c>
      <c r="AG13" s="518">
        <v>607.83229620871873</v>
      </c>
      <c r="AH13" s="518">
        <v>565.19686683881241</v>
      </c>
      <c r="AI13" s="518">
        <v>510.79570937786224</v>
      </c>
      <c r="AJ13" s="518">
        <v>506.69223005321749</v>
      </c>
      <c r="AK13" s="518">
        <v>471.35980577867741</v>
      </c>
      <c r="AL13" s="518">
        <v>466.89540107771865</v>
      </c>
      <c r="AM13" s="518">
        <v>483.16423689695824</v>
      </c>
      <c r="AN13" s="518">
        <v>495.02434852852804</v>
      </c>
    </row>
    <row r="14" spans="1:42" s="510" customFormat="1" ht="24" customHeight="1">
      <c r="A14" s="531" t="s">
        <v>32</v>
      </c>
      <c r="B14" s="532" t="s">
        <v>100</v>
      </c>
      <c r="C14" s="533" t="s">
        <v>101</v>
      </c>
      <c r="D14" s="532" t="s">
        <v>102</v>
      </c>
      <c r="E14" s="532" t="s">
        <v>103</v>
      </c>
      <c r="F14" s="533" t="s">
        <v>104</v>
      </c>
      <c r="G14" s="533" t="s">
        <v>105</v>
      </c>
      <c r="H14" s="533" t="s">
        <v>106</v>
      </c>
      <c r="I14" s="533" t="s">
        <v>107</v>
      </c>
      <c r="J14" s="533" t="s">
        <v>108</v>
      </c>
      <c r="K14" s="533" t="s">
        <v>109</v>
      </c>
      <c r="L14" s="533" t="s">
        <v>110</v>
      </c>
      <c r="M14" s="533" t="s">
        <v>111</v>
      </c>
      <c r="N14" s="533" t="s">
        <v>112</v>
      </c>
      <c r="O14" s="533" t="s">
        <v>113</v>
      </c>
      <c r="P14" s="534" t="s">
        <v>114</v>
      </c>
      <c r="Q14" s="534" t="s">
        <v>115</v>
      </c>
      <c r="R14" s="534" t="s">
        <v>116</v>
      </c>
      <c r="S14" s="534" t="s">
        <v>117</v>
      </c>
      <c r="T14" s="534" t="s">
        <v>118</v>
      </c>
      <c r="U14" s="534" t="s">
        <v>119</v>
      </c>
      <c r="V14" s="534" t="s">
        <v>120</v>
      </c>
      <c r="W14" s="534" t="s">
        <v>121</v>
      </c>
      <c r="X14" s="534" t="s">
        <v>122</v>
      </c>
      <c r="Y14" s="534" t="s">
        <v>123</v>
      </c>
      <c r="Z14" s="535" t="s">
        <v>124</v>
      </c>
      <c r="AA14" s="535" t="s">
        <v>125</v>
      </c>
      <c r="AB14" s="535" t="s">
        <v>126</v>
      </c>
      <c r="AC14" s="535" t="s">
        <v>127</v>
      </c>
      <c r="AD14" s="535" t="s">
        <v>128</v>
      </c>
      <c r="AE14" s="535" t="s">
        <v>129</v>
      </c>
      <c r="AF14" s="535" t="s">
        <v>130</v>
      </c>
      <c r="AG14" s="535" t="s">
        <v>131</v>
      </c>
      <c r="AH14" s="535" t="s">
        <v>5</v>
      </c>
      <c r="AI14" s="535" t="s">
        <v>2</v>
      </c>
      <c r="AJ14" s="535" t="s">
        <v>135</v>
      </c>
      <c r="AK14" s="535" t="s">
        <v>138</v>
      </c>
      <c r="AL14" s="535" t="s">
        <v>140</v>
      </c>
      <c r="AM14" s="535" t="s">
        <v>157</v>
      </c>
      <c r="AN14" s="535" t="s">
        <v>744</v>
      </c>
    </row>
    <row r="15" spans="1:42" s="510" customFormat="1" ht="12" customHeight="1">
      <c r="A15" s="252" t="s">
        <v>501</v>
      </c>
      <c r="B15" s="529">
        <v>0</v>
      </c>
      <c r="C15" s="529">
        <v>0</v>
      </c>
      <c r="D15" s="529">
        <v>0</v>
      </c>
      <c r="E15" s="529">
        <v>0</v>
      </c>
      <c r="F15" s="529">
        <v>0</v>
      </c>
      <c r="G15" s="529">
        <v>0</v>
      </c>
      <c r="H15" s="529">
        <v>0</v>
      </c>
      <c r="I15" s="529">
        <v>0</v>
      </c>
      <c r="J15" s="529">
        <v>0</v>
      </c>
      <c r="K15" s="529">
        <v>0</v>
      </c>
      <c r="L15" s="529">
        <v>0</v>
      </c>
      <c r="M15" s="529">
        <v>0</v>
      </c>
      <c r="N15" s="529">
        <v>0</v>
      </c>
      <c r="O15" s="529">
        <v>0</v>
      </c>
      <c r="P15" s="529">
        <v>0</v>
      </c>
      <c r="Q15" s="529">
        <v>0</v>
      </c>
      <c r="R15" s="530">
        <v>0</v>
      </c>
      <c r="S15" s="529">
        <v>0</v>
      </c>
      <c r="T15" s="529">
        <v>0</v>
      </c>
      <c r="U15" s="529">
        <v>0</v>
      </c>
      <c r="V15" s="529">
        <v>0</v>
      </c>
      <c r="W15" s="529">
        <v>0</v>
      </c>
      <c r="X15" s="529">
        <v>0</v>
      </c>
      <c r="Y15" s="529">
        <v>0</v>
      </c>
      <c r="Z15" s="529">
        <v>0</v>
      </c>
      <c r="AA15" s="529">
        <v>0</v>
      </c>
      <c r="AB15" s="529">
        <v>0</v>
      </c>
      <c r="AC15" s="529">
        <v>0</v>
      </c>
      <c r="AD15" s="529">
        <v>0</v>
      </c>
      <c r="AE15" s="529">
        <v>0</v>
      </c>
      <c r="AF15" s="511">
        <v>285</v>
      </c>
      <c r="AG15" s="511">
        <v>396.05</v>
      </c>
      <c r="AH15" s="511">
        <v>438.49099999999999</v>
      </c>
      <c r="AI15" s="511">
        <v>631</v>
      </c>
      <c r="AJ15" s="511">
        <v>729.20600000000002</v>
      </c>
      <c r="AK15" s="528">
        <v>0</v>
      </c>
      <c r="AL15" s="528">
        <v>0</v>
      </c>
      <c r="AM15" s="528">
        <v>0</v>
      </c>
      <c r="AN15" s="528">
        <v>0</v>
      </c>
    </row>
    <row r="16" spans="1:42" s="510" customFormat="1" ht="12" customHeight="1">
      <c r="A16" s="252" t="s">
        <v>1296</v>
      </c>
      <c r="B16" s="529">
        <v>0</v>
      </c>
      <c r="C16" s="529">
        <v>0</v>
      </c>
      <c r="D16" s="529">
        <v>0</v>
      </c>
      <c r="E16" s="529">
        <v>0</v>
      </c>
      <c r="F16" s="529">
        <v>0</v>
      </c>
      <c r="G16" s="529">
        <v>0</v>
      </c>
      <c r="H16" s="529">
        <v>0</v>
      </c>
      <c r="I16" s="529">
        <v>0</v>
      </c>
      <c r="J16" s="529">
        <v>0</v>
      </c>
      <c r="K16" s="529">
        <v>0</v>
      </c>
      <c r="L16" s="529">
        <v>0</v>
      </c>
      <c r="M16" s="529">
        <v>0</v>
      </c>
      <c r="N16" s="529">
        <v>0</v>
      </c>
      <c r="O16" s="529">
        <v>0</v>
      </c>
      <c r="P16" s="529">
        <v>0</v>
      </c>
      <c r="Q16" s="529">
        <v>0</v>
      </c>
      <c r="R16" s="530">
        <v>0</v>
      </c>
      <c r="S16" s="529">
        <v>0</v>
      </c>
      <c r="T16" s="529">
        <v>0</v>
      </c>
      <c r="U16" s="529">
        <v>0</v>
      </c>
      <c r="V16" s="529">
        <v>0</v>
      </c>
      <c r="W16" s="529">
        <v>0</v>
      </c>
      <c r="X16" s="529">
        <v>0</v>
      </c>
      <c r="Y16" s="529">
        <v>0</v>
      </c>
      <c r="Z16" s="529">
        <v>0</v>
      </c>
      <c r="AA16" s="529">
        <v>0</v>
      </c>
      <c r="AB16" s="529">
        <v>0</v>
      </c>
      <c r="AC16" s="529">
        <v>0</v>
      </c>
      <c r="AD16" s="529">
        <v>0</v>
      </c>
      <c r="AE16" s="529">
        <v>0</v>
      </c>
      <c r="AF16" s="512">
        <v>242</v>
      </c>
      <c r="AG16" s="512">
        <v>308.68902300000002</v>
      </c>
      <c r="AH16" s="512">
        <v>339.58818600000001</v>
      </c>
      <c r="AI16" s="512">
        <v>479</v>
      </c>
      <c r="AJ16" s="512">
        <v>553.34</v>
      </c>
      <c r="AK16" s="528">
        <v>0</v>
      </c>
      <c r="AL16" s="528">
        <v>0</v>
      </c>
      <c r="AM16" s="528">
        <v>0</v>
      </c>
      <c r="AN16" s="528">
        <v>0</v>
      </c>
    </row>
    <row r="17" spans="1:40" s="510" customFormat="1" ht="12" customHeight="1">
      <c r="A17" s="252" t="s">
        <v>1297</v>
      </c>
      <c r="B17" s="529">
        <v>0</v>
      </c>
      <c r="C17" s="529">
        <v>0</v>
      </c>
      <c r="D17" s="529">
        <v>0</v>
      </c>
      <c r="E17" s="529">
        <v>0</v>
      </c>
      <c r="F17" s="529">
        <v>0</v>
      </c>
      <c r="G17" s="529">
        <v>0</v>
      </c>
      <c r="H17" s="529">
        <v>0</v>
      </c>
      <c r="I17" s="529">
        <v>0</v>
      </c>
      <c r="J17" s="529">
        <v>0</v>
      </c>
      <c r="K17" s="529">
        <v>0</v>
      </c>
      <c r="L17" s="529">
        <v>0</v>
      </c>
      <c r="M17" s="529">
        <v>0</v>
      </c>
      <c r="N17" s="529">
        <v>0</v>
      </c>
      <c r="O17" s="529">
        <v>0</v>
      </c>
      <c r="P17" s="529">
        <v>0</v>
      </c>
      <c r="Q17" s="529">
        <v>0</v>
      </c>
      <c r="R17" s="530">
        <v>0</v>
      </c>
      <c r="S17" s="529">
        <v>0</v>
      </c>
      <c r="T17" s="529">
        <v>0</v>
      </c>
      <c r="U17" s="529">
        <v>0</v>
      </c>
      <c r="V17" s="529">
        <v>0</v>
      </c>
      <c r="W17" s="529">
        <v>0</v>
      </c>
      <c r="X17" s="529">
        <v>0</v>
      </c>
      <c r="Y17" s="529">
        <v>0</v>
      </c>
      <c r="Z17" s="529">
        <v>0</v>
      </c>
      <c r="AA17" s="529">
        <v>0</v>
      </c>
      <c r="AB17" s="529">
        <v>0</v>
      </c>
      <c r="AC17" s="529">
        <v>0</v>
      </c>
      <c r="AD17" s="529">
        <v>0</v>
      </c>
      <c r="AE17" s="529">
        <v>0</v>
      </c>
      <c r="AF17" s="512">
        <v>283.32432432432432</v>
      </c>
      <c r="AG17" s="512">
        <v>353.07495345512945</v>
      </c>
      <c r="AH17" s="512">
        <v>367.81875813542217</v>
      </c>
      <c r="AI17" s="512">
        <v>529.93368965084903</v>
      </c>
      <c r="AJ17" s="512">
        <v>604.70918898587695</v>
      </c>
      <c r="AK17" s="528">
        <v>0</v>
      </c>
      <c r="AL17" s="528">
        <v>0</v>
      </c>
      <c r="AM17" s="528">
        <v>0</v>
      </c>
      <c r="AN17" s="528">
        <v>0</v>
      </c>
    </row>
    <row r="18" spans="1:40" s="510" customFormat="1" ht="12" customHeight="1">
      <c r="A18" s="252" t="s">
        <v>84</v>
      </c>
      <c r="B18" s="529">
        <v>0</v>
      </c>
      <c r="C18" s="529">
        <v>0</v>
      </c>
      <c r="D18" s="529">
        <v>0</v>
      </c>
      <c r="E18" s="529">
        <v>0</v>
      </c>
      <c r="F18" s="529">
        <v>0</v>
      </c>
      <c r="G18" s="529">
        <v>0</v>
      </c>
      <c r="H18" s="529">
        <v>0</v>
      </c>
      <c r="I18" s="529">
        <v>0</v>
      </c>
      <c r="J18" s="529">
        <v>0</v>
      </c>
      <c r="K18" s="529">
        <v>0</v>
      </c>
      <c r="L18" s="529">
        <v>0</v>
      </c>
      <c r="M18" s="529">
        <v>0</v>
      </c>
      <c r="N18" s="529">
        <v>0</v>
      </c>
      <c r="O18" s="529">
        <v>0</v>
      </c>
      <c r="P18" s="529">
        <v>0</v>
      </c>
      <c r="Q18" s="529">
        <v>0</v>
      </c>
      <c r="R18" s="530">
        <v>0</v>
      </c>
      <c r="S18" s="529">
        <v>0</v>
      </c>
      <c r="T18" s="529">
        <v>0</v>
      </c>
      <c r="U18" s="529">
        <v>0</v>
      </c>
      <c r="V18" s="529">
        <v>0</v>
      </c>
      <c r="W18" s="529">
        <v>0</v>
      </c>
      <c r="X18" s="529">
        <v>0</v>
      </c>
      <c r="Y18" s="529">
        <v>0</v>
      </c>
      <c r="Z18" s="529">
        <v>0</v>
      </c>
      <c r="AA18" s="529">
        <v>0</v>
      </c>
      <c r="AB18" s="529">
        <v>0</v>
      </c>
      <c r="AC18" s="529">
        <v>0</v>
      </c>
      <c r="AD18" s="529">
        <v>0</v>
      </c>
      <c r="AE18" s="529">
        <v>0</v>
      </c>
      <c r="AF18" s="512">
        <v>849.12280701754389</v>
      </c>
      <c r="AG18" s="512">
        <v>779.41932331776297</v>
      </c>
      <c r="AH18" s="512">
        <v>774.44733415281041</v>
      </c>
      <c r="AI18" s="512">
        <v>759.1125198098257</v>
      </c>
      <c r="AJ18" s="512">
        <v>758.82535250669901</v>
      </c>
      <c r="AK18" s="528">
        <v>0</v>
      </c>
      <c r="AL18" s="528">
        <v>0</v>
      </c>
      <c r="AM18" s="528">
        <v>0</v>
      </c>
      <c r="AN18" s="528">
        <v>0</v>
      </c>
    </row>
    <row r="19" spans="1:40" s="398" customFormat="1" ht="10">
      <c r="A19" s="252" t="s">
        <v>85</v>
      </c>
      <c r="B19" s="529">
        <v>0</v>
      </c>
      <c r="C19" s="529">
        <v>0</v>
      </c>
      <c r="D19" s="529">
        <v>0</v>
      </c>
      <c r="E19" s="529">
        <v>0</v>
      </c>
      <c r="F19" s="529">
        <v>0</v>
      </c>
      <c r="G19" s="529">
        <v>0</v>
      </c>
      <c r="H19" s="529">
        <v>0</v>
      </c>
      <c r="I19" s="529">
        <v>0</v>
      </c>
      <c r="J19" s="529">
        <v>0</v>
      </c>
      <c r="K19" s="529">
        <v>0</v>
      </c>
      <c r="L19" s="529">
        <v>0</v>
      </c>
      <c r="M19" s="529">
        <v>0</v>
      </c>
      <c r="N19" s="529">
        <v>0</v>
      </c>
      <c r="O19" s="529">
        <v>0</v>
      </c>
      <c r="P19" s="529">
        <v>0</v>
      </c>
      <c r="Q19" s="529">
        <v>0</v>
      </c>
      <c r="R19" s="530">
        <v>0</v>
      </c>
      <c r="S19" s="529">
        <v>0</v>
      </c>
      <c r="T19" s="529">
        <v>0</v>
      </c>
      <c r="U19" s="529">
        <v>0</v>
      </c>
      <c r="V19" s="529">
        <v>0</v>
      </c>
      <c r="W19" s="529">
        <v>0</v>
      </c>
      <c r="X19" s="529">
        <v>0</v>
      </c>
      <c r="Y19" s="529">
        <v>0</v>
      </c>
      <c r="Z19" s="529">
        <v>0</v>
      </c>
      <c r="AA19" s="529">
        <v>0</v>
      </c>
      <c r="AB19" s="529">
        <v>0</v>
      </c>
      <c r="AC19" s="529">
        <v>0</v>
      </c>
      <c r="AD19" s="529">
        <v>0</v>
      </c>
      <c r="AE19" s="529">
        <v>0</v>
      </c>
      <c r="AF19" s="512">
        <v>994.12043622569945</v>
      </c>
      <c r="AG19" s="512">
        <v>891.49085583923602</v>
      </c>
      <c r="AH19" s="512">
        <v>838.82852358525531</v>
      </c>
      <c r="AI19" s="512">
        <v>839.83152084128221</v>
      </c>
      <c r="AJ19" s="512">
        <v>829.2707259483285</v>
      </c>
      <c r="AK19" s="528">
        <v>0</v>
      </c>
      <c r="AL19" s="528">
        <v>0</v>
      </c>
      <c r="AM19" s="528">
        <v>0</v>
      </c>
      <c r="AN19" s="528">
        <v>0</v>
      </c>
    </row>
    <row r="20" spans="1:40" s="510" customFormat="1" ht="24" customHeight="1">
      <c r="A20" s="531" t="s">
        <v>33</v>
      </c>
      <c r="B20" s="532" t="s">
        <v>100</v>
      </c>
      <c r="C20" s="533" t="s">
        <v>101</v>
      </c>
      <c r="D20" s="532" t="s">
        <v>102</v>
      </c>
      <c r="E20" s="532" t="s">
        <v>103</v>
      </c>
      <c r="F20" s="533" t="s">
        <v>104</v>
      </c>
      <c r="G20" s="533" t="s">
        <v>105</v>
      </c>
      <c r="H20" s="533" t="s">
        <v>106</v>
      </c>
      <c r="I20" s="533" t="s">
        <v>107</v>
      </c>
      <c r="J20" s="533" t="s">
        <v>108</v>
      </c>
      <c r="K20" s="533" t="s">
        <v>109</v>
      </c>
      <c r="L20" s="533" t="s">
        <v>110</v>
      </c>
      <c r="M20" s="533" t="s">
        <v>111</v>
      </c>
      <c r="N20" s="533" t="s">
        <v>112</v>
      </c>
      <c r="O20" s="533" t="s">
        <v>113</v>
      </c>
      <c r="P20" s="534" t="s">
        <v>114</v>
      </c>
      <c r="Q20" s="534" t="s">
        <v>115</v>
      </c>
      <c r="R20" s="534" t="s">
        <v>116</v>
      </c>
      <c r="S20" s="534" t="s">
        <v>117</v>
      </c>
      <c r="T20" s="534" t="s">
        <v>118</v>
      </c>
      <c r="U20" s="534" t="s">
        <v>119</v>
      </c>
      <c r="V20" s="534" t="s">
        <v>120</v>
      </c>
      <c r="W20" s="534" t="s">
        <v>121</v>
      </c>
      <c r="X20" s="534" t="s">
        <v>122</v>
      </c>
      <c r="Y20" s="534" t="s">
        <v>123</v>
      </c>
      <c r="Z20" s="535" t="s">
        <v>124</v>
      </c>
      <c r="AA20" s="535" t="s">
        <v>125</v>
      </c>
      <c r="AB20" s="535" t="s">
        <v>126</v>
      </c>
      <c r="AC20" s="535" t="s">
        <v>127</v>
      </c>
      <c r="AD20" s="535" t="s">
        <v>128</v>
      </c>
      <c r="AE20" s="535" t="s">
        <v>129</v>
      </c>
      <c r="AF20" s="535" t="s">
        <v>130</v>
      </c>
      <c r="AG20" s="535" t="s">
        <v>131</v>
      </c>
      <c r="AH20" s="535" t="s">
        <v>5</v>
      </c>
      <c r="AI20" s="535" t="s">
        <v>2</v>
      </c>
      <c r="AJ20" s="535" t="s">
        <v>135</v>
      </c>
      <c r="AK20" s="535" t="s">
        <v>138</v>
      </c>
      <c r="AL20" s="535" t="s">
        <v>140</v>
      </c>
      <c r="AM20" s="535" t="s">
        <v>157</v>
      </c>
      <c r="AN20" s="535" t="s">
        <v>744</v>
      </c>
    </row>
    <row r="21" spans="1:40" s="510" customFormat="1" ht="12" customHeight="1">
      <c r="A21" s="252" t="s">
        <v>501</v>
      </c>
      <c r="B21" s="528">
        <v>0</v>
      </c>
      <c r="C21" s="528">
        <v>0</v>
      </c>
      <c r="D21" s="528">
        <v>0</v>
      </c>
      <c r="E21" s="528">
        <v>0</v>
      </c>
      <c r="F21" s="528">
        <v>0</v>
      </c>
      <c r="G21" s="528">
        <v>0</v>
      </c>
      <c r="H21" s="528">
        <v>0</v>
      </c>
      <c r="I21" s="528">
        <v>0</v>
      </c>
      <c r="J21" s="528">
        <v>0</v>
      </c>
      <c r="K21" s="528">
        <v>0</v>
      </c>
      <c r="L21" s="528">
        <v>0</v>
      </c>
      <c r="M21" s="528">
        <v>0</v>
      </c>
      <c r="N21" s="528">
        <v>0</v>
      </c>
      <c r="O21" s="528">
        <v>0</v>
      </c>
      <c r="P21" s="528">
        <v>0</v>
      </c>
      <c r="Q21" s="528">
        <v>0</v>
      </c>
      <c r="R21" s="528">
        <v>0</v>
      </c>
      <c r="S21" s="528">
        <v>0</v>
      </c>
      <c r="T21" s="528">
        <v>0</v>
      </c>
      <c r="U21" s="528">
        <v>0</v>
      </c>
      <c r="V21" s="528">
        <v>0</v>
      </c>
      <c r="W21" s="528">
        <v>0</v>
      </c>
      <c r="X21" s="528">
        <v>0</v>
      </c>
      <c r="Y21" s="528">
        <v>0</v>
      </c>
      <c r="Z21" s="528">
        <v>0</v>
      </c>
      <c r="AA21" s="528">
        <v>0</v>
      </c>
      <c r="AB21" s="528">
        <v>0</v>
      </c>
      <c r="AC21" s="528">
        <v>0</v>
      </c>
      <c r="AD21" s="528">
        <v>0</v>
      </c>
      <c r="AE21" s="528">
        <v>0</v>
      </c>
      <c r="AF21" s="511">
        <v>58</v>
      </c>
      <c r="AG21" s="511">
        <v>65.311000000000007</v>
      </c>
      <c r="AH21" s="511">
        <v>64.305000000000007</v>
      </c>
      <c r="AI21" s="511">
        <v>114.9</v>
      </c>
      <c r="AJ21" s="511">
        <v>139.79400000000001</v>
      </c>
      <c r="AK21" s="528">
        <v>0</v>
      </c>
      <c r="AL21" s="528">
        <v>0</v>
      </c>
      <c r="AM21" s="528">
        <v>0</v>
      </c>
      <c r="AN21" s="528">
        <v>0</v>
      </c>
    </row>
    <row r="22" spans="1:40" s="510" customFormat="1" ht="12" customHeight="1">
      <c r="A22" s="252" t="s">
        <v>1296</v>
      </c>
      <c r="B22" s="528">
        <v>0</v>
      </c>
      <c r="C22" s="528">
        <v>0</v>
      </c>
      <c r="D22" s="528">
        <v>0</v>
      </c>
      <c r="E22" s="528">
        <v>0</v>
      </c>
      <c r="F22" s="528">
        <v>0</v>
      </c>
      <c r="G22" s="528">
        <v>0</v>
      </c>
      <c r="H22" s="528">
        <v>0</v>
      </c>
      <c r="I22" s="528">
        <v>0</v>
      </c>
      <c r="J22" s="528">
        <v>0</v>
      </c>
      <c r="K22" s="528">
        <v>0</v>
      </c>
      <c r="L22" s="528">
        <v>0</v>
      </c>
      <c r="M22" s="528">
        <v>0</v>
      </c>
      <c r="N22" s="528">
        <v>0</v>
      </c>
      <c r="O22" s="528">
        <v>0</v>
      </c>
      <c r="P22" s="528">
        <v>0</v>
      </c>
      <c r="Q22" s="528">
        <v>0</v>
      </c>
      <c r="R22" s="528">
        <v>0</v>
      </c>
      <c r="S22" s="528">
        <v>0</v>
      </c>
      <c r="T22" s="528">
        <v>0</v>
      </c>
      <c r="U22" s="528">
        <v>0</v>
      </c>
      <c r="V22" s="528">
        <v>0</v>
      </c>
      <c r="W22" s="528">
        <v>0</v>
      </c>
      <c r="X22" s="528">
        <v>0</v>
      </c>
      <c r="Y22" s="528">
        <v>0</v>
      </c>
      <c r="Z22" s="528">
        <v>0</v>
      </c>
      <c r="AA22" s="528">
        <v>0</v>
      </c>
      <c r="AB22" s="528">
        <v>0</v>
      </c>
      <c r="AC22" s="528">
        <v>0</v>
      </c>
      <c r="AD22" s="528">
        <v>0</v>
      </c>
      <c r="AE22" s="528">
        <v>0</v>
      </c>
      <c r="AF22" s="512">
        <v>205</v>
      </c>
      <c r="AG22" s="512">
        <v>204.86950400000001</v>
      </c>
      <c r="AH22" s="512">
        <v>199.783511</v>
      </c>
      <c r="AI22" s="512">
        <v>359</v>
      </c>
      <c r="AJ22" s="512">
        <v>432.65208100000001</v>
      </c>
      <c r="AK22" s="528">
        <v>0</v>
      </c>
      <c r="AL22" s="528">
        <v>0</v>
      </c>
      <c r="AM22" s="528">
        <v>0</v>
      </c>
      <c r="AN22" s="528">
        <v>0</v>
      </c>
    </row>
    <row r="23" spans="1:40" s="510" customFormat="1" ht="12" customHeight="1">
      <c r="A23" s="252" t="s">
        <v>1297</v>
      </c>
      <c r="B23" s="528">
        <v>0</v>
      </c>
      <c r="C23" s="528">
        <v>0</v>
      </c>
      <c r="D23" s="528">
        <v>0</v>
      </c>
      <c r="E23" s="528">
        <v>0</v>
      </c>
      <c r="F23" s="528">
        <v>0</v>
      </c>
      <c r="G23" s="528">
        <v>0</v>
      </c>
      <c r="H23" s="528">
        <v>0</v>
      </c>
      <c r="I23" s="528">
        <v>0</v>
      </c>
      <c r="J23" s="528">
        <v>0</v>
      </c>
      <c r="K23" s="528">
        <v>0</v>
      </c>
      <c r="L23" s="528">
        <v>0</v>
      </c>
      <c r="M23" s="528">
        <v>0</v>
      </c>
      <c r="N23" s="528">
        <v>0</v>
      </c>
      <c r="O23" s="528">
        <v>0</v>
      </c>
      <c r="P23" s="528">
        <v>0</v>
      </c>
      <c r="Q23" s="528">
        <v>0</v>
      </c>
      <c r="R23" s="528">
        <v>0</v>
      </c>
      <c r="S23" s="528">
        <v>0</v>
      </c>
      <c r="T23" s="528">
        <v>0</v>
      </c>
      <c r="U23" s="528">
        <v>0</v>
      </c>
      <c r="V23" s="528">
        <v>0</v>
      </c>
      <c r="W23" s="528">
        <v>0</v>
      </c>
      <c r="X23" s="528">
        <v>0</v>
      </c>
      <c r="Y23" s="528">
        <v>0</v>
      </c>
      <c r="Z23" s="528">
        <v>0</v>
      </c>
      <c r="AA23" s="528">
        <v>0</v>
      </c>
      <c r="AB23" s="528">
        <v>0</v>
      </c>
      <c r="AC23" s="528">
        <v>0</v>
      </c>
      <c r="AD23" s="528">
        <v>0</v>
      </c>
      <c r="AE23" s="528">
        <v>0</v>
      </c>
      <c r="AF23" s="512">
        <v>240.00614250614251</v>
      </c>
      <c r="AG23" s="512">
        <v>234.32738192694157</v>
      </c>
      <c r="AH23" s="512">
        <v>216.39187092319654</v>
      </c>
      <c r="AI23" s="512">
        <v>397.17368389280756</v>
      </c>
      <c r="AJ23" s="512">
        <v>472.81723536083047</v>
      </c>
      <c r="AK23" s="528">
        <v>0</v>
      </c>
      <c r="AL23" s="528">
        <v>0</v>
      </c>
      <c r="AM23" s="528">
        <v>0</v>
      </c>
      <c r="AN23" s="528">
        <v>0</v>
      </c>
    </row>
    <row r="24" spans="1:40" s="510" customFormat="1" ht="12" customHeight="1">
      <c r="A24" s="252" t="s">
        <v>84</v>
      </c>
      <c r="B24" s="528">
        <v>0</v>
      </c>
      <c r="C24" s="528">
        <v>0</v>
      </c>
      <c r="D24" s="528">
        <v>0</v>
      </c>
      <c r="E24" s="528">
        <v>0</v>
      </c>
      <c r="F24" s="528">
        <v>0</v>
      </c>
      <c r="G24" s="528">
        <v>0</v>
      </c>
      <c r="H24" s="528">
        <v>0</v>
      </c>
      <c r="I24" s="528">
        <v>0</v>
      </c>
      <c r="J24" s="528">
        <v>0</v>
      </c>
      <c r="K24" s="528">
        <v>0</v>
      </c>
      <c r="L24" s="528">
        <v>0</v>
      </c>
      <c r="M24" s="528">
        <v>0</v>
      </c>
      <c r="N24" s="528">
        <v>0</v>
      </c>
      <c r="O24" s="528">
        <v>0</v>
      </c>
      <c r="P24" s="528">
        <v>0</v>
      </c>
      <c r="Q24" s="528">
        <v>0</v>
      </c>
      <c r="R24" s="528">
        <v>0</v>
      </c>
      <c r="S24" s="528">
        <v>0</v>
      </c>
      <c r="T24" s="528">
        <v>0</v>
      </c>
      <c r="U24" s="528">
        <v>0</v>
      </c>
      <c r="V24" s="528">
        <v>0</v>
      </c>
      <c r="W24" s="528">
        <v>0</v>
      </c>
      <c r="X24" s="528">
        <v>0</v>
      </c>
      <c r="Y24" s="528">
        <v>0</v>
      </c>
      <c r="Z24" s="528">
        <v>0</v>
      </c>
      <c r="AA24" s="528">
        <v>0</v>
      </c>
      <c r="AB24" s="528">
        <v>0</v>
      </c>
      <c r="AC24" s="528">
        <v>0</v>
      </c>
      <c r="AD24" s="528">
        <v>0</v>
      </c>
      <c r="AE24" s="528">
        <v>0</v>
      </c>
      <c r="AF24" s="512">
        <v>3534.4827586206898</v>
      </c>
      <c r="AG24" s="512">
        <v>3136.8299980095235</v>
      </c>
      <c r="AH24" s="512">
        <v>3106.8114610061421</v>
      </c>
      <c r="AI24" s="512">
        <v>3124.4560487380331</v>
      </c>
      <c r="AJ24" s="512">
        <v>3094.9259696410431</v>
      </c>
      <c r="AK24" s="528">
        <v>0</v>
      </c>
      <c r="AL24" s="528">
        <v>0</v>
      </c>
      <c r="AM24" s="528">
        <v>0</v>
      </c>
      <c r="AN24" s="528">
        <v>0</v>
      </c>
    </row>
    <row r="25" spans="1:40" s="398" customFormat="1" ht="10">
      <c r="A25" s="252" t="s">
        <v>85</v>
      </c>
      <c r="B25" s="528">
        <v>0</v>
      </c>
      <c r="C25" s="528">
        <v>0</v>
      </c>
      <c r="D25" s="528">
        <v>0</v>
      </c>
      <c r="E25" s="528">
        <v>0</v>
      </c>
      <c r="F25" s="528">
        <v>0</v>
      </c>
      <c r="G25" s="528">
        <v>0</v>
      </c>
      <c r="H25" s="528">
        <v>0</v>
      </c>
      <c r="I25" s="528">
        <v>0</v>
      </c>
      <c r="J25" s="528">
        <v>0</v>
      </c>
      <c r="K25" s="528">
        <v>0</v>
      </c>
      <c r="L25" s="528">
        <v>0</v>
      </c>
      <c r="M25" s="528">
        <v>0</v>
      </c>
      <c r="N25" s="528">
        <v>0</v>
      </c>
      <c r="O25" s="528">
        <v>0</v>
      </c>
      <c r="P25" s="528">
        <v>0</v>
      </c>
      <c r="Q25" s="528">
        <v>0</v>
      </c>
      <c r="R25" s="528">
        <v>0</v>
      </c>
      <c r="S25" s="528">
        <v>0</v>
      </c>
      <c r="T25" s="528">
        <v>0</v>
      </c>
      <c r="U25" s="528">
        <v>0</v>
      </c>
      <c r="V25" s="528">
        <v>0</v>
      </c>
      <c r="W25" s="528">
        <v>0</v>
      </c>
      <c r="X25" s="528">
        <v>0</v>
      </c>
      <c r="Y25" s="528">
        <v>0</v>
      </c>
      <c r="Z25" s="528">
        <v>0</v>
      </c>
      <c r="AA25" s="528">
        <v>0</v>
      </c>
      <c r="AB25" s="528">
        <v>0</v>
      </c>
      <c r="AC25" s="528">
        <v>0</v>
      </c>
      <c r="AD25" s="528">
        <v>0</v>
      </c>
      <c r="AE25" s="528">
        <v>0</v>
      </c>
      <c r="AF25" s="512">
        <v>4138.0369397610784</v>
      </c>
      <c r="AG25" s="512">
        <v>3587.870066710685</v>
      </c>
      <c r="AH25" s="512">
        <v>3365.086244043177</v>
      </c>
      <c r="AI25" s="512">
        <v>3456.6900251767411</v>
      </c>
      <c r="AJ25" s="512">
        <v>3382.2426954005923</v>
      </c>
      <c r="AK25" s="528">
        <v>0</v>
      </c>
      <c r="AL25" s="528">
        <v>0</v>
      </c>
      <c r="AM25" s="528">
        <v>0</v>
      </c>
      <c r="AN25" s="528">
        <v>0</v>
      </c>
    </row>
    <row r="26" spans="1:40" s="510" customFormat="1" ht="23.25" customHeight="1">
      <c r="A26" s="531" t="s">
        <v>34</v>
      </c>
      <c r="B26" s="532" t="s">
        <v>100</v>
      </c>
      <c r="C26" s="533" t="s">
        <v>101</v>
      </c>
      <c r="D26" s="532" t="s">
        <v>102</v>
      </c>
      <c r="E26" s="532" t="s">
        <v>103</v>
      </c>
      <c r="F26" s="533" t="s">
        <v>104</v>
      </c>
      <c r="G26" s="533" t="s">
        <v>105</v>
      </c>
      <c r="H26" s="533" t="s">
        <v>106</v>
      </c>
      <c r="I26" s="533" t="s">
        <v>107</v>
      </c>
      <c r="J26" s="533" t="s">
        <v>108</v>
      </c>
      <c r="K26" s="533" t="s">
        <v>109</v>
      </c>
      <c r="L26" s="533" t="s">
        <v>110</v>
      </c>
      <c r="M26" s="533" t="s">
        <v>111</v>
      </c>
      <c r="N26" s="533" t="s">
        <v>112</v>
      </c>
      <c r="O26" s="533" t="s">
        <v>113</v>
      </c>
      <c r="P26" s="534" t="s">
        <v>114</v>
      </c>
      <c r="Q26" s="534" t="s">
        <v>115</v>
      </c>
      <c r="R26" s="534" t="s">
        <v>116</v>
      </c>
      <c r="S26" s="534" t="s">
        <v>117</v>
      </c>
      <c r="T26" s="534" t="s">
        <v>118</v>
      </c>
      <c r="U26" s="534" t="s">
        <v>119</v>
      </c>
      <c r="V26" s="534" t="s">
        <v>120</v>
      </c>
      <c r="W26" s="534" t="s">
        <v>121</v>
      </c>
      <c r="X26" s="534" t="s">
        <v>122</v>
      </c>
      <c r="Y26" s="534" t="s">
        <v>123</v>
      </c>
      <c r="Z26" s="535" t="s">
        <v>124</v>
      </c>
      <c r="AA26" s="535" t="s">
        <v>125</v>
      </c>
      <c r="AB26" s="535" t="s">
        <v>126</v>
      </c>
      <c r="AC26" s="535" t="s">
        <v>127</v>
      </c>
      <c r="AD26" s="535" t="s">
        <v>128</v>
      </c>
      <c r="AE26" s="535" t="s">
        <v>129</v>
      </c>
      <c r="AF26" s="535" t="s">
        <v>130</v>
      </c>
      <c r="AG26" s="535" t="s">
        <v>131</v>
      </c>
      <c r="AH26" s="535" t="s">
        <v>5</v>
      </c>
      <c r="AI26" s="535" t="s">
        <v>2</v>
      </c>
      <c r="AJ26" s="535" t="s">
        <v>135</v>
      </c>
      <c r="AK26" s="535" t="s">
        <v>138</v>
      </c>
      <c r="AL26" s="535" t="s">
        <v>140</v>
      </c>
      <c r="AM26" s="535" t="s">
        <v>157</v>
      </c>
      <c r="AN26" s="535" t="s">
        <v>744</v>
      </c>
    </row>
    <row r="27" spans="1:40" s="510" customFormat="1" ht="12" customHeight="1">
      <c r="A27" s="252" t="s">
        <v>501</v>
      </c>
      <c r="B27" s="521">
        <v>686.66099999999994</v>
      </c>
      <c r="C27" s="521">
        <v>845.27499999999998</v>
      </c>
      <c r="D27" s="521">
        <v>852.47500000000002</v>
      </c>
      <c r="E27" s="521">
        <v>925.66</v>
      </c>
      <c r="F27" s="519">
        <v>819.09299999999996</v>
      </c>
      <c r="G27" s="519">
        <v>739.346</v>
      </c>
      <c r="H27" s="519">
        <v>720.09699999999998</v>
      </c>
      <c r="I27" s="519">
        <v>771.79600000000005</v>
      </c>
      <c r="J27" s="519">
        <v>735.45600000000002</v>
      </c>
      <c r="K27" s="519">
        <v>728.39800000000002</v>
      </c>
      <c r="L27" s="519">
        <v>689.81200000000001</v>
      </c>
      <c r="M27" s="519">
        <v>685.505</v>
      </c>
      <c r="N27" s="519">
        <v>682.69200000000001</v>
      </c>
      <c r="O27" s="519">
        <v>676.65</v>
      </c>
      <c r="P27" s="519">
        <v>687.43600000000004</v>
      </c>
      <c r="Q27" s="519">
        <v>697.30399999999997</v>
      </c>
      <c r="R27" s="519">
        <v>714.44</v>
      </c>
      <c r="S27" s="519">
        <v>711.90599999999995</v>
      </c>
      <c r="T27" s="519">
        <v>700.80499999999995</v>
      </c>
      <c r="U27" s="519">
        <v>702.36500000000001</v>
      </c>
      <c r="V27" s="519">
        <v>691.11500000000001</v>
      </c>
      <c r="W27" s="519">
        <v>745.86400000000003</v>
      </c>
      <c r="X27" s="519">
        <v>743.59900000000005</v>
      </c>
      <c r="Y27" s="519">
        <v>732.904</v>
      </c>
      <c r="Z27" s="519">
        <v>712.59900000000005</v>
      </c>
      <c r="AA27" s="519">
        <v>740.60199999999998</v>
      </c>
      <c r="AB27" s="519">
        <v>759.16099999999994</v>
      </c>
      <c r="AC27" s="519">
        <v>764.63599999999997</v>
      </c>
      <c r="AD27" s="519">
        <v>810.803</v>
      </c>
      <c r="AE27" s="519">
        <v>710.90700000000004</v>
      </c>
      <c r="AF27" s="519">
        <v>694.93399999999997</v>
      </c>
      <c r="AG27" s="519">
        <v>697.69500000000005</v>
      </c>
      <c r="AH27" s="519">
        <v>677.91499999999996</v>
      </c>
      <c r="AI27" s="519">
        <v>733.38300000000004</v>
      </c>
      <c r="AJ27" s="519">
        <v>718.42700000000002</v>
      </c>
      <c r="AK27" s="519">
        <v>704.21100000000001</v>
      </c>
      <c r="AL27" s="519">
        <v>693.9</v>
      </c>
      <c r="AM27" s="519">
        <v>671.899</v>
      </c>
      <c r="AN27" s="519">
        <v>638.30404999999996</v>
      </c>
    </row>
    <row r="28" spans="1:40" s="510" customFormat="1" ht="12" customHeight="1">
      <c r="A28" s="252" t="s">
        <v>1296</v>
      </c>
      <c r="B28" s="518">
        <v>389.3</v>
      </c>
      <c r="C28" s="518">
        <v>389.3</v>
      </c>
      <c r="D28" s="518">
        <v>433.80200000000002</v>
      </c>
      <c r="E28" s="518">
        <v>547.02300000000002</v>
      </c>
      <c r="F28" s="518">
        <v>547.72199999999998</v>
      </c>
      <c r="G28" s="518">
        <v>545.99900000000002</v>
      </c>
      <c r="H28" s="518">
        <v>523.91</v>
      </c>
      <c r="I28" s="518">
        <v>584.04300000000001</v>
      </c>
      <c r="J28" s="518">
        <v>553.45600000000002</v>
      </c>
      <c r="K28" s="518">
        <v>590.399</v>
      </c>
      <c r="L28" s="518">
        <v>563.95699999999999</v>
      </c>
      <c r="M28" s="518">
        <v>590.94200000000001</v>
      </c>
      <c r="N28" s="518">
        <v>588.24800000000005</v>
      </c>
      <c r="O28" s="518">
        <v>608.99699999999996</v>
      </c>
      <c r="P28" s="518">
        <v>600.99900000000002</v>
      </c>
      <c r="Q28" s="518">
        <v>594.49900000000002</v>
      </c>
      <c r="R28" s="518">
        <v>614.79700000000003</v>
      </c>
      <c r="S28" s="518">
        <v>616.50599999999997</v>
      </c>
      <c r="T28" s="518">
        <v>615.78700000000003</v>
      </c>
      <c r="U28" s="518">
        <v>614.91999999999996</v>
      </c>
      <c r="V28" s="518">
        <v>614.96299999999997</v>
      </c>
      <c r="W28" s="518">
        <v>814.63800000000003</v>
      </c>
      <c r="X28" s="518">
        <v>814.61800000000005</v>
      </c>
      <c r="Y28" s="518">
        <v>850.12199999999996</v>
      </c>
      <c r="Z28" s="518">
        <v>930.35199999999998</v>
      </c>
      <c r="AA28" s="518">
        <v>1003.004</v>
      </c>
      <c r="AB28" s="518">
        <v>1005.716</v>
      </c>
      <c r="AC28" s="518">
        <v>1000.26</v>
      </c>
      <c r="AD28" s="518">
        <v>993.87099999999998</v>
      </c>
      <c r="AE28" s="518">
        <v>983.95399999999995</v>
      </c>
      <c r="AF28" s="518">
        <v>973.98</v>
      </c>
      <c r="AG28" s="518">
        <v>973.88400000000001</v>
      </c>
      <c r="AH28" s="518">
        <v>973.96400000000006</v>
      </c>
      <c r="AI28" s="518">
        <v>972.43100000000004</v>
      </c>
      <c r="AJ28" s="518">
        <v>974.26</v>
      </c>
      <c r="AK28" s="518">
        <v>972.43100000000004</v>
      </c>
      <c r="AL28" s="518">
        <v>965.24400000000003</v>
      </c>
      <c r="AM28" s="518">
        <v>980.73199999999997</v>
      </c>
      <c r="AN28" s="518">
        <v>960.29321200000004</v>
      </c>
    </row>
    <row r="29" spans="1:40" s="510" customFormat="1" ht="12" customHeight="1">
      <c r="A29" s="252" t="s">
        <v>1297</v>
      </c>
      <c r="B29" s="512">
        <v>1624.3559544658494</v>
      </c>
      <c r="C29" s="512">
        <v>1520.5036885245902</v>
      </c>
      <c r="D29" s="512">
        <v>1573.10999238965</v>
      </c>
      <c r="E29" s="512">
        <v>1782.8759199726405</v>
      </c>
      <c r="F29" s="512">
        <v>1577.9294619105199</v>
      </c>
      <c r="G29" s="512">
        <v>1420.1338618995635</v>
      </c>
      <c r="H29" s="512">
        <v>1280.2211025641027</v>
      </c>
      <c r="I29" s="512">
        <v>1392.8753228228229</v>
      </c>
      <c r="J29" s="512">
        <v>1266.6752353506245</v>
      </c>
      <c r="K29" s="512">
        <v>1304.8475115955473</v>
      </c>
      <c r="L29" s="512">
        <v>1227.0571255707764</v>
      </c>
      <c r="M29" s="512">
        <v>1237.1874472759228</v>
      </c>
      <c r="N29" s="512">
        <v>1182.701147679325</v>
      </c>
      <c r="O29" s="512">
        <v>1166.3467463826366</v>
      </c>
      <c r="P29" s="512">
        <v>1098.0675747699386</v>
      </c>
      <c r="Q29" s="512">
        <v>1039.9367602790016</v>
      </c>
      <c r="R29" s="512">
        <v>1042.5294323843416</v>
      </c>
      <c r="S29" s="512">
        <v>1017.1922056786703</v>
      </c>
      <c r="T29" s="512">
        <v>988.6203015498653</v>
      </c>
      <c r="U29" s="512">
        <v>960.68649180327861</v>
      </c>
      <c r="V29" s="512">
        <v>933.21614490445847</v>
      </c>
      <c r="W29" s="512">
        <v>1209.2679345794395</v>
      </c>
      <c r="X29" s="512">
        <v>1189.2324662990197</v>
      </c>
      <c r="Y29" s="512">
        <v>1215.0063977204559</v>
      </c>
      <c r="Z29" s="512">
        <v>1282.7335879629629</v>
      </c>
      <c r="AA29" s="512">
        <v>1346.2856507042254</v>
      </c>
      <c r="AB29" s="512">
        <v>1330.4377401443642</v>
      </c>
      <c r="AC29" s="512">
        <v>1295.8778955954324</v>
      </c>
      <c r="AD29" s="512">
        <v>1250.2099564413938</v>
      </c>
      <c r="AE29" s="512">
        <v>1199.7289687819855</v>
      </c>
      <c r="AF29" s="512">
        <v>1140.2984520884522</v>
      </c>
      <c r="AG29" s="512">
        <v>1113.9173159736724</v>
      </c>
      <c r="AH29" s="512">
        <v>1054.931366041716</v>
      </c>
      <c r="AI29" s="512">
        <v>1075.832876327484</v>
      </c>
      <c r="AJ29" s="512">
        <v>1064.7051983615506</v>
      </c>
      <c r="AK29" s="512">
        <v>1025.4941340374112</v>
      </c>
      <c r="AL29" s="512">
        <v>1003.7772496333542</v>
      </c>
      <c r="AM29" s="512">
        <v>1000.271404476104</v>
      </c>
      <c r="AN29" s="512">
        <v>960.29321200000004</v>
      </c>
    </row>
    <row r="30" spans="1:40" s="510" customFormat="1" ht="12" customHeight="1">
      <c r="A30" s="252" t="s">
        <v>84</v>
      </c>
      <c r="B30" s="512">
        <v>566.94642625691574</v>
      </c>
      <c r="C30" s="512">
        <v>460.56017272485286</v>
      </c>
      <c r="D30" s="512">
        <v>508.8735740051028</v>
      </c>
      <c r="E30" s="512">
        <v>590.95456215024956</v>
      </c>
      <c r="F30" s="512">
        <v>668.69329856316688</v>
      </c>
      <c r="G30" s="512">
        <v>738.48915122283745</v>
      </c>
      <c r="H30" s="512">
        <v>727.55475998372435</v>
      </c>
      <c r="I30" s="512">
        <v>756.73234896267923</v>
      </c>
      <c r="J30" s="512">
        <v>752.53448200844105</v>
      </c>
      <c r="K30" s="512">
        <v>810.54451000689176</v>
      </c>
      <c r="L30" s="512">
        <v>817.55173873461172</v>
      </c>
      <c r="M30" s="512">
        <v>862.0535225855391</v>
      </c>
      <c r="N30" s="512">
        <v>861.65943060706729</v>
      </c>
      <c r="O30" s="512">
        <v>900.01773442695639</v>
      </c>
      <c r="P30" s="512">
        <v>874.26174945740399</v>
      </c>
      <c r="Q30" s="512">
        <v>852.56789004508801</v>
      </c>
      <c r="R30" s="512">
        <v>860.52992553608419</v>
      </c>
      <c r="S30" s="512">
        <v>865.99354409149532</v>
      </c>
      <c r="T30" s="512">
        <v>878.68522627549748</v>
      </c>
      <c r="U30" s="512">
        <v>875.49920625315895</v>
      </c>
      <c r="V30" s="512">
        <v>889.81283867373736</v>
      </c>
      <c r="W30" s="512">
        <v>1092.2071584095759</v>
      </c>
      <c r="X30" s="512">
        <v>1095.507121445833</v>
      </c>
      <c r="Y30" s="512">
        <v>1159.9363627432788</v>
      </c>
      <c r="Z30" s="512">
        <v>1305.575786662625</v>
      </c>
      <c r="AA30" s="512">
        <v>1354.309062087329</v>
      </c>
      <c r="AB30" s="512">
        <v>1324.7730059895068</v>
      </c>
      <c r="AC30" s="512">
        <v>1308.1518526462264</v>
      </c>
      <c r="AD30" s="512">
        <v>1225.7860417388688</v>
      </c>
      <c r="AE30" s="512">
        <v>1384.0825874551804</v>
      </c>
      <c r="AF30" s="512">
        <v>1401.5431681281964</v>
      </c>
      <c r="AG30" s="512">
        <v>1395.8592221529464</v>
      </c>
      <c r="AH30" s="512">
        <v>1436.705191653821</v>
      </c>
      <c r="AI30" s="512">
        <v>1325.9524695827417</v>
      </c>
      <c r="AJ30" s="512">
        <v>1356.1015941772789</v>
      </c>
      <c r="AK30" s="512">
        <v>1380.8801623377085</v>
      </c>
      <c r="AL30" s="512">
        <v>1391.0419368785128</v>
      </c>
      <c r="AM30" s="512">
        <v>1459.6419997648457</v>
      </c>
      <c r="AN30" s="512">
        <v>1504.4448049483628</v>
      </c>
    </row>
    <row r="31" spans="1:40" s="398" customFormat="1" ht="10">
      <c r="A31" s="252" t="s">
        <v>85</v>
      </c>
      <c r="B31" s="512">
        <v>2365.5864458092851</v>
      </c>
      <c r="C31" s="512">
        <v>1798.8272319950195</v>
      </c>
      <c r="D31" s="512">
        <v>1845.3444293259624</v>
      </c>
      <c r="E31" s="512">
        <v>1926.0591577605605</v>
      </c>
      <c r="F31" s="512">
        <v>1926.4350469489057</v>
      </c>
      <c r="G31" s="512">
        <v>1920.7973829567802</v>
      </c>
      <c r="H31" s="512">
        <v>1777.8453493961269</v>
      </c>
      <c r="I31" s="512">
        <v>1804.7195409445278</v>
      </c>
      <c r="J31" s="512">
        <v>1722.2991386984734</v>
      </c>
      <c r="K31" s="512">
        <v>1791.3935947044708</v>
      </c>
      <c r="L31" s="512">
        <v>1778.828326516176</v>
      </c>
      <c r="M31" s="512">
        <v>1804.7825286116406</v>
      </c>
      <c r="N31" s="512">
        <v>1732.4080957142094</v>
      </c>
      <c r="O31" s="512">
        <v>1723.7075982895688</v>
      </c>
      <c r="P31" s="512">
        <v>1597.3378973023505</v>
      </c>
      <c r="Q31" s="512">
        <v>1491.3678399650678</v>
      </c>
      <c r="R31" s="512">
        <v>1459.2260125193739</v>
      </c>
      <c r="S31" s="512">
        <v>1428.8293758988832</v>
      </c>
      <c r="T31" s="512">
        <v>1410.6924202165585</v>
      </c>
      <c r="U31" s="512">
        <v>1367.7881041955088</v>
      </c>
      <c r="V31" s="512">
        <v>1350.3051516816427</v>
      </c>
      <c r="W31" s="512">
        <v>1621.2981650534673</v>
      </c>
      <c r="X31" s="512">
        <v>1599.2927186548391</v>
      </c>
      <c r="Y31" s="512">
        <v>1657.7974710473075</v>
      </c>
      <c r="Z31" s="512">
        <v>1800.0777266919583</v>
      </c>
      <c r="AA31" s="512">
        <v>1817.8261072805981</v>
      </c>
      <c r="AB31" s="512">
        <v>1752.510653398112</v>
      </c>
      <c r="AC31" s="512">
        <v>1694.7644311743529</v>
      </c>
      <c r="AD31" s="512">
        <v>1541.9404669708842</v>
      </c>
      <c r="AE31" s="512">
        <v>1687.6032572220915</v>
      </c>
      <c r="AF31" s="512">
        <v>1640.8730211623727</v>
      </c>
      <c r="AG31" s="512">
        <v>1596.5677208144996</v>
      </c>
      <c r="AH31" s="512">
        <v>1556.1410590438566</v>
      </c>
      <c r="AI31" s="512">
        <v>1466.9454791391181</v>
      </c>
      <c r="AJ31" s="512">
        <v>1481.9949672848468</v>
      </c>
      <c r="AK31" s="512">
        <v>1456.2313483280027</v>
      </c>
      <c r="AL31" s="512">
        <v>1446.5733529807671</v>
      </c>
      <c r="AM31" s="512">
        <v>1488.7228653058032</v>
      </c>
      <c r="AN31" s="512">
        <v>1504.4448049483628</v>
      </c>
    </row>
    <row r="32" spans="1:40" s="398" customFormat="1" ht="22.5" customHeight="1">
      <c r="A32" s="531" t="s">
        <v>87</v>
      </c>
      <c r="B32" s="532" t="s">
        <v>100</v>
      </c>
      <c r="C32" s="533" t="s">
        <v>101</v>
      </c>
      <c r="D32" s="532" t="s">
        <v>102</v>
      </c>
      <c r="E32" s="532" t="s">
        <v>103</v>
      </c>
      <c r="F32" s="533" t="s">
        <v>104</v>
      </c>
      <c r="G32" s="533" t="s">
        <v>105</v>
      </c>
      <c r="H32" s="533" t="s">
        <v>106</v>
      </c>
      <c r="I32" s="533" t="s">
        <v>107</v>
      </c>
      <c r="J32" s="533" t="s">
        <v>108</v>
      </c>
      <c r="K32" s="533" t="s">
        <v>109</v>
      </c>
      <c r="L32" s="533" t="s">
        <v>110</v>
      </c>
      <c r="M32" s="533" t="s">
        <v>111</v>
      </c>
      <c r="N32" s="533" t="s">
        <v>112</v>
      </c>
      <c r="O32" s="533" t="s">
        <v>113</v>
      </c>
      <c r="P32" s="534" t="s">
        <v>114</v>
      </c>
      <c r="Q32" s="534" t="s">
        <v>115</v>
      </c>
      <c r="R32" s="534" t="s">
        <v>116</v>
      </c>
      <c r="S32" s="534" t="s">
        <v>117</v>
      </c>
      <c r="T32" s="534" t="s">
        <v>118</v>
      </c>
      <c r="U32" s="534" t="s">
        <v>119</v>
      </c>
      <c r="V32" s="534" t="s">
        <v>120</v>
      </c>
      <c r="W32" s="534" t="s">
        <v>121</v>
      </c>
      <c r="X32" s="534" t="s">
        <v>122</v>
      </c>
      <c r="Y32" s="534" t="s">
        <v>123</v>
      </c>
      <c r="Z32" s="535" t="s">
        <v>124</v>
      </c>
      <c r="AA32" s="535" t="s">
        <v>125</v>
      </c>
      <c r="AB32" s="535" t="s">
        <v>126</v>
      </c>
      <c r="AC32" s="535" t="s">
        <v>127</v>
      </c>
      <c r="AD32" s="535" t="s">
        <v>128</v>
      </c>
      <c r="AE32" s="535" t="s">
        <v>129</v>
      </c>
      <c r="AF32" s="535" t="s">
        <v>130</v>
      </c>
      <c r="AG32" s="535" t="s">
        <v>131</v>
      </c>
      <c r="AH32" s="535" t="s">
        <v>5</v>
      </c>
      <c r="AI32" s="535" t="s">
        <v>2</v>
      </c>
      <c r="AJ32" s="535" t="s">
        <v>135</v>
      </c>
      <c r="AK32" s="535" t="s">
        <v>138</v>
      </c>
      <c r="AL32" s="535" t="s">
        <v>140</v>
      </c>
      <c r="AM32" s="535" t="s">
        <v>157</v>
      </c>
      <c r="AN32" s="535" t="s">
        <v>744</v>
      </c>
    </row>
    <row r="33" spans="1:40" s="398" customFormat="1" ht="10">
      <c r="A33" s="252" t="s">
        <v>501</v>
      </c>
      <c r="B33" s="521">
        <v>764.59100000000001</v>
      </c>
      <c r="C33" s="521">
        <v>795.13400000000001</v>
      </c>
      <c r="D33" s="521">
        <v>808.61599999999999</v>
      </c>
      <c r="E33" s="521">
        <v>958.28300000000002</v>
      </c>
      <c r="F33" s="515">
        <v>813.37199999999996</v>
      </c>
      <c r="G33" s="515">
        <v>684.06700000000001</v>
      </c>
      <c r="H33" s="515">
        <v>674.90099999999995</v>
      </c>
      <c r="I33" s="515">
        <v>718.58799999999997</v>
      </c>
      <c r="J33" s="515">
        <v>697.17600000000004</v>
      </c>
      <c r="K33" s="515">
        <v>700.92499999999995</v>
      </c>
      <c r="L33" s="515">
        <v>715.779</v>
      </c>
      <c r="M33" s="515">
        <v>673.54899999999998</v>
      </c>
      <c r="N33" s="515">
        <v>692.06399999999996</v>
      </c>
      <c r="O33" s="515">
        <v>695.90899999999999</v>
      </c>
      <c r="P33" s="515">
        <v>660.21799999999996</v>
      </c>
      <c r="Q33" s="515">
        <v>654.21400000000006</v>
      </c>
      <c r="R33" s="515">
        <v>668.77099999999996</v>
      </c>
      <c r="S33" s="515">
        <v>684.73</v>
      </c>
      <c r="T33" s="515">
        <v>663.34699999999998</v>
      </c>
      <c r="U33" s="515">
        <v>687.697</v>
      </c>
      <c r="V33" s="515">
        <v>674.16899999999998</v>
      </c>
      <c r="W33" s="515">
        <v>679.16300000000001</v>
      </c>
      <c r="X33" s="515">
        <v>668.59199999999998</v>
      </c>
      <c r="Y33" s="515">
        <v>654.86</v>
      </c>
      <c r="Z33" s="515">
        <v>639.48400000000004</v>
      </c>
      <c r="AA33" s="515">
        <v>660.899</v>
      </c>
      <c r="AB33" s="515">
        <v>728.96600000000001</v>
      </c>
      <c r="AC33" s="515">
        <v>756.34799999999996</v>
      </c>
      <c r="AD33" s="515">
        <v>748.73500000000001</v>
      </c>
      <c r="AE33" s="515">
        <v>727.6</v>
      </c>
      <c r="AF33" s="515">
        <v>725.404</v>
      </c>
      <c r="AG33" s="515">
        <v>650.96199999999999</v>
      </c>
      <c r="AH33" s="515">
        <v>488.49099999999999</v>
      </c>
      <c r="AI33" s="515">
        <v>441.87</v>
      </c>
      <c r="AJ33" s="515">
        <v>460.57600000000002</v>
      </c>
      <c r="AK33" s="515">
        <v>484.65600000000001</v>
      </c>
      <c r="AL33" s="515">
        <v>501.61500000000001</v>
      </c>
      <c r="AM33" s="515">
        <v>539.44799999999998</v>
      </c>
      <c r="AN33" s="515">
        <v>549.7392515643055</v>
      </c>
    </row>
    <row r="34" spans="1:40" s="398" customFormat="1" ht="10">
      <c r="A34" s="252" t="s">
        <v>1296</v>
      </c>
      <c r="B34" s="518">
        <v>559.48699999999997</v>
      </c>
      <c r="C34" s="518">
        <v>614.86800000000005</v>
      </c>
      <c r="D34" s="518">
        <v>640.4</v>
      </c>
      <c r="E34" s="518">
        <v>650.80200000000002</v>
      </c>
      <c r="F34" s="512">
        <v>693.52</v>
      </c>
      <c r="G34" s="512">
        <v>580.18799999999999</v>
      </c>
      <c r="H34" s="512">
        <v>596.83900000000006</v>
      </c>
      <c r="I34" s="512">
        <v>682.02700000000004</v>
      </c>
      <c r="J34" s="512">
        <v>677.21600000000001</v>
      </c>
      <c r="K34" s="512">
        <v>703</v>
      </c>
      <c r="L34" s="512">
        <v>763.47500000000002</v>
      </c>
      <c r="M34" s="512">
        <v>805.19</v>
      </c>
      <c r="N34" s="512">
        <v>873.73</v>
      </c>
      <c r="O34" s="512">
        <v>902.52099999999996</v>
      </c>
      <c r="P34" s="512">
        <v>870.399</v>
      </c>
      <c r="Q34" s="512">
        <v>867.8</v>
      </c>
      <c r="R34" s="512">
        <v>891.68100000000004</v>
      </c>
      <c r="S34" s="512">
        <v>918.66099999999994</v>
      </c>
      <c r="T34" s="512">
        <v>970.95699999999999</v>
      </c>
      <c r="U34" s="512">
        <v>1029</v>
      </c>
      <c r="V34" s="512">
        <v>1021.7</v>
      </c>
      <c r="W34" s="512">
        <v>1062</v>
      </c>
      <c r="X34" s="512">
        <v>1070.002</v>
      </c>
      <c r="Y34" s="512">
        <v>1100.7</v>
      </c>
      <c r="Z34" s="512">
        <v>1144.442</v>
      </c>
      <c r="AA34" s="512">
        <v>1239.171</v>
      </c>
      <c r="AB34" s="512">
        <v>1460.2070000000001</v>
      </c>
      <c r="AC34" s="512">
        <v>1638.502</v>
      </c>
      <c r="AD34" s="512">
        <v>1651.76</v>
      </c>
      <c r="AE34" s="512">
        <v>1593.5160000000001</v>
      </c>
      <c r="AF34" s="512">
        <v>1618.1849999999999</v>
      </c>
      <c r="AG34" s="512">
        <v>1383.44</v>
      </c>
      <c r="AH34" s="512">
        <v>961.12900000000002</v>
      </c>
      <c r="AI34" s="512">
        <v>818.30600000000004</v>
      </c>
      <c r="AJ34" s="512">
        <v>856.78899999999999</v>
      </c>
      <c r="AK34" s="512">
        <v>948.51199999999994</v>
      </c>
      <c r="AL34" s="512">
        <v>1010.264</v>
      </c>
      <c r="AM34" s="522">
        <v>1171.5129999999999</v>
      </c>
      <c r="AN34" s="522">
        <v>1215.1353502504576</v>
      </c>
    </row>
    <row r="35" spans="1:40" s="398" customFormat="1" ht="10">
      <c r="A35" s="252" t="s">
        <v>1297</v>
      </c>
      <c r="B35" s="512">
        <v>2334.4619570928194</v>
      </c>
      <c r="C35" s="512">
        <v>2401.5131311475411</v>
      </c>
      <c r="D35" s="512">
        <v>2322.3028919330286</v>
      </c>
      <c r="E35" s="512">
        <v>2121.1159575923393</v>
      </c>
      <c r="F35" s="512">
        <v>1997.9581620314389</v>
      </c>
      <c r="G35" s="512">
        <v>1509.0588537117903</v>
      </c>
      <c r="H35" s="512">
        <v>1458.4296589743592</v>
      </c>
      <c r="I35" s="512">
        <v>1626.5558833833836</v>
      </c>
      <c r="J35" s="512">
        <v>1549.9203842459176</v>
      </c>
      <c r="K35" s="512">
        <v>1553.7082560296847</v>
      </c>
      <c r="L35" s="512">
        <v>1661.1682077625574</v>
      </c>
      <c r="M35" s="512">
        <v>1685.7338971880495</v>
      </c>
      <c r="N35" s="512">
        <v>1756.6765611814349</v>
      </c>
      <c r="O35" s="512">
        <v>1728.5018348070739</v>
      </c>
      <c r="P35" s="512">
        <v>1590.280381518405</v>
      </c>
      <c r="Q35" s="512">
        <v>1518.0128487518355</v>
      </c>
      <c r="R35" s="512">
        <v>1512.049809608541</v>
      </c>
      <c r="S35" s="512">
        <v>1515.7270308171744</v>
      </c>
      <c r="T35" s="512">
        <v>1558.8308979110511</v>
      </c>
      <c r="U35" s="512">
        <v>1607.6016393442621</v>
      </c>
      <c r="V35" s="512">
        <v>1550.4460191082803</v>
      </c>
      <c r="W35" s="512">
        <v>1576.4579439252338</v>
      </c>
      <c r="X35" s="512">
        <v>1562.0586795343138</v>
      </c>
      <c r="Y35" s="512">
        <v>1573.136022795441</v>
      </c>
      <c r="Z35" s="512">
        <v>1577.9126533564813</v>
      </c>
      <c r="AA35" s="512">
        <v>1663.281638028169</v>
      </c>
      <c r="AB35" s="512">
        <v>1931.6730580233204</v>
      </c>
      <c r="AC35" s="512">
        <v>2122.7466095704185</v>
      </c>
      <c r="AD35" s="512">
        <v>2077.7815205913412</v>
      </c>
      <c r="AE35" s="512">
        <v>1942.9641095189354</v>
      </c>
      <c r="AF35" s="512">
        <v>1894.5089742014743</v>
      </c>
      <c r="AG35" s="512">
        <v>1582.3627573824167</v>
      </c>
      <c r="AH35" s="512">
        <v>1041.0293695786584</v>
      </c>
      <c r="AI35" s="512">
        <v>905.31924393199938</v>
      </c>
      <c r="AJ35" s="512">
        <v>936.32880565659536</v>
      </c>
      <c r="AK35" s="512">
        <v>1000.269933870982</v>
      </c>
      <c r="AL35" s="512">
        <v>1050.594481109016</v>
      </c>
      <c r="AM35" s="512">
        <v>1194.8533889707014</v>
      </c>
      <c r="AN35" s="512">
        <v>1215.1353502504576</v>
      </c>
    </row>
    <row r="36" spans="1:40" s="398" customFormat="1" ht="10">
      <c r="A36" s="252" t="s">
        <v>84</v>
      </c>
      <c r="B36" s="512">
        <v>731.74677703504221</v>
      </c>
      <c r="C36" s="512">
        <v>773.28852746832604</v>
      </c>
      <c r="D36" s="512">
        <v>791.97047795245214</v>
      </c>
      <c r="E36" s="512">
        <v>679.13340839814543</v>
      </c>
      <c r="F36" s="512">
        <v>852.64798886610311</v>
      </c>
      <c r="G36" s="512">
        <v>848.14499164555514</v>
      </c>
      <c r="H36" s="512">
        <v>884.33562848477038</v>
      </c>
      <c r="I36" s="512">
        <v>949.12105406714284</v>
      </c>
      <c r="J36" s="512">
        <v>971.37021354722469</v>
      </c>
      <c r="K36" s="512">
        <v>1002.9603737917752</v>
      </c>
      <c r="L36" s="512">
        <v>1066.6350926752532</v>
      </c>
      <c r="M36" s="512">
        <v>1195.4438355635596</v>
      </c>
      <c r="N36" s="512">
        <v>1262.4988440375457</v>
      </c>
      <c r="O36" s="512">
        <v>1296.8951400254919</v>
      </c>
      <c r="P36" s="512">
        <v>1318.3509083363374</v>
      </c>
      <c r="Q36" s="512">
        <v>1326.477268905893</v>
      </c>
      <c r="R36" s="512">
        <v>1333.3128978379746</v>
      </c>
      <c r="S36" s="512">
        <v>1341.6397704204576</v>
      </c>
      <c r="T36" s="512">
        <v>1463.7241142267924</v>
      </c>
      <c r="U36" s="512">
        <v>1496.2985151891021</v>
      </c>
      <c r="V36" s="512">
        <v>1515.4953728219482</v>
      </c>
      <c r="W36" s="512">
        <v>1563.689423599342</v>
      </c>
      <c r="X36" s="512">
        <v>1600.3810993849763</v>
      </c>
      <c r="Y36" s="512">
        <v>1680.8172739211434</v>
      </c>
      <c r="Z36" s="512">
        <v>1789.6335170230998</v>
      </c>
      <c r="AA36" s="512">
        <v>1874.9778710514013</v>
      </c>
      <c r="AB36" s="512">
        <v>2003.1208588603583</v>
      </c>
      <c r="AC36" s="512">
        <v>2166.3334867018889</v>
      </c>
      <c r="AD36" s="512">
        <v>2206.0675672968405</v>
      </c>
      <c r="AE36" s="512">
        <v>2190.0989554700386</v>
      </c>
      <c r="AF36" s="512">
        <v>2230.7362517989977</v>
      </c>
      <c r="AG36" s="512">
        <v>2125.2238993981214</v>
      </c>
      <c r="AH36" s="512">
        <v>1967.5469967716908</v>
      </c>
      <c r="AI36" s="512">
        <v>1851.9157218186344</v>
      </c>
      <c r="AJ36" s="512">
        <v>1860.255419301049</v>
      </c>
      <c r="AK36" s="512">
        <v>1957.0829619358885</v>
      </c>
      <c r="AL36" s="512">
        <v>2014.0227066574962</v>
      </c>
      <c r="AM36" s="512">
        <v>2171.6884667289528</v>
      </c>
      <c r="AN36" s="512">
        <v>2210.3849175636274</v>
      </c>
    </row>
    <row r="37" spans="1:40" s="398" customFormat="1" ht="10">
      <c r="A37" s="252" t="s">
        <v>85</v>
      </c>
      <c r="B37" s="512">
        <v>3053.216630973709</v>
      </c>
      <c r="C37" s="512">
        <v>3020.2621585135853</v>
      </c>
      <c r="D37" s="512">
        <v>2871.947737780391</v>
      </c>
      <c r="E37" s="512">
        <v>2213.4546450185794</v>
      </c>
      <c r="F37" s="512">
        <v>2456.3891577672198</v>
      </c>
      <c r="G37" s="512">
        <v>2206.0103085104097</v>
      </c>
      <c r="H37" s="512">
        <v>2160.9534716563753</v>
      </c>
      <c r="I37" s="512">
        <v>2263.5444557707388</v>
      </c>
      <c r="J37" s="512">
        <v>2223.1407625132215</v>
      </c>
      <c r="K37" s="512">
        <v>2216.6540728746795</v>
      </c>
      <c r="L37" s="512">
        <v>2320.783660546841</v>
      </c>
      <c r="M37" s="512">
        <v>2502.763566107365</v>
      </c>
      <c r="N37" s="512">
        <v>2538.3151864299184</v>
      </c>
      <c r="O37" s="512">
        <v>2483.8043979989825</v>
      </c>
      <c r="P37" s="512">
        <v>2408.7201220178868</v>
      </c>
      <c r="Q37" s="512">
        <v>2320.3613018856754</v>
      </c>
      <c r="R37" s="512">
        <v>2260.93806341564</v>
      </c>
      <c r="S37" s="512">
        <v>2213.6127098523129</v>
      </c>
      <c r="T37" s="512">
        <v>2349.9479124968548</v>
      </c>
      <c r="U37" s="512">
        <v>2337.6598114347776</v>
      </c>
      <c r="V37" s="512">
        <v>2299.7883603492305</v>
      </c>
      <c r="W37" s="512">
        <v>2321.1776023211419</v>
      </c>
      <c r="X37" s="512">
        <v>2336.3406674538637</v>
      </c>
      <c r="Y37" s="512">
        <v>2402.2478435015746</v>
      </c>
      <c r="Z37" s="512">
        <v>2467.47792494649</v>
      </c>
      <c r="AA37" s="512">
        <v>2516.6956494535007</v>
      </c>
      <c r="AB37" s="512">
        <v>2649.8808696473093</v>
      </c>
      <c r="AC37" s="512">
        <v>2806.5739706727836</v>
      </c>
      <c r="AD37" s="512">
        <v>2775.0559551661686</v>
      </c>
      <c r="AE37" s="512">
        <v>2670.3739822965026</v>
      </c>
      <c r="AF37" s="512">
        <v>2611.6605011848214</v>
      </c>
      <c r="AG37" s="512">
        <v>2430.8066482873296</v>
      </c>
      <c r="AH37" s="512">
        <v>2131.1126910806101</v>
      </c>
      <c r="AI37" s="512">
        <v>2048.8361824337462</v>
      </c>
      <c r="AJ37" s="512">
        <v>2032.9517943978742</v>
      </c>
      <c r="AK37" s="512">
        <v>2063.8760974195757</v>
      </c>
      <c r="AL37" s="512">
        <v>2094.4239727859331</v>
      </c>
      <c r="AM37" s="512">
        <v>2214.9556379311844</v>
      </c>
      <c r="AN37" s="512">
        <v>2210.3849175636274</v>
      </c>
    </row>
    <row r="38" spans="1:40" s="398" customFormat="1" ht="22.5" customHeight="1">
      <c r="A38" s="536" t="s">
        <v>88</v>
      </c>
      <c r="B38" s="532" t="s">
        <v>100</v>
      </c>
      <c r="C38" s="533" t="s">
        <v>101</v>
      </c>
      <c r="D38" s="532" t="s">
        <v>102</v>
      </c>
      <c r="E38" s="532" t="s">
        <v>103</v>
      </c>
      <c r="F38" s="533" t="s">
        <v>104</v>
      </c>
      <c r="G38" s="533" t="s">
        <v>105</v>
      </c>
      <c r="H38" s="533" t="s">
        <v>106</v>
      </c>
      <c r="I38" s="533" t="s">
        <v>107</v>
      </c>
      <c r="J38" s="533" t="s">
        <v>108</v>
      </c>
      <c r="K38" s="533" t="s">
        <v>109</v>
      </c>
      <c r="L38" s="533" t="s">
        <v>110</v>
      </c>
      <c r="M38" s="533" t="s">
        <v>111</v>
      </c>
      <c r="N38" s="533" t="s">
        <v>112</v>
      </c>
      <c r="O38" s="533" t="s">
        <v>113</v>
      </c>
      <c r="P38" s="534" t="s">
        <v>114</v>
      </c>
      <c r="Q38" s="534" t="s">
        <v>115</v>
      </c>
      <c r="R38" s="534" t="s">
        <v>116</v>
      </c>
      <c r="S38" s="534" t="s">
        <v>117</v>
      </c>
      <c r="T38" s="534" t="s">
        <v>118</v>
      </c>
      <c r="U38" s="534" t="s">
        <v>119</v>
      </c>
      <c r="V38" s="534" t="s">
        <v>120</v>
      </c>
      <c r="W38" s="534" t="s">
        <v>121</v>
      </c>
      <c r="X38" s="534" t="s">
        <v>122</v>
      </c>
      <c r="Y38" s="534" t="s">
        <v>123</v>
      </c>
      <c r="Z38" s="535" t="s">
        <v>124</v>
      </c>
      <c r="AA38" s="535" t="s">
        <v>125</v>
      </c>
      <c r="AB38" s="535" t="s">
        <v>126</v>
      </c>
      <c r="AC38" s="535" t="s">
        <v>127</v>
      </c>
      <c r="AD38" s="535" t="s">
        <v>128</v>
      </c>
      <c r="AE38" s="535" t="s">
        <v>129</v>
      </c>
      <c r="AF38" s="535" t="s">
        <v>130</v>
      </c>
      <c r="AG38" s="535" t="s">
        <v>131</v>
      </c>
      <c r="AH38" s="535" t="s">
        <v>5</v>
      </c>
      <c r="AI38" s="535" t="s">
        <v>2</v>
      </c>
      <c r="AJ38" s="535" t="s">
        <v>135</v>
      </c>
      <c r="AK38" s="535" t="s">
        <v>138</v>
      </c>
      <c r="AL38" s="535" t="s">
        <v>140</v>
      </c>
      <c r="AM38" s="535" t="s">
        <v>157</v>
      </c>
      <c r="AN38" s="535" t="s">
        <v>744</v>
      </c>
    </row>
    <row r="39" spans="1:40" s="398" customFormat="1" ht="10">
      <c r="A39" s="252" t="s">
        <v>501</v>
      </c>
      <c r="B39" s="528">
        <v>0</v>
      </c>
      <c r="C39" s="528">
        <v>0</v>
      </c>
      <c r="D39" s="528">
        <v>0</v>
      </c>
      <c r="E39" s="528">
        <v>0</v>
      </c>
      <c r="F39" s="528">
        <v>0</v>
      </c>
      <c r="G39" s="528">
        <v>0</v>
      </c>
      <c r="H39" s="528">
        <v>0</v>
      </c>
      <c r="I39" s="528">
        <v>0</v>
      </c>
      <c r="J39" s="528">
        <v>0</v>
      </c>
      <c r="K39" s="528">
        <v>0</v>
      </c>
      <c r="L39" s="528">
        <v>0</v>
      </c>
      <c r="M39" s="528">
        <v>0</v>
      </c>
      <c r="N39" s="528">
        <v>0</v>
      </c>
      <c r="O39" s="528">
        <v>0</v>
      </c>
      <c r="P39" s="528">
        <v>0</v>
      </c>
      <c r="Q39" s="528">
        <v>0</v>
      </c>
      <c r="R39" s="528">
        <v>0</v>
      </c>
      <c r="S39" s="528">
        <v>0</v>
      </c>
      <c r="T39" s="528">
        <v>0</v>
      </c>
      <c r="U39" s="528">
        <v>0</v>
      </c>
      <c r="V39" s="528">
        <v>0</v>
      </c>
      <c r="W39" s="515">
        <v>2016.6334999999999</v>
      </c>
      <c r="X39" s="515">
        <v>4762.6225000000004</v>
      </c>
      <c r="Y39" s="515">
        <v>5660.8950000000004</v>
      </c>
      <c r="Z39" s="515">
        <v>5889.8429999999998</v>
      </c>
      <c r="AA39" s="515">
        <v>6837.3055000000004</v>
      </c>
      <c r="AB39" s="515">
        <v>7923.3384999999998</v>
      </c>
      <c r="AC39" s="515">
        <v>8376.0895</v>
      </c>
      <c r="AD39" s="515">
        <v>8574.5580000000009</v>
      </c>
      <c r="AE39" s="515">
        <v>8413.2224999999999</v>
      </c>
      <c r="AF39" s="515">
        <v>8373.0892124537459</v>
      </c>
      <c r="AG39" s="515">
        <v>8285.152212453746</v>
      </c>
      <c r="AH39" s="515">
        <v>9859.4804999999997</v>
      </c>
      <c r="AI39" s="515">
        <v>13081.988499999999</v>
      </c>
      <c r="AJ39" s="515">
        <v>14910.711499999999</v>
      </c>
      <c r="AK39" s="515">
        <v>13804.605750000001</v>
      </c>
      <c r="AL39" s="515">
        <v>12739.210990748858</v>
      </c>
      <c r="AM39" s="515">
        <v>13531.754748039764</v>
      </c>
      <c r="AN39" s="515">
        <v>13956.269886871667</v>
      </c>
    </row>
    <row r="40" spans="1:40" s="398" customFormat="1" ht="10">
      <c r="A40" s="252" t="s">
        <v>1296</v>
      </c>
      <c r="B40" s="528">
        <v>0</v>
      </c>
      <c r="C40" s="528">
        <v>0</v>
      </c>
      <c r="D40" s="528">
        <v>0</v>
      </c>
      <c r="E40" s="528">
        <v>0</v>
      </c>
      <c r="F40" s="528">
        <v>0</v>
      </c>
      <c r="G40" s="528">
        <v>0</v>
      </c>
      <c r="H40" s="528">
        <v>0</v>
      </c>
      <c r="I40" s="528">
        <v>0</v>
      </c>
      <c r="J40" s="528">
        <v>0</v>
      </c>
      <c r="K40" s="528">
        <v>0</v>
      </c>
      <c r="L40" s="528">
        <v>0</v>
      </c>
      <c r="M40" s="528">
        <v>0</v>
      </c>
      <c r="N40" s="528">
        <v>0</v>
      </c>
      <c r="O40" s="528">
        <v>0</v>
      </c>
      <c r="P40" s="528">
        <v>0</v>
      </c>
      <c r="Q40" s="528">
        <v>0</v>
      </c>
      <c r="R40" s="528">
        <v>0</v>
      </c>
      <c r="S40" s="528">
        <v>0</v>
      </c>
      <c r="T40" s="528">
        <v>0</v>
      </c>
      <c r="U40" s="528">
        <v>0</v>
      </c>
      <c r="V40" s="528">
        <v>0</v>
      </c>
      <c r="W40" s="517">
        <v>1486.6675</v>
      </c>
      <c r="X40" s="517">
        <v>3552.3789999999999</v>
      </c>
      <c r="Y40" s="517">
        <v>4146.8850000000002</v>
      </c>
      <c r="Z40" s="523">
        <v>4210.8879999999999</v>
      </c>
      <c r="AA40" s="523">
        <v>4631.4563038508122</v>
      </c>
      <c r="AB40" s="523">
        <v>5259.1924094336964</v>
      </c>
      <c r="AC40" s="523">
        <v>5783.94665190464</v>
      </c>
      <c r="AD40" s="523">
        <v>6130.2953191488787</v>
      </c>
      <c r="AE40" s="523">
        <v>6397.5510272446154</v>
      </c>
      <c r="AF40" s="523">
        <v>6583.6448715564738</v>
      </c>
      <c r="AG40" s="523">
        <v>6677.1248180599941</v>
      </c>
      <c r="AH40" s="523">
        <v>10712.844250320608</v>
      </c>
      <c r="AI40" s="523">
        <v>16415.052969254568</v>
      </c>
      <c r="AJ40" s="523">
        <v>19813.112871419449</v>
      </c>
      <c r="AK40" s="523">
        <v>19447.095142856368</v>
      </c>
      <c r="AL40" s="523">
        <v>17697.143671007911</v>
      </c>
      <c r="AM40" s="523">
        <v>18143.720979716014</v>
      </c>
      <c r="AN40" s="523">
        <v>18215</v>
      </c>
    </row>
    <row r="41" spans="1:40" s="398" customFormat="1" ht="10">
      <c r="A41" s="252" t="s">
        <v>1297</v>
      </c>
      <c r="B41" s="528">
        <v>0</v>
      </c>
      <c r="C41" s="528">
        <v>0</v>
      </c>
      <c r="D41" s="528">
        <v>0</v>
      </c>
      <c r="E41" s="528">
        <v>0</v>
      </c>
      <c r="F41" s="528">
        <v>0</v>
      </c>
      <c r="G41" s="528">
        <v>0</v>
      </c>
      <c r="H41" s="528">
        <v>0</v>
      </c>
      <c r="I41" s="528">
        <v>0</v>
      </c>
      <c r="J41" s="528">
        <v>0</v>
      </c>
      <c r="K41" s="528">
        <v>0</v>
      </c>
      <c r="L41" s="528">
        <v>0</v>
      </c>
      <c r="M41" s="528">
        <v>0</v>
      </c>
      <c r="N41" s="528">
        <v>0</v>
      </c>
      <c r="O41" s="528">
        <v>0</v>
      </c>
      <c r="P41" s="528">
        <v>0</v>
      </c>
      <c r="Q41" s="528">
        <v>0</v>
      </c>
      <c r="R41" s="528">
        <v>0</v>
      </c>
      <c r="S41" s="528">
        <v>0</v>
      </c>
      <c r="T41" s="528">
        <v>0</v>
      </c>
      <c r="U41" s="528">
        <v>0</v>
      </c>
      <c r="V41" s="528">
        <v>0</v>
      </c>
      <c r="W41" s="512">
        <v>2206.8444353582559</v>
      </c>
      <c r="X41" s="512">
        <v>5185.9944653799021</v>
      </c>
      <c r="Y41" s="512">
        <v>5926.7867501499704</v>
      </c>
      <c r="Z41" s="512">
        <v>5805.8105671296289</v>
      </c>
      <c r="AA41" s="512">
        <v>6216.5885317884849</v>
      </c>
      <c r="AB41" s="512">
        <v>6957.2603639510171</v>
      </c>
      <c r="AC41" s="512">
        <v>7493.3403470162075</v>
      </c>
      <c r="AD41" s="512">
        <v>7711.4195342514267</v>
      </c>
      <c r="AE41" s="512">
        <v>7800.4940237514302</v>
      </c>
      <c r="AF41" s="512">
        <v>7707.8790695249627</v>
      </c>
      <c r="AG41" s="512">
        <v>7637.2185555513643</v>
      </c>
      <c r="AH41" s="512">
        <v>11603.42211743233</v>
      </c>
      <c r="AI41" s="512">
        <v>18160.521055973273</v>
      </c>
      <c r="AJ41" s="512">
        <v>21652.458553080734</v>
      </c>
      <c r="AK41" s="512">
        <v>20508.274615953866</v>
      </c>
      <c r="AL41" s="512">
        <v>18403.626648236757</v>
      </c>
      <c r="AM41" s="512">
        <v>18505.203528388072</v>
      </c>
      <c r="AN41" s="512">
        <v>18215</v>
      </c>
    </row>
    <row r="42" spans="1:40" s="398" customFormat="1" ht="10">
      <c r="A42" s="252" t="s">
        <v>84</v>
      </c>
      <c r="B42" s="528">
        <v>0</v>
      </c>
      <c r="C42" s="528">
        <v>0</v>
      </c>
      <c r="D42" s="528">
        <v>0</v>
      </c>
      <c r="E42" s="528">
        <v>0</v>
      </c>
      <c r="F42" s="528">
        <v>0</v>
      </c>
      <c r="G42" s="528">
        <v>0</v>
      </c>
      <c r="H42" s="528">
        <v>0</v>
      </c>
      <c r="I42" s="528">
        <v>0</v>
      </c>
      <c r="J42" s="528">
        <v>0</v>
      </c>
      <c r="K42" s="528">
        <v>0</v>
      </c>
      <c r="L42" s="528">
        <v>0</v>
      </c>
      <c r="M42" s="528">
        <v>0</v>
      </c>
      <c r="N42" s="528">
        <v>0</v>
      </c>
      <c r="O42" s="528">
        <v>0</v>
      </c>
      <c r="P42" s="528">
        <v>0</v>
      </c>
      <c r="Q42" s="528">
        <v>0</v>
      </c>
      <c r="R42" s="528">
        <v>0</v>
      </c>
      <c r="S42" s="528">
        <v>0</v>
      </c>
      <c r="T42" s="528">
        <v>0</v>
      </c>
      <c r="U42" s="528">
        <v>0</v>
      </c>
      <c r="V42" s="528">
        <v>0</v>
      </c>
      <c r="W42" s="512">
        <v>737.2026201092068</v>
      </c>
      <c r="X42" s="512">
        <v>745.88716615688099</v>
      </c>
      <c r="Y42" s="512">
        <v>732.54935836117784</v>
      </c>
      <c r="Z42" s="512">
        <v>714.94061896047151</v>
      </c>
      <c r="AA42" s="512">
        <v>677.38033701299605</v>
      </c>
      <c r="AB42" s="512">
        <v>663.75965250426907</v>
      </c>
      <c r="AC42" s="512">
        <v>690.53066492480048</v>
      </c>
      <c r="AD42" s="512">
        <v>714.94009593834198</v>
      </c>
      <c r="AE42" s="512">
        <v>760.41624089278696</v>
      </c>
      <c r="AF42" s="512">
        <v>786.28624448002597</v>
      </c>
      <c r="AG42" s="512">
        <v>805.91456219999657</v>
      </c>
      <c r="AH42" s="512">
        <v>1086.5526079513629</v>
      </c>
      <c r="AI42" s="512">
        <v>1254.7827090089988</v>
      </c>
      <c r="AJ42" s="512">
        <v>1328.7838659757751</v>
      </c>
      <c r="AK42" s="512">
        <v>1408.7396261103918</v>
      </c>
      <c r="AL42" s="512">
        <v>1389.1867937393827</v>
      </c>
      <c r="AM42" s="512">
        <v>1340.8254374654807</v>
      </c>
      <c r="AN42" s="512">
        <v>1305.1481626286418</v>
      </c>
    </row>
    <row r="43" spans="1:40" s="510" customFormat="1" ht="10">
      <c r="A43" s="252" t="s">
        <v>85</v>
      </c>
      <c r="B43" s="528">
        <v>0</v>
      </c>
      <c r="C43" s="528">
        <v>0</v>
      </c>
      <c r="D43" s="528">
        <v>0</v>
      </c>
      <c r="E43" s="528">
        <v>0</v>
      </c>
      <c r="F43" s="528">
        <v>0</v>
      </c>
      <c r="G43" s="528">
        <v>0</v>
      </c>
      <c r="H43" s="528">
        <v>0</v>
      </c>
      <c r="I43" s="528">
        <v>0</v>
      </c>
      <c r="J43" s="528">
        <v>0</v>
      </c>
      <c r="K43" s="528">
        <v>0</v>
      </c>
      <c r="L43" s="528">
        <v>0</v>
      </c>
      <c r="M43" s="528">
        <v>0</v>
      </c>
      <c r="N43" s="528">
        <v>0</v>
      </c>
      <c r="O43" s="528">
        <v>0</v>
      </c>
      <c r="P43" s="528">
        <v>0</v>
      </c>
      <c r="Q43" s="528">
        <v>0</v>
      </c>
      <c r="R43" s="528">
        <v>0</v>
      </c>
      <c r="S43" s="528">
        <v>0</v>
      </c>
      <c r="T43" s="528">
        <v>0</v>
      </c>
      <c r="U43" s="528">
        <v>0</v>
      </c>
      <c r="V43" s="528">
        <v>0</v>
      </c>
      <c r="W43" s="512">
        <v>1094.3210233085267</v>
      </c>
      <c r="X43" s="512">
        <v>1088.8947140740006</v>
      </c>
      <c r="Y43" s="512">
        <v>1046.9699137945449</v>
      </c>
      <c r="Z43" s="512">
        <v>985.73265316743232</v>
      </c>
      <c r="AA43" s="512">
        <v>909.21614249772585</v>
      </c>
      <c r="AB43" s="512">
        <v>878.07183347663579</v>
      </c>
      <c r="AC43" s="512">
        <v>894.61082609208131</v>
      </c>
      <c r="AD43" s="512">
        <v>899.33726429413923</v>
      </c>
      <c r="AE43" s="512">
        <v>927.17077478355418</v>
      </c>
      <c r="AF43" s="512">
        <v>920.55379728435469</v>
      </c>
      <c r="AG43" s="512">
        <v>921.79580528062638</v>
      </c>
      <c r="AH43" s="512">
        <v>1176.8796659653954</v>
      </c>
      <c r="AI43" s="512">
        <v>1388.2079972760466</v>
      </c>
      <c r="AJ43" s="512">
        <v>1452.1412041994599</v>
      </c>
      <c r="AK43" s="512">
        <v>1485.6110335460949</v>
      </c>
      <c r="AL43" s="512">
        <v>1444.6441511645712</v>
      </c>
      <c r="AM43" s="512">
        <v>1367.5390866117175</v>
      </c>
      <c r="AN43" s="512">
        <v>1305.1481626286418</v>
      </c>
    </row>
    <row r="44" spans="1:40" s="510" customFormat="1" ht="22.5" customHeight="1">
      <c r="A44" s="536" t="s">
        <v>843</v>
      </c>
      <c r="B44" s="532" t="s">
        <v>100</v>
      </c>
      <c r="C44" s="533" t="s">
        <v>101</v>
      </c>
      <c r="D44" s="532" t="s">
        <v>102</v>
      </c>
      <c r="E44" s="532" t="s">
        <v>103</v>
      </c>
      <c r="F44" s="533" t="s">
        <v>104</v>
      </c>
      <c r="G44" s="533" t="s">
        <v>105</v>
      </c>
      <c r="H44" s="533" t="s">
        <v>106</v>
      </c>
      <c r="I44" s="533" t="s">
        <v>107</v>
      </c>
      <c r="J44" s="533" t="s">
        <v>108</v>
      </c>
      <c r="K44" s="533" t="s">
        <v>109</v>
      </c>
      <c r="L44" s="533" t="s">
        <v>110</v>
      </c>
      <c r="M44" s="533" t="s">
        <v>111</v>
      </c>
      <c r="N44" s="533" t="s">
        <v>112</v>
      </c>
      <c r="O44" s="533" t="s">
        <v>113</v>
      </c>
      <c r="P44" s="534" t="s">
        <v>114</v>
      </c>
      <c r="Q44" s="534" t="s">
        <v>115</v>
      </c>
      <c r="R44" s="534" t="s">
        <v>116</v>
      </c>
      <c r="S44" s="534" t="s">
        <v>117</v>
      </c>
      <c r="T44" s="534" t="s">
        <v>118</v>
      </c>
      <c r="U44" s="534" t="s">
        <v>119</v>
      </c>
      <c r="V44" s="534" t="s">
        <v>120</v>
      </c>
      <c r="W44" s="534" t="s">
        <v>121</v>
      </c>
      <c r="X44" s="534" t="s">
        <v>122</v>
      </c>
      <c r="Y44" s="534" t="s">
        <v>123</v>
      </c>
      <c r="Z44" s="535" t="s">
        <v>124</v>
      </c>
      <c r="AA44" s="535" t="s">
        <v>125</v>
      </c>
      <c r="AB44" s="535" t="s">
        <v>126</v>
      </c>
      <c r="AC44" s="535" t="s">
        <v>127</v>
      </c>
      <c r="AD44" s="535" t="s">
        <v>128</v>
      </c>
      <c r="AE44" s="535" t="s">
        <v>129</v>
      </c>
      <c r="AF44" s="535" t="s">
        <v>130</v>
      </c>
      <c r="AG44" s="535" t="s">
        <v>131</v>
      </c>
      <c r="AH44" s="535" t="s">
        <v>5</v>
      </c>
      <c r="AI44" s="535" t="s">
        <v>2</v>
      </c>
      <c r="AJ44" s="535" t="s">
        <v>135</v>
      </c>
      <c r="AK44" s="535" t="s">
        <v>138</v>
      </c>
      <c r="AL44" s="535" t="s">
        <v>140</v>
      </c>
      <c r="AM44" s="535" t="s">
        <v>157</v>
      </c>
      <c r="AN44" s="535" t="s">
        <v>744</v>
      </c>
    </row>
    <row r="45" spans="1:40" s="510" customFormat="1" ht="10">
      <c r="A45" s="252" t="s">
        <v>501</v>
      </c>
      <c r="B45" s="528">
        <v>0</v>
      </c>
      <c r="C45" s="528">
        <v>0</v>
      </c>
      <c r="D45" s="528">
        <v>0</v>
      </c>
      <c r="E45" s="528">
        <v>0</v>
      </c>
      <c r="F45" s="528">
        <v>0</v>
      </c>
      <c r="G45" s="528">
        <v>0</v>
      </c>
      <c r="H45" s="528">
        <v>0</v>
      </c>
      <c r="I45" s="528">
        <v>0</v>
      </c>
      <c r="J45" s="528">
        <v>0</v>
      </c>
      <c r="K45" s="528">
        <v>0</v>
      </c>
      <c r="L45" s="528">
        <v>0</v>
      </c>
      <c r="M45" s="528">
        <v>0</v>
      </c>
      <c r="N45" s="528">
        <v>0</v>
      </c>
      <c r="O45" s="528">
        <v>0</v>
      </c>
      <c r="P45" s="528">
        <v>0</v>
      </c>
      <c r="Q45" s="528">
        <v>0</v>
      </c>
      <c r="R45" s="528">
        <v>0</v>
      </c>
      <c r="S45" s="528">
        <v>0</v>
      </c>
      <c r="T45" s="528">
        <v>0</v>
      </c>
      <c r="U45" s="528">
        <v>0</v>
      </c>
      <c r="V45" s="528">
        <v>0</v>
      </c>
      <c r="W45" s="528">
        <v>0</v>
      </c>
      <c r="X45" s="528">
        <v>0</v>
      </c>
      <c r="Y45" s="528">
        <v>0</v>
      </c>
      <c r="Z45" s="528">
        <v>0</v>
      </c>
      <c r="AA45" s="528">
        <v>0</v>
      </c>
      <c r="AB45" s="528">
        <v>0</v>
      </c>
      <c r="AC45" s="528">
        <v>0</v>
      </c>
      <c r="AD45" s="528">
        <v>0</v>
      </c>
      <c r="AE45" s="528">
        <v>0</v>
      </c>
      <c r="AF45" s="528">
        <v>0</v>
      </c>
      <c r="AG45" s="528">
        <v>0</v>
      </c>
      <c r="AH45" s="521">
        <v>0</v>
      </c>
      <c r="AI45" s="515">
        <v>365.64</v>
      </c>
      <c r="AJ45" s="515">
        <v>555.32899999999995</v>
      </c>
      <c r="AK45" s="515">
        <v>646.30200000000002</v>
      </c>
      <c r="AL45" s="515">
        <v>710.93200000000002</v>
      </c>
      <c r="AM45" s="515">
        <v>790</v>
      </c>
      <c r="AN45" s="516">
        <v>890</v>
      </c>
    </row>
    <row r="46" spans="1:40" s="510" customFormat="1" ht="10">
      <c r="A46" s="252" t="s">
        <v>1296</v>
      </c>
      <c r="B46" s="528">
        <v>0</v>
      </c>
      <c r="C46" s="528">
        <v>0</v>
      </c>
      <c r="D46" s="528">
        <v>0</v>
      </c>
      <c r="E46" s="528">
        <v>0</v>
      </c>
      <c r="F46" s="528">
        <v>0</v>
      </c>
      <c r="G46" s="528">
        <v>0</v>
      </c>
      <c r="H46" s="528">
        <v>0</v>
      </c>
      <c r="I46" s="528">
        <v>0</v>
      </c>
      <c r="J46" s="528">
        <v>0</v>
      </c>
      <c r="K46" s="528">
        <v>0</v>
      </c>
      <c r="L46" s="528">
        <v>0</v>
      </c>
      <c r="M46" s="528">
        <v>0</v>
      </c>
      <c r="N46" s="528">
        <v>0</v>
      </c>
      <c r="O46" s="528">
        <v>0</v>
      </c>
      <c r="P46" s="528">
        <v>0</v>
      </c>
      <c r="Q46" s="528">
        <v>0</v>
      </c>
      <c r="R46" s="528">
        <v>0</v>
      </c>
      <c r="S46" s="528">
        <v>0</v>
      </c>
      <c r="T46" s="528">
        <v>0</v>
      </c>
      <c r="U46" s="528">
        <v>0</v>
      </c>
      <c r="V46" s="528">
        <v>0</v>
      </c>
      <c r="W46" s="528">
        <v>0</v>
      </c>
      <c r="X46" s="528">
        <v>0</v>
      </c>
      <c r="Y46" s="528">
        <v>0</v>
      </c>
      <c r="Z46" s="528">
        <v>0</v>
      </c>
      <c r="AA46" s="528">
        <v>0</v>
      </c>
      <c r="AB46" s="528">
        <v>0</v>
      </c>
      <c r="AC46" s="528">
        <v>0</v>
      </c>
      <c r="AD46" s="528">
        <v>0</v>
      </c>
      <c r="AE46" s="528">
        <v>0</v>
      </c>
      <c r="AF46" s="528">
        <v>0</v>
      </c>
      <c r="AG46" s="528">
        <v>0</v>
      </c>
      <c r="AH46" s="513">
        <v>162.053</v>
      </c>
      <c r="AI46" s="517">
        <v>5289.393</v>
      </c>
      <c r="AJ46" s="517">
        <v>7703.1130000000003</v>
      </c>
      <c r="AK46" s="512">
        <v>8453.3189999999995</v>
      </c>
      <c r="AL46" s="512">
        <v>10184.499</v>
      </c>
      <c r="AM46" s="512">
        <v>10754.648999999999</v>
      </c>
      <c r="AN46" s="512">
        <v>12553.444</v>
      </c>
    </row>
    <row r="47" spans="1:40" s="510" customFormat="1" ht="12.75" customHeight="1">
      <c r="A47" s="252" t="s">
        <v>1297</v>
      </c>
      <c r="B47" s="538">
        <v>0</v>
      </c>
      <c r="C47" s="538">
        <v>0</v>
      </c>
      <c r="D47" s="538">
        <v>0</v>
      </c>
      <c r="E47" s="538">
        <v>0</v>
      </c>
      <c r="F47" s="538">
        <v>0</v>
      </c>
      <c r="G47" s="538">
        <v>0</v>
      </c>
      <c r="H47" s="538">
        <v>0</v>
      </c>
      <c r="I47" s="538">
        <v>0</v>
      </c>
      <c r="J47" s="538">
        <v>0</v>
      </c>
      <c r="K47" s="538">
        <v>0</v>
      </c>
      <c r="L47" s="538">
        <v>0</v>
      </c>
      <c r="M47" s="538">
        <v>0</v>
      </c>
      <c r="N47" s="538">
        <v>0</v>
      </c>
      <c r="O47" s="538">
        <v>0</v>
      </c>
      <c r="P47" s="538">
        <v>0</v>
      </c>
      <c r="Q47" s="538">
        <v>0</v>
      </c>
      <c r="R47" s="538">
        <v>0</v>
      </c>
      <c r="S47" s="538">
        <v>0</v>
      </c>
      <c r="T47" s="538">
        <v>0</v>
      </c>
      <c r="U47" s="538">
        <v>0</v>
      </c>
      <c r="V47" s="538">
        <v>0</v>
      </c>
      <c r="W47" s="538">
        <v>0</v>
      </c>
      <c r="X47" s="538">
        <v>0</v>
      </c>
      <c r="Y47" s="538">
        <v>0</v>
      </c>
      <c r="Z47" s="538">
        <v>0</v>
      </c>
      <c r="AA47" s="538">
        <v>0</v>
      </c>
      <c r="AB47" s="538">
        <v>0</v>
      </c>
      <c r="AC47" s="538">
        <v>0</v>
      </c>
      <c r="AD47" s="538">
        <v>0</v>
      </c>
      <c r="AE47" s="538">
        <v>0</v>
      </c>
      <c r="AF47" s="538">
        <v>0</v>
      </c>
      <c r="AG47" s="538">
        <v>0</v>
      </c>
      <c r="AH47" s="525">
        <v>0</v>
      </c>
      <c r="AI47" s="524">
        <v>5851.8320428045372</v>
      </c>
      <c r="AJ47" s="524">
        <v>8418.2296868047943</v>
      </c>
      <c r="AK47" s="524">
        <v>8914.5955318649794</v>
      </c>
      <c r="AL47" s="524">
        <v>10591.071682510998</v>
      </c>
      <c r="AM47" s="524">
        <v>10968.916951702939</v>
      </c>
      <c r="AN47" s="524">
        <v>12553.444</v>
      </c>
    </row>
    <row r="48" spans="1:40" s="510" customFormat="1" ht="10">
      <c r="A48" s="537" t="s">
        <v>84</v>
      </c>
      <c r="B48" s="538">
        <v>0</v>
      </c>
      <c r="C48" s="538">
        <v>0</v>
      </c>
      <c r="D48" s="538">
        <v>0</v>
      </c>
      <c r="E48" s="538">
        <v>0</v>
      </c>
      <c r="F48" s="538">
        <v>0</v>
      </c>
      <c r="G48" s="538">
        <v>0</v>
      </c>
      <c r="H48" s="538">
        <v>0</v>
      </c>
      <c r="I48" s="538">
        <v>0</v>
      </c>
      <c r="J48" s="538">
        <v>0</v>
      </c>
      <c r="K48" s="538">
        <v>0</v>
      </c>
      <c r="L48" s="538">
        <v>0</v>
      </c>
      <c r="M48" s="538">
        <v>0</v>
      </c>
      <c r="N48" s="538">
        <v>0</v>
      </c>
      <c r="O48" s="538">
        <v>0</v>
      </c>
      <c r="P48" s="538">
        <v>0</v>
      </c>
      <c r="Q48" s="538">
        <v>0</v>
      </c>
      <c r="R48" s="538">
        <v>0</v>
      </c>
      <c r="S48" s="538">
        <v>0</v>
      </c>
      <c r="T48" s="538">
        <v>0</v>
      </c>
      <c r="U48" s="538">
        <v>0</v>
      </c>
      <c r="V48" s="538">
        <v>0</v>
      </c>
      <c r="W48" s="538">
        <v>0</v>
      </c>
      <c r="X48" s="538">
        <v>0</v>
      </c>
      <c r="Y48" s="538">
        <v>0</v>
      </c>
      <c r="Z48" s="538">
        <v>0</v>
      </c>
      <c r="AA48" s="538">
        <v>0</v>
      </c>
      <c r="AB48" s="538">
        <v>0</v>
      </c>
      <c r="AC48" s="538">
        <v>0</v>
      </c>
      <c r="AD48" s="538">
        <v>0</v>
      </c>
      <c r="AE48" s="538">
        <v>0</v>
      </c>
      <c r="AF48" s="538">
        <v>0</v>
      </c>
      <c r="AG48" s="538">
        <v>0</v>
      </c>
      <c r="AH48" s="525">
        <v>0</v>
      </c>
      <c r="AI48" s="524">
        <v>14466.122415490647</v>
      </c>
      <c r="AJ48" s="524">
        <v>13871.260099868729</v>
      </c>
      <c r="AK48" s="524">
        <v>13079.518553246005</v>
      </c>
      <c r="AL48" s="524">
        <v>14325.559969167234</v>
      </c>
      <c r="AM48" s="524">
        <v>13613.479746835443</v>
      </c>
      <c r="AN48" s="524">
        <v>14104.993258426966</v>
      </c>
    </row>
    <row r="49" spans="1:40" s="510" customFormat="1" ht="10">
      <c r="A49" s="539" t="s">
        <v>85</v>
      </c>
      <c r="B49" s="540">
        <v>0</v>
      </c>
      <c r="C49" s="540">
        <v>0</v>
      </c>
      <c r="D49" s="540">
        <v>0</v>
      </c>
      <c r="E49" s="540">
        <v>0</v>
      </c>
      <c r="F49" s="540">
        <v>0</v>
      </c>
      <c r="G49" s="540">
        <v>0</v>
      </c>
      <c r="H49" s="540">
        <v>0</v>
      </c>
      <c r="I49" s="540">
        <v>0</v>
      </c>
      <c r="J49" s="540">
        <v>0</v>
      </c>
      <c r="K49" s="540">
        <v>0</v>
      </c>
      <c r="L49" s="540">
        <v>0</v>
      </c>
      <c r="M49" s="540">
        <v>0</v>
      </c>
      <c r="N49" s="540">
        <v>0</v>
      </c>
      <c r="O49" s="540">
        <v>0</v>
      </c>
      <c r="P49" s="540">
        <v>0</v>
      </c>
      <c r="Q49" s="540">
        <v>0</v>
      </c>
      <c r="R49" s="540">
        <v>0</v>
      </c>
      <c r="S49" s="540">
        <v>0</v>
      </c>
      <c r="T49" s="540">
        <v>0</v>
      </c>
      <c r="U49" s="540">
        <v>0</v>
      </c>
      <c r="V49" s="540">
        <v>0</v>
      </c>
      <c r="W49" s="540">
        <v>0</v>
      </c>
      <c r="X49" s="540">
        <v>0</v>
      </c>
      <c r="Y49" s="540">
        <v>0</v>
      </c>
      <c r="Z49" s="540">
        <v>0</v>
      </c>
      <c r="AA49" s="540">
        <v>0</v>
      </c>
      <c r="AB49" s="540">
        <v>0</v>
      </c>
      <c r="AC49" s="540">
        <v>0</v>
      </c>
      <c r="AD49" s="540">
        <v>0</v>
      </c>
      <c r="AE49" s="540">
        <v>0</v>
      </c>
      <c r="AF49" s="540">
        <v>0</v>
      </c>
      <c r="AG49" s="540">
        <v>0</v>
      </c>
      <c r="AH49" s="541">
        <v>0</v>
      </c>
      <c r="AI49" s="542">
        <v>16004.354126475597</v>
      </c>
      <c r="AJ49" s="542">
        <v>15158.995274521581</v>
      </c>
      <c r="AK49" s="542">
        <v>13793.235255136113</v>
      </c>
      <c r="AL49" s="542">
        <v>14897.44684795592</v>
      </c>
      <c r="AM49" s="542">
        <v>13884.705002155619</v>
      </c>
      <c r="AN49" s="542">
        <v>14104.993258426966</v>
      </c>
    </row>
    <row r="50" spans="1:40" s="510" customFormat="1" ht="10">
      <c r="A50" s="252"/>
      <c r="B50" s="520"/>
      <c r="C50" s="520"/>
      <c r="D50" s="520"/>
      <c r="E50" s="520"/>
      <c r="F50" s="526"/>
      <c r="G50" s="526"/>
      <c r="H50" s="526"/>
      <c r="I50" s="526"/>
      <c r="J50" s="526"/>
      <c r="K50" s="526"/>
      <c r="L50" s="526"/>
      <c r="M50" s="526"/>
      <c r="N50" s="526"/>
      <c r="O50" s="526"/>
      <c r="P50" s="526"/>
      <c r="Q50" s="526"/>
      <c r="R50" s="526"/>
      <c r="S50" s="526"/>
      <c r="T50" s="526"/>
      <c r="U50" s="526"/>
      <c r="V50" s="526"/>
      <c r="W50" s="526"/>
      <c r="X50" s="512"/>
      <c r="Y50" s="512"/>
      <c r="Z50" s="512"/>
      <c r="AA50" s="512"/>
      <c r="AB50" s="512"/>
      <c r="AC50" s="512"/>
      <c r="AD50" s="512"/>
      <c r="AE50" s="512"/>
      <c r="AF50" s="512"/>
      <c r="AG50" s="512"/>
      <c r="AH50" s="512"/>
      <c r="AI50" s="512"/>
      <c r="AJ50" s="512"/>
      <c r="AK50" s="512"/>
      <c r="AL50" s="512"/>
      <c r="AM50" s="512"/>
      <c r="AN50" s="512"/>
    </row>
    <row r="51" spans="1:40" s="358" customFormat="1">
      <c r="A51" s="510" t="s">
        <v>855</v>
      </c>
      <c r="B51" s="527"/>
      <c r="C51" s="527"/>
      <c r="D51" s="527"/>
      <c r="E51" s="527"/>
      <c r="F51" s="527"/>
      <c r="G51" s="527"/>
      <c r="H51" s="527"/>
      <c r="I51" s="527"/>
      <c r="J51" s="527"/>
      <c r="K51" s="527"/>
      <c r="L51" s="527"/>
      <c r="M51" s="527"/>
      <c r="N51" s="527"/>
      <c r="O51" s="527"/>
      <c r="P51" s="527"/>
      <c r="Q51" s="527"/>
      <c r="R51" s="527"/>
      <c r="S51" s="527"/>
      <c r="T51" s="527"/>
      <c r="U51" s="527"/>
      <c r="V51" s="527"/>
      <c r="W51" s="527"/>
      <c r="X51" s="527"/>
      <c r="Y51" s="527"/>
      <c r="Z51" s="527"/>
      <c r="AA51" s="527"/>
      <c r="AB51" s="527"/>
      <c r="AC51" s="527"/>
      <c r="AD51" s="527"/>
      <c r="AE51" s="527"/>
      <c r="AF51" s="527"/>
      <c r="AG51" s="527"/>
      <c r="AH51" s="527"/>
      <c r="AI51" s="527"/>
      <c r="AJ51" s="527"/>
      <c r="AK51" s="527"/>
      <c r="AL51" s="527"/>
      <c r="AM51" s="527"/>
      <c r="AN51" s="527"/>
    </row>
    <row r="52" spans="1:40" s="358" customFormat="1">
      <c r="A52" s="510" t="s">
        <v>858</v>
      </c>
      <c r="B52" s="527"/>
      <c r="C52" s="527"/>
      <c r="D52" s="527"/>
      <c r="E52" s="527"/>
      <c r="F52" s="527"/>
      <c r="G52" s="527"/>
      <c r="H52" s="527"/>
      <c r="I52" s="527"/>
      <c r="J52" s="527"/>
      <c r="K52" s="527"/>
      <c r="L52" s="527"/>
      <c r="M52" s="527"/>
      <c r="N52" s="527"/>
      <c r="O52" s="527"/>
      <c r="P52" s="527"/>
      <c r="Q52" s="527"/>
      <c r="R52" s="527"/>
      <c r="S52" s="527"/>
      <c r="T52" s="527"/>
      <c r="U52" s="527"/>
      <c r="V52" s="527"/>
      <c r="W52" s="527"/>
      <c r="X52" s="527"/>
      <c r="Y52" s="527"/>
      <c r="Z52" s="527"/>
      <c r="AA52" s="527"/>
      <c r="AB52" s="527"/>
      <c r="AC52" s="527"/>
      <c r="AD52" s="527"/>
      <c r="AE52" s="527"/>
      <c r="AF52" s="527"/>
      <c r="AG52" s="527"/>
      <c r="AH52" s="527"/>
      <c r="AI52" s="527"/>
      <c r="AJ52" s="527"/>
      <c r="AK52" s="527"/>
      <c r="AL52" s="527"/>
      <c r="AM52" s="527"/>
      <c r="AN52" s="527"/>
    </row>
    <row r="53" spans="1:40" s="358" customFormat="1">
      <c r="A53" s="510" t="s">
        <v>856</v>
      </c>
      <c r="B53" s="361"/>
      <c r="C53" s="361"/>
      <c r="D53" s="361"/>
      <c r="E53" s="361"/>
      <c r="F53" s="361"/>
      <c r="G53" s="361"/>
      <c r="H53" s="361"/>
      <c r="I53" s="361"/>
      <c r="J53" s="361"/>
      <c r="K53" s="361"/>
      <c r="L53" s="361"/>
      <c r="M53" s="361"/>
      <c r="N53" s="361"/>
      <c r="O53" s="361"/>
      <c r="P53" s="361"/>
      <c r="Q53" s="361"/>
      <c r="R53" s="361"/>
      <c r="S53" s="361"/>
      <c r="T53" s="361"/>
      <c r="U53" s="361"/>
      <c r="V53" s="361"/>
      <c r="W53" s="361"/>
      <c r="X53" s="361"/>
      <c r="Y53" s="361"/>
      <c r="Z53" s="361"/>
      <c r="AA53" s="361"/>
      <c r="AB53" s="361"/>
      <c r="AC53" s="361"/>
      <c r="AD53" s="361"/>
      <c r="AE53" s="361"/>
      <c r="AF53" s="361"/>
      <c r="AG53" s="361"/>
      <c r="AH53" s="361"/>
      <c r="AI53" s="361"/>
      <c r="AJ53" s="361"/>
      <c r="AK53" s="361"/>
      <c r="AL53" s="361"/>
      <c r="AM53" s="361"/>
      <c r="AN53" s="361"/>
    </row>
    <row r="54" spans="1:40" s="358" customFormat="1">
      <c r="A54" s="510" t="s">
        <v>857</v>
      </c>
      <c r="B54" s="361"/>
      <c r="C54" s="361"/>
      <c r="D54" s="361"/>
      <c r="E54" s="361"/>
      <c r="F54" s="361"/>
      <c r="G54" s="361"/>
      <c r="H54" s="361"/>
      <c r="I54" s="361"/>
      <c r="J54" s="361"/>
      <c r="K54" s="361"/>
      <c r="L54" s="361"/>
      <c r="M54" s="361"/>
      <c r="N54" s="361"/>
      <c r="O54" s="361"/>
      <c r="P54" s="361"/>
      <c r="Q54" s="361"/>
      <c r="R54" s="361"/>
      <c r="S54" s="361"/>
      <c r="T54" s="361"/>
      <c r="U54" s="361"/>
      <c r="V54" s="361"/>
      <c r="W54" s="361"/>
      <c r="X54" s="361"/>
      <c r="Y54" s="361"/>
      <c r="Z54" s="361"/>
      <c r="AA54" s="361"/>
      <c r="AB54" s="361"/>
      <c r="AC54" s="361"/>
      <c r="AD54" s="361"/>
      <c r="AE54" s="361"/>
      <c r="AF54" s="361"/>
      <c r="AG54" s="361"/>
      <c r="AH54" s="361"/>
      <c r="AI54" s="361"/>
      <c r="AJ54" s="361"/>
      <c r="AK54" s="361"/>
      <c r="AL54" s="361"/>
      <c r="AM54" s="361"/>
      <c r="AN54" s="361"/>
    </row>
    <row r="55" spans="1:40" s="358" customFormat="1">
      <c r="A55" s="510" t="s">
        <v>859</v>
      </c>
      <c r="B55" s="361"/>
      <c r="C55" s="361"/>
      <c r="D55" s="361"/>
      <c r="E55" s="361"/>
      <c r="F55" s="361"/>
      <c r="G55" s="361"/>
      <c r="H55" s="361"/>
      <c r="I55" s="361"/>
      <c r="J55" s="361"/>
      <c r="K55" s="361"/>
      <c r="L55" s="361"/>
      <c r="M55" s="361"/>
      <c r="N55" s="361"/>
      <c r="O55" s="361"/>
      <c r="P55" s="361"/>
      <c r="Q55" s="361"/>
      <c r="R55" s="361"/>
      <c r="S55" s="361"/>
      <c r="T55" s="361"/>
      <c r="U55" s="361"/>
      <c r="V55" s="361"/>
      <c r="W55" s="361"/>
      <c r="X55" s="361"/>
      <c r="Y55" s="361"/>
      <c r="Z55" s="361"/>
      <c r="AA55" s="361"/>
      <c r="AB55" s="361"/>
      <c r="AC55" s="361"/>
      <c r="AD55" s="361"/>
      <c r="AE55" s="361"/>
      <c r="AF55" s="361"/>
      <c r="AG55" s="361"/>
      <c r="AH55" s="361"/>
      <c r="AI55" s="361"/>
      <c r="AJ55" s="361"/>
      <c r="AK55" s="361"/>
      <c r="AL55" s="361"/>
      <c r="AM55" s="361"/>
      <c r="AN55" s="361"/>
    </row>
    <row r="56" spans="1:40" s="358" customFormat="1" ht="12.75" customHeight="1">
      <c r="A56" s="252" t="s">
        <v>622</v>
      </c>
      <c r="B56" s="361"/>
      <c r="C56" s="361"/>
      <c r="D56" s="361"/>
      <c r="E56" s="361"/>
      <c r="F56" s="361"/>
      <c r="G56" s="361"/>
      <c r="H56" s="361"/>
      <c r="I56" s="361"/>
      <c r="J56" s="361"/>
      <c r="K56" s="361"/>
      <c r="L56" s="361"/>
      <c r="M56" s="361"/>
      <c r="N56" s="361"/>
      <c r="O56" s="361"/>
      <c r="P56" s="361"/>
      <c r="Q56" s="361"/>
      <c r="R56" s="361"/>
      <c r="S56" s="361"/>
      <c r="T56" s="361"/>
      <c r="U56" s="361"/>
      <c r="V56" s="361"/>
      <c r="W56" s="361"/>
      <c r="X56" s="361"/>
      <c r="Y56" s="361"/>
      <c r="Z56" s="361"/>
      <c r="AA56" s="361"/>
      <c r="AB56" s="361"/>
      <c r="AC56" s="361"/>
      <c r="AD56" s="361"/>
      <c r="AE56" s="361"/>
      <c r="AF56" s="361"/>
      <c r="AG56" s="361"/>
      <c r="AH56" s="361"/>
      <c r="AI56" s="361"/>
      <c r="AJ56" s="361"/>
      <c r="AK56" s="361"/>
      <c r="AL56" s="361"/>
      <c r="AM56" s="361"/>
      <c r="AN56" s="361"/>
    </row>
    <row r="57" spans="1:40" s="358" customFormat="1">
      <c r="B57" s="361"/>
      <c r="C57" s="361"/>
      <c r="D57" s="361"/>
      <c r="E57" s="361"/>
      <c r="F57" s="361"/>
      <c r="G57" s="361"/>
      <c r="H57" s="361"/>
      <c r="I57" s="361"/>
      <c r="J57" s="361"/>
      <c r="K57" s="361"/>
      <c r="L57" s="361"/>
      <c r="M57" s="361"/>
      <c r="N57" s="361"/>
      <c r="O57" s="361"/>
      <c r="P57" s="361"/>
      <c r="Q57" s="361"/>
      <c r="R57" s="361"/>
      <c r="S57" s="361"/>
      <c r="T57" s="361"/>
      <c r="U57" s="361"/>
      <c r="V57" s="361"/>
      <c r="W57" s="361"/>
      <c r="X57" s="361"/>
      <c r="Y57" s="361"/>
      <c r="Z57" s="361"/>
      <c r="AA57" s="361"/>
      <c r="AB57" s="361"/>
      <c r="AC57" s="361"/>
      <c r="AD57" s="361"/>
      <c r="AE57" s="361"/>
      <c r="AF57" s="361"/>
      <c r="AG57" s="361"/>
      <c r="AH57" s="361"/>
      <c r="AI57" s="361"/>
      <c r="AJ57" s="361"/>
      <c r="AK57" s="361"/>
      <c r="AL57" s="361"/>
      <c r="AM57" s="361"/>
      <c r="AN57" s="361"/>
    </row>
    <row r="58" spans="1:40" s="358" customFormat="1">
      <c r="A58" s="398"/>
      <c r="B58" s="361"/>
      <c r="C58" s="361"/>
      <c r="D58" s="361"/>
      <c r="E58" s="361"/>
      <c r="F58" s="361"/>
      <c r="G58" s="361"/>
      <c r="H58" s="361"/>
      <c r="I58" s="361"/>
      <c r="J58" s="361"/>
      <c r="K58" s="361"/>
      <c r="L58" s="361"/>
      <c r="M58" s="361"/>
      <c r="N58" s="361"/>
      <c r="O58" s="361"/>
      <c r="P58" s="361"/>
      <c r="Q58" s="361"/>
      <c r="R58" s="361"/>
      <c r="S58" s="361"/>
      <c r="T58" s="361"/>
      <c r="U58" s="361"/>
      <c r="V58" s="361"/>
      <c r="W58" s="361"/>
      <c r="X58" s="361"/>
      <c r="Y58" s="361"/>
      <c r="Z58" s="361"/>
      <c r="AA58" s="361"/>
      <c r="AB58" s="361"/>
      <c r="AC58" s="361"/>
      <c r="AD58" s="361"/>
      <c r="AE58" s="361"/>
      <c r="AF58" s="361"/>
      <c r="AG58" s="361"/>
      <c r="AH58" s="361"/>
      <c r="AI58" s="361"/>
      <c r="AJ58" s="361"/>
      <c r="AK58" s="361"/>
      <c r="AL58" s="361"/>
      <c r="AM58" s="361"/>
      <c r="AN58" s="361"/>
    </row>
    <row r="59" spans="1:40" s="358" customFormat="1">
      <c r="B59" s="361"/>
      <c r="C59" s="361"/>
      <c r="D59" s="361"/>
      <c r="E59" s="361"/>
      <c r="F59" s="361"/>
      <c r="G59" s="361"/>
      <c r="H59" s="361"/>
      <c r="I59" s="361"/>
      <c r="J59" s="361"/>
      <c r="K59" s="361"/>
      <c r="L59" s="361"/>
      <c r="M59" s="361"/>
      <c r="N59" s="361"/>
      <c r="O59" s="361"/>
      <c r="P59" s="361"/>
      <c r="Q59" s="361"/>
      <c r="R59" s="361"/>
      <c r="S59" s="361"/>
      <c r="T59" s="361"/>
      <c r="U59" s="361"/>
      <c r="V59" s="361"/>
      <c r="W59" s="361"/>
      <c r="X59" s="361"/>
      <c r="Y59" s="361"/>
      <c r="Z59" s="361"/>
      <c r="AA59" s="361"/>
      <c r="AB59" s="361"/>
      <c r="AC59" s="361"/>
      <c r="AD59" s="361"/>
      <c r="AE59" s="361"/>
      <c r="AF59" s="361"/>
      <c r="AG59" s="361"/>
      <c r="AH59" s="361"/>
      <c r="AI59" s="361"/>
      <c r="AJ59" s="361"/>
      <c r="AK59" s="361"/>
      <c r="AL59" s="361"/>
      <c r="AM59" s="361"/>
      <c r="AN59" s="361"/>
    </row>
    <row r="60" spans="1:40" s="358" customFormat="1">
      <c r="B60" s="361"/>
      <c r="C60" s="361"/>
      <c r="D60" s="361"/>
      <c r="E60" s="361"/>
      <c r="F60" s="361"/>
      <c r="G60" s="361"/>
      <c r="H60" s="361"/>
      <c r="I60" s="361"/>
      <c r="J60" s="361"/>
      <c r="K60" s="361"/>
      <c r="L60" s="361"/>
      <c r="M60" s="361"/>
      <c r="N60" s="361"/>
      <c r="O60" s="361"/>
      <c r="P60" s="361"/>
      <c r="Q60" s="361"/>
      <c r="R60" s="361"/>
      <c r="S60" s="361"/>
      <c r="T60" s="361"/>
      <c r="U60" s="361"/>
      <c r="V60" s="361"/>
      <c r="W60" s="361"/>
      <c r="X60" s="361"/>
      <c r="Y60" s="361"/>
      <c r="Z60" s="361"/>
      <c r="AA60" s="361"/>
      <c r="AB60" s="361"/>
      <c r="AC60" s="361"/>
      <c r="AD60" s="361"/>
      <c r="AE60" s="361"/>
      <c r="AF60" s="361"/>
      <c r="AG60" s="361"/>
      <c r="AH60" s="361"/>
      <c r="AI60" s="361"/>
      <c r="AJ60" s="361"/>
      <c r="AK60" s="361"/>
      <c r="AL60" s="361"/>
      <c r="AM60" s="361"/>
      <c r="AN60" s="361"/>
    </row>
    <row r="61" spans="1:40" s="1" customFormat="1">
      <c r="A61" s="357"/>
      <c r="B61" s="361"/>
      <c r="C61" s="361"/>
      <c r="D61" s="361"/>
      <c r="E61" s="361"/>
      <c r="F61" s="361"/>
      <c r="G61" s="361"/>
      <c r="H61" s="361"/>
      <c r="I61" s="361"/>
      <c r="J61" s="361"/>
      <c r="K61" s="361"/>
      <c r="L61" s="361"/>
      <c r="M61" s="361"/>
      <c r="N61" s="361"/>
      <c r="O61" s="361"/>
      <c r="P61" s="361"/>
      <c r="Q61" s="361"/>
      <c r="R61" s="361"/>
      <c r="S61" s="361"/>
      <c r="T61" s="361"/>
      <c r="U61" s="361"/>
      <c r="V61" s="361"/>
      <c r="W61" s="361"/>
      <c r="X61" s="361"/>
      <c r="Y61" s="361"/>
      <c r="Z61" s="361"/>
      <c r="AA61" s="361"/>
      <c r="AB61" s="361"/>
      <c r="AC61" s="361"/>
      <c r="AD61" s="361"/>
      <c r="AE61" s="361"/>
      <c r="AF61" s="361"/>
      <c r="AG61" s="361"/>
      <c r="AH61" s="361"/>
      <c r="AI61" s="361"/>
      <c r="AJ61" s="361"/>
      <c r="AK61" s="361"/>
      <c r="AL61" s="361"/>
      <c r="AM61" s="361"/>
      <c r="AN61" s="361"/>
    </row>
    <row r="62" spans="1:40" s="358" customFormat="1">
      <c r="A62" s="357"/>
      <c r="B62" s="361"/>
      <c r="C62" s="361"/>
      <c r="D62" s="361"/>
      <c r="E62" s="361"/>
      <c r="F62" s="361"/>
      <c r="G62" s="361"/>
      <c r="H62" s="361"/>
      <c r="I62" s="361"/>
      <c r="J62" s="361"/>
      <c r="K62" s="361"/>
      <c r="L62" s="361"/>
      <c r="M62" s="361"/>
      <c r="N62" s="361"/>
      <c r="O62" s="361"/>
      <c r="P62" s="361"/>
      <c r="Q62" s="361"/>
      <c r="R62" s="361"/>
      <c r="S62" s="361"/>
      <c r="T62" s="361"/>
      <c r="U62" s="361"/>
      <c r="V62" s="361"/>
      <c r="W62" s="361"/>
      <c r="X62" s="361"/>
      <c r="Y62" s="361"/>
      <c r="Z62" s="361"/>
      <c r="AA62" s="361"/>
      <c r="AB62" s="361"/>
      <c r="AC62" s="361"/>
      <c r="AD62" s="361"/>
      <c r="AE62" s="361"/>
      <c r="AF62" s="361"/>
      <c r="AG62" s="361"/>
      <c r="AH62" s="361"/>
      <c r="AI62" s="361"/>
      <c r="AJ62" s="361"/>
      <c r="AK62" s="361"/>
      <c r="AL62" s="361"/>
      <c r="AM62" s="361"/>
      <c r="AN62" s="361"/>
    </row>
    <row r="63" spans="1:40" s="358" customFormat="1">
      <c r="A63" s="357"/>
      <c r="B63" s="361"/>
      <c r="C63" s="361"/>
      <c r="D63" s="361"/>
      <c r="E63" s="361"/>
      <c r="F63" s="361"/>
      <c r="G63" s="361"/>
      <c r="H63" s="361"/>
      <c r="I63" s="361"/>
      <c r="J63" s="361"/>
      <c r="K63" s="361"/>
      <c r="L63" s="361"/>
      <c r="M63" s="361"/>
      <c r="N63" s="361"/>
      <c r="O63" s="361"/>
      <c r="P63" s="361"/>
      <c r="Q63" s="361"/>
      <c r="R63" s="361"/>
      <c r="S63" s="361"/>
      <c r="T63" s="361"/>
      <c r="U63" s="361"/>
      <c r="V63" s="361"/>
      <c r="W63" s="361"/>
      <c r="X63" s="361"/>
      <c r="Y63" s="361"/>
      <c r="Z63" s="361"/>
      <c r="AA63" s="361"/>
      <c r="AB63" s="361"/>
      <c r="AC63" s="361"/>
      <c r="AD63" s="361"/>
      <c r="AE63" s="361"/>
      <c r="AF63" s="361"/>
      <c r="AG63" s="361"/>
      <c r="AH63" s="361"/>
      <c r="AI63" s="361"/>
      <c r="AJ63" s="361"/>
      <c r="AK63" s="361"/>
      <c r="AL63" s="361"/>
      <c r="AM63" s="361"/>
      <c r="AN63" s="361"/>
    </row>
    <row r="64" spans="1:40" s="358" customFormat="1" ht="12.75" customHeight="1">
      <c r="A64" s="357"/>
      <c r="B64" s="361"/>
      <c r="C64" s="361"/>
      <c r="D64" s="361"/>
      <c r="E64" s="361"/>
      <c r="F64" s="361"/>
      <c r="G64" s="361"/>
      <c r="H64" s="361"/>
      <c r="I64" s="361"/>
      <c r="J64" s="361"/>
      <c r="K64" s="361"/>
      <c r="L64" s="361"/>
      <c r="M64" s="361"/>
      <c r="N64" s="361"/>
      <c r="O64" s="361"/>
      <c r="P64" s="361"/>
      <c r="Q64" s="361"/>
      <c r="R64" s="361"/>
      <c r="S64" s="361"/>
      <c r="T64" s="361"/>
      <c r="U64" s="361"/>
      <c r="V64" s="361"/>
      <c r="W64" s="361"/>
      <c r="X64" s="361"/>
      <c r="Y64" s="361"/>
      <c r="Z64" s="361"/>
      <c r="AA64" s="361"/>
      <c r="AB64" s="361"/>
      <c r="AC64" s="361"/>
      <c r="AD64" s="361"/>
      <c r="AE64" s="361"/>
      <c r="AF64" s="361"/>
      <c r="AG64" s="361"/>
      <c r="AH64" s="361"/>
      <c r="AI64" s="361"/>
      <c r="AJ64" s="361"/>
      <c r="AK64" s="361"/>
      <c r="AL64" s="361"/>
      <c r="AM64" s="361"/>
      <c r="AN64" s="361"/>
    </row>
    <row r="65" spans="1:40" s="358" customFormat="1">
      <c r="A65" s="357"/>
      <c r="B65" s="361"/>
      <c r="C65" s="361"/>
      <c r="D65" s="361"/>
      <c r="E65" s="361"/>
      <c r="F65" s="361"/>
      <c r="G65" s="361"/>
      <c r="H65" s="361"/>
      <c r="I65" s="361"/>
      <c r="J65" s="361"/>
      <c r="K65" s="361"/>
      <c r="L65" s="361"/>
      <c r="M65" s="361"/>
      <c r="N65" s="361"/>
      <c r="O65" s="361"/>
      <c r="P65" s="361"/>
      <c r="Q65" s="361"/>
      <c r="R65" s="361"/>
      <c r="S65" s="361"/>
      <c r="T65" s="361"/>
      <c r="U65" s="361"/>
      <c r="V65" s="361"/>
      <c r="W65" s="361"/>
      <c r="X65" s="361"/>
      <c r="Y65" s="361"/>
      <c r="Z65" s="361"/>
      <c r="AA65" s="361"/>
      <c r="AB65" s="361"/>
      <c r="AC65" s="361"/>
      <c r="AD65" s="361"/>
      <c r="AE65" s="361"/>
      <c r="AF65" s="361"/>
      <c r="AG65" s="361"/>
      <c r="AH65" s="361"/>
      <c r="AI65" s="361"/>
      <c r="AJ65" s="361"/>
      <c r="AK65" s="361"/>
      <c r="AL65" s="361"/>
      <c r="AM65" s="361"/>
      <c r="AN65" s="361"/>
    </row>
    <row r="66" spans="1:40" s="358" customFormat="1">
      <c r="A66" s="295"/>
      <c r="B66" s="359"/>
      <c r="C66" s="359"/>
      <c r="D66" s="359"/>
      <c r="E66" s="359"/>
      <c r="F66" s="359"/>
      <c r="G66" s="359"/>
      <c r="H66" s="359"/>
      <c r="I66" s="359"/>
      <c r="J66" s="359"/>
      <c r="K66" s="359"/>
      <c r="L66" s="359"/>
      <c r="M66" s="359"/>
      <c r="N66" s="359"/>
      <c r="O66" s="359"/>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row>
    <row r="67" spans="1:40" s="358" customFormat="1">
      <c r="A67" s="357"/>
      <c r="B67" s="361"/>
      <c r="C67" s="361"/>
      <c r="D67" s="361"/>
      <c r="E67" s="361"/>
      <c r="F67" s="361"/>
      <c r="G67" s="361"/>
      <c r="H67" s="361"/>
      <c r="I67" s="361"/>
      <c r="J67" s="361"/>
      <c r="K67" s="361"/>
      <c r="L67" s="361"/>
      <c r="M67" s="361"/>
      <c r="N67" s="361"/>
      <c r="O67" s="361"/>
      <c r="P67" s="361"/>
      <c r="Q67" s="361"/>
      <c r="R67" s="361"/>
      <c r="S67" s="361"/>
      <c r="T67" s="361"/>
      <c r="U67" s="361"/>
      <c r="V67" s="361"/>
      <c r="W67" s="361"/>
      <c r="X67" s="361"/>
      <c r="Y67" s="361"/>
      <c r="Z67" s="361"/>
      <c r="AA67" s="361"/>
      <c r="AB67" s="361"/>
      <c r="AC67" s="361"/>
      <c r="AD67" s="361"/>
      <c r="AE67" s="361"/>
      <c r="AF67" s="361"/>
      <c r="AG67" s="361"/>
      <c r="AH67" s="361"/>
      <c r="AI67" s="361"/>
      <c r="AJ67" s="361"/>
      <c r="AK67" s="361"/>
      <c r="AL67" s="361"/>
      <c r="AM67" s="361"/>
      <c r="AN67" s="361"/>
    </row>
    <row r="68" spans="1:40" s="358" customFormat="1">
      <c r="A68" s="357"/>
      <c r="B68" s="361"/>
      <c r="C68" s="361"/>
      <c r="D68" s="361"/>
      <c r="E68" s="361"/>
      <c r="F68" s="361"/>
      <c r="G68" s="361"/>
      <c r="H68" s="361"/>
      <c r="I68" s="361"/>
      <c r="J68" s="361"/>
      <c r="K68" s="361"/>
      <c r="L68" s="361"/>
      <c r="M68" s="361"/>
      <c r="N68" s="361"/>
      <c r="O68" s="361"/>
      <c r="P68" s="361"/>
      <c r="Q68" s="361"/>
      <c r="R68" s="361"/>
      <c r="S68" s="361"/>
      <c r="T68" s="361"/>
      <c r="U68" s="361"/>
      <c r="V68" s="361"/>
      <c r="W68" s="361"/>
      <c r="X68" s="361"/>
      <c r="Y68" s="361"/>
      <c r="Z68" s="361"/>
      <c r="AA68" s="361"/>
      <c r="AB68" s="361"/>
      <c r="AC68" s="361"/>
      <c r="AD68" s="361"/>
      <c r="AE68" s="361"/>
      <c r="AF68" s="361"/>
      <c r="AG68" s="361"/>
      <c r="AH68" s="361"/>
      <c r="AI68" s="361"/>
      <c r="AJ68" s="361"/>
      <c r="AK68" s="361"/>
      <c r="AL68" s="361"/>
      <c r="AM68" s="361"/>
      <c r="AN68" s="361"/>
    </row>
    <row r="69" spans="1:40" s="358" customFormat="1">
      <c r="A69" s="357"/>
      <c r="B69" s="361"/>
      <c r="C69" s="361"/>
      <c r="D69" s="361"/>
      <c r="E69" s="361"/>
      <c r="F69" s="361"/>
      <c r="G69" s="361"/>
      <c r="H69" s="361"/>
      <c r="I69" s="361"/>
      <c r="J69" s="361"/>
      <c r="K69" s="361"/>
      <c r="L69" s="361"/>
      <c r="M69" s="361"/>
      <c r="N69" s="361"/>
      <c r="O69" s="361"/>
      <c r="P69" s="361"/>
      <c r="Q69" s="361"/>
      <c r="R69" s="361"/>
      <c r="S69" s="361"/>
      <c r="T69" s="361"/>
      <c r="U69" s="361"/>
      <c r="V69" s="361"/>
      <c r="W69" s="361"/>
      <c r="X69" s="361"/>
      <c r="Y69" s="361"/>
      <c r="Z69" s="361"/>
      <c r="AA69" s="361"/>
      <c r="AB69" s="361"/>
      <c r="AC69" s="361"/>
      <c r="AD69" s="361"/>
      <c r="AE69" s="361"/>
      <c r="AF69" s="361"/>
      <c r="AG69" s="361"/>
      <c r="AH69" s="361"/>
      <c r="AI69" s="361"/>
      <c r="AJ69" s="361"/>
      <c r="AK69" s="361"/>
      <c r="AL69" s="361"/>
      <c r="AM69" s="361"/>
      <c r="AN69" s="361"/>
    </row>
    <row r="70" spans="1:40" s="358" customFormat="1">
      <c r="A70" s="357"/>
      <c r="B70" s="361"/>
      <c r="C70" s="361"/>
      <c r="D70" s="361"/>
      <c r="E70" s="361"/>
      <c r="F70" s="361"/>
      <c r="G70" s="361"/>
      <c r="H70" s="361"/>
      <c r="I70" s="361"/>
      <c r="J70" s="361"/>
      <c r="K70" s="361"/>
      <c r="L70" s="361"/>
      <c r="M70" s="361"/>
      <c r="N70" s="361"/>
      <c r="O70" s="361"/>
      <c r="P70" s="361"/>
      <c r="Q70" s="361"/>
      <c r="R70" s="361"/>
      <c r="S70" s="361"/>
      <c r="T70" s="361"/>
      <c r="U70" s="361"/>
      <c r="V70" s="361"/>
      <c r="W70" s="361"/>
      <c r="X70" s="361"/>
      <c r="Y70" s="361"/>
      <c r="Z70" s="361"/>
      <c r="AA70" s="361"/>
      <c r="AB70" s="361"/>
      <c r="AC70" s="361"/>
      <c r="AD70" s="361"/>
      <c r="AE70" s="361"/>
      <c r="AF70" s="361"/>
      <c r="AG70" s="361"/>
      <c r="AH70" s="361"/>
      <c r="AI70" s="361"/>
      <c r="AJ70" s="361"/>
      <c r="AK70" s="361"/>
      <c r="AL70" s="361"/>
      <c r="AM70" s="361"/>
      <c r="AN70" s="361"/>
    </row>
    <row r="71" spans="1:40" s="358" customFormat="1" ht="12.75" customHeight="1">
      <c r="A71" s="357"/>
      <c r="B71" s="361"/>
      <c r="C71" s="361"/>
      <c r="D71" s="361"/>
      <c r="E71" s="361"/>
      <c r="F71" s="361"/>
      <c r="G71" s="361"/>
      <c r="H71" s="361"/>
      <c r="I71" s="361"/>
      <c r="J71" s="361"/>
      <c r="K71" s="361"/>
      <c r="L71" s="361"/>
      <c r="M71" s="361"/>
      <c r="N71" s="361"/>
      <c r="O71" s="361"/>
      <c r="P71" s="361"/>
      <c r="Q71" s="361"/>
      <c r="R71" s="361"/>
      <c r="S71" s="361"/>
      <c r="T71" s="361"/>
      <c r="U71" s="361"/>
      <c r="V71" s="361"/>
      <c r="W71" s="361"/>
      <c r="X71" s="361"/>
      <c r="Y71" s="361"/>
      <c r="Z71" s="361"/>
      <c r="AA71" s="361"/>
      <c r="AB71" s="361"/>
      <c r="AC71" s="361"/>
      <c r="AD71" s="361"/>
      <c r="AE71" s="361"/>
      <c r="AF71" s="361"/>
      <c r="AG71" s="361"/>
      <c r="AH71" s="361"/>
      <c r="AI71" s="361"/>
      <c r="AJ71" s="361"/>
      <c r="AK71" s="361"/>
      <c r="AL71" s="361"/>
      <c r="AM71" s="361"/>
      <c r="AN71" s="361"/>
    </row>
    <row r="72" spans="1:40" s="358" customFormat="1">
      <c r="A72" s="357"/>
      <c r="B72" s="361"/>
      <c r="C72" s="361"/>
      <c r="D72" s="361"/>
      <c r="E72" s="361"/>
      <c r="F72" s="361"/>
      <c r="G72" s="361"/>
      <c r="H72" s="361"/>
      <c r="I72" s="361"/>
      <c r="J72" s="361"/>
      <c r="K72" s="361"/>
      <c r="L72" s="361"/>
      <c r="M72" s="361"/>
      <c r="N72" s="361"/>
      <c r="O72" s="361"/>
      <c r="P72" s="361"/>
      <c r="Q72" s="361"/>
      <c r="R72" s="361"/>
      <c r="S72" s="361"/>
      <c r="T72" s="361"/>
      <c r="U72" s="361"/>
      <c r="V72" s="361"/>
      <c r="W72" s="361"/>
      <c r="X72" s="361"/>
      <c r="Y72" s="361"/>
      <c r="Z72" s="361"/>
      <c r="AA72" s="361"/>
      <c r="AB72" s="361"/>
      <c r="AC72" s="361"/>
      <c r="AD72" s="361"/>
      <c r="AE72" s="361"/>
      <c r="AF72" s="361"/>
      <c r="AG72" s="361"/>
      <c r="AH72" s="361"/>
      <c r="AI72" s="361"/>
      <c r="AJ72" s="361"/>
      <c r="AK72" s="361"/>
      <c r="AL72" s="361"/>
      <c r="AM72" s="361"/>
      <c r="AN72" s="361"/>
    </row>
    <row r="73" spans="1:40" s="358" customFormat="1">
      <c r="A73" s="357"/>
      <c r="B73" s="361"/>
      <c r="C73" s="361"/>
      <c r="D73" s="361"/>
      <c r="E73" s="361"/>
      <c r="F73" s="361"/>
      <c r="G73" s="361"/>
      <c r="H73" s="361"/>
      <c r="I73" s="361"/>
      <c r="J73" s="361"/>
      <c r="K73" s="361"/>
      <c r="L73" s="361"/>
      <c r="M73" s="361"/>
      <c r="N73" s="361"/>
      <c r="O73" s="361"/>
      <c r="P73" s="361"/>
      <c r="Q73" s="361"/>
      <c r="R73" s="361"/>
      <c r="S73" s="361"/>
      <c r="T73" s="361"/>
      <c r="U73" s="361"/>
      <c r="V73" s="361"/>
      <c r="W73" s="361"/>
      <c r="X73" s="361"/>
      <c r="Y73" s="361"/>
      <c r="Z73" s="361"/>
      <c r="AA73" s="361"/>
      <c r="AB73" s="361"/>
      <c r="AC73" s="361"/>
      <c r="AD73" s="361"/>
      <c r="AE73" s="361"/>
      <c r="AF73" s="361"/>
      <c r="AG73" s="361"/>
      <c r="AH73" s="361"/>
      <c r="AI73" s="361"/>
      <c r="AJ73" s="361"/>
      <c r="AK73" s="361"/>
      <c r="AL73" s="361"/>
      <c r="AM73" s="361"/>
      <c r="AN73" s="361"/>
    </row>
    <row r="74" spans="1:40" s="358" customFormat="1">
      <c r="A74" s="357"/>
      <c r="B74" s="361"/>
      <c r="C74" s="361"/>
      <c r="D74" s="361"/>
      <c r="E74" s="361"/>
      <c r="F74" s="361"/>
      <c r="G74" s="361"/>
      <c r="H74" s="361"/>
      <c r="I74" s="361"/>
      <c r="J74" s="361"/>
      <c r="K74" s="361"/>
      <c r="L74" s="361"/>
      <c r="M74" s="361"/>
      <c r="N74" s="361"/>
      <c r="O74" s="361"/>
      <c r="P74" s="361"/>
      <c r="Q74" s="361"/>
      <c r="R74" s="361"/>
      <c r="S74" s="361"/>
      <c r="T74" s="361"/>
      <c r="U74" s="361"/>
      <c r="V74" s="361"/>
      <c r="W74" s="361"/>
      <c r="X74" s="361"/>
      <c r="Y74" s="361"/>
      <c r="Z74" s="361"/>
      <c r="AA74" s="361"/>
      <c r="AB74" s="361"/>
      <c r="AC74" s="361"/>
      <c r="AD74" s="361"/>
      <c r="AE74" s="361"/>
      <c r="AF74" s="361"/>
      <c r="AG74" s="361"/>
      <c r="AH74" s="361"/>
      <c r="AI74" s="361"/>
      <c r="AJ74" s="361"/>
      <c r="AK74" s="361"/>
      <c r="AL74" s="361"/>
      <c r="AM74" s="361"/>
      <c r="AN74" s="361"/>
    </row>
    <row r="75" spans="1:40" s="358" customFormat="1">
      <c r="A75" s="357"/>
      <c r="B75" s="361"/>
      <c r="C75" s="361"/>
      <c r="D75" s="361"/>
      <c r="E75" s="361"/>
      <c r="F75" s="361"/>
      <c r="G75" s="361"/>
      <c r="H75" s="361"/>
      <c r="I75" s="361"/>
      <c r="J75" s="361"/>
      <c r="K75" s="361"/>
      <c r="L75" s="361"/>
      <c r="M75" s="361"/>
      <c r="N75" s="361"/>
      <c r="O75" s="361"/>
      <c r="P75" s="361"/>
      <c r="Q75" s="361"/>
      <c r="R75" s="361"/>
      <c r="S75" s="361"/>
      <c r="T75" s="361"/>
      <c r="U75" s="361"/>
      <c r="V75" s="361"/>
      <c r="W75" s="361"/>
      <c r="X75" s="361"/>
      <c r="Y75" s="361"/>
      <c r="Z75" s="361"/>
      <c r="AA75" s="361"/>
      <c r="AB75" s="361"/>
      <c r="AC75" s="361"/>
      <c r="AD75" s="361"/>
      <c r="AE75" s="361"/>
      <c r="AF75" s="361"/>
      <c r="AG75" s="361"/>
      <c r="AH75" s="361"/>
      <c r="AI75" s="361"/>
      <c r="AJ75" s="361"/>
      <c r="AK75" s="361"/>
      <c r="AL75" s="361"/>
      <c r="AM75" s="361"/>
      <c r="AN75" s="361"/>
    </row>
    <row r="76" spans="1:40" s="358" customFormat="1">
      <c r="A76" s="357"/>
      <c r="B76" s="361"/>
      <c r="C76" s="361"/>
      <c r="D76" s="361"/>
      <c r="E76" s="361"/>
      <c r="F76" s="361"/>
      <c r="G76" s="361"/>
      <c r="H76" s="361"/>
      <c r="I76" s="361"/>
      <c r="J76" s="361"/>
      <c r="K76" s="361"/>
      <c r="L76" s="361"/>
      <c r="M76" s="361"/>
      <c r="N76" s="361"/>
      <c r="O76" s="361"/>
      <c r="P76" s="361"/>
      <c r="Q76" s="361"/>
      <c r="R76" s="361"/>
      <c r="S76" s="361"/>
      <c r="T76" s="361"/>
      <c r="U76" s="361"/>
      <c r="V76" s="361"/>
      <c r="W76" s="361"/>
      <c r="X76" s="361"/>
      <c r="Y76" s="361"/>
      <c r="Z76" s="361"/>
      <c r="AA76" s="361"/>
      <c r="AB76" s="361"/>
      <c r="AC76" s="361"/>
      <c r="AD76" s="361"/>
      <c r="AE76" s="361"/>
      <c r="AF76" s="361"/>
      <c r="AG76" s="361"/>
      <c r="AH76" s="361"/>
      <c r="AI76" s="361"/>
      <c r="AJ76" s="361"/>
      <c r="AK76" s="361"/>
      <c r="AL76" s="361"/>
      <c r="AM76" s="361"/>
      <c r="AN76" s="361"/>
    </row>
    <row r="77" spans="1:40" s="358" customFormat="1">
      <c r="A77" s="357"/>
      <c r="B77" s="361"/>
      <c r="C77" s="361"/>
      <c r="D77" s="361"/>
      <c r="E77" s="361"/>
      <c r="F77" s="361"/>
      <c r="G77" s="361"/>
      <c r="H77" s="361"/>
      <c r="I77" s="361"/>
      <c r="J77" s="361"/>
      <c r="K77" s="361"/>
      <c r="L77" s="361"/>
      <c r="M77" s="361"/>
      <c r="N77" s="361"/>
      <c r="O77" s="361"/>
      <c r="P77" s="361"/>
      <c r="Q77" s="361"/>
      <c r="R77" s="361"/>
      <c r="S77" s="361"/>
      <c r="T77" s="361"/>
      <c r="U77" s="361"/>
      <c r="V77" s="361"/>
      <c r="W77" s="361"/>
      <c r="X77" s="361"/>
      <c r="Y77" s="361"/>
      <c r="Z77" s="361"/>
      <c r="AA77" s="361"/>
      <c r="AB77" s="361"/>
      <c r="AC77" s="361"/>
      <c r="AD77" s="361"/>
      <c r="AE77" s="361"/>
      <c r="AF77" s="361"/>
      <c r="AG77" s="361"/>
      <c r="AH77" s="361"/>
      <c r="AI77" s="361"/>
      <c r="AJ77" s="361"/>
      <c r="AK77" s="361"/>
      <c r="AL77" s="361"/>
      <c r="AM77" s="361"/>
      <c r="AN77" s="361"/>
    </row>
    <row r="78" spans="1:40" s="358" customFormat="1" ht="12.75" customHeight="1">
      <c r="A78" s="357"/>
      <c r="B78" s="361"/>
      <c r="C78" s="361"/>
      <c r="D78" s="361"/>
      <c r="E78" s="361"/>
      <c r="F78" s="361"/>
      <c r="G78" s="361"/>
      <c r="H78" s="361"/>
      <c r="I78" s="361"/>
      <c r="J78" s="361"/>
      <c r="K78" s="361"/>
      <c r="L78" s="361"/>
      <c r="M78" s="361"/>
      <c r="N78" s="361"/>
      <c r="O78" s="361"/>
      <c r="P78" s="361"/>
      <c r="Q78" s="361"/>
      <c r="R78" s="361"/>
      <c r="S78" s="361"/>
      <c r="T78" s="361"/>
      <c r="U78" s="361"/>
      <c r="V78" s="361"/>
      <c r="W78" s="361"/>
      <c r="X78" s="361"/>
      <c r="Y78" s="361"/>
      <c r="Z78" s="361"/>
      <c r="AA78" s="361"/>
      <c r="AB78" s="361"/>
      <c r="AC78" s="361"/>
      <c r="AD78" s="361"/>
      <c r="AE78" s="361"/>
      <c r="AF78" s="361"/>
      <c r="AG78" s="361"/>
      <c r="AH78" s="361"/>
      <c r="AI78" s="361"/>
      <c r="AJ78" s="361"/>
      <c r="AK78" s="361"/>
      <c r="AL78" s="361"/>
      <c r="AM78" s="361"/>
      <c r="AN78" s="361"/>
    </row>
    <row r="79" spans="1:40" s="358" customFormat="1">
      <c r="A79" s="357"/>
      <c r="B79" s="361"/>
      <c r="C79" s="361"/>
      <c r="D79" s="361"/>
      <c r="E79" s="361"/>
      <c r="F79" s="361"/>
      <c r="G79" s="361"/>
      <c r="H79" s="361"/>
      <c r="I79" s="361"/>
      <c r="J79" s="361"/>
      <c r="K79" s="361"/>
      <c r="L79" s="361"/>
      <c r="M79" s="361"/>
      <c r="N79" s="361"/>
      <c r="O79" s="361"/>
      <c r="P79" s="361"/>
      <c r="Q79" s="361"/>
      <c r="R79" s="361"/>
      <c r="S79" s="361"/>
      <c r="T79" s="361"/>
      <c r="U79" s="361"/>
      <c r="V79" s="361"/>
      <c r="W79" s="361"/>
      <c r="X79" s="361"/>
      <c r="Y79" s="361"/>
      <c r="Z79" s="361"/>
      <c r="AA79" s="361"/>
      <c r="AB79" s="361"/>
      <c r="AC79" s="361"/>
      <c r="AD79" s="361"/>
      <c r="AE79" s="361"/>
      <c r="AF79" s="361"/>
      <c r="AG79" s="361"/>
      <c r="AH79" s="361"/>
      <c r="AI79" s="361"/>
      <c r="AJ79" s="361"/>
      <c r="AK79" s="361"/>
      <c r="AL79" s="361"/>
      <c r="AM79" s="361"/>
      <c r="AN79" s="361"/>
    </row>
    <row r="80" spans="1:40" s="358" customFormat="1">
      <c r="A80" s="357"/>
      <c r="B80" s="361"/>
      <c r="C80" s="361"/>
      <c r="D80" s="361"/>
      <c r="E80" s="361"/>
      <c r="F80" s="361"/>
      <c r="G80" s="361"/>
      <c r="H80" s="361"/>
      <c r="I80" s="361"/>
      <c r="J80" s="361"/>
      <c r="K80" s="361"/>
      <c r="L80" s="361"/>
      <c r="M80" s="361"/>
      <c r="N80" s="361"/>
      <c r="O80" s="361"/>
      <c r="P80" s="361"/>
      <c r="Q80" s="361"/>
      <c r="R80" s="361"/>
      <c r="S80" s="361"/>
      <c r="T80" s="361"/>
      <c r="U80" s="361"/>
      <c r="V80" s="361"/>
      <c r="W80" s="361"/>
      <c r="X80" s="361"/>
      <c r="Y80" s="361"/>
      <c r="Z80" s="361"/>
      <c r="AA80" s="361"/>
      <c r="AB80" s="361"/>
      <c r="AC80" s="361"/>
      <c r="AD80" s="361"/>
      <c r="AE80" s="361"/>
      <c r="AF80" s="361"/>
      <c r="AG80" s="361"/>
      <c r="AH80" s="361"/>
      <c r="AI80" s="361"/>
      <c r="AJ80" s="361"/>
      <c r="AK80" s="361"/>
      <c r="AL80" s="361"/>
      <c r="AM80" s="361"/>
      <c r="AN80" s="361"/>
    </row>
    <row r="81" spans="1:40" s="358" customFormat="1">
      <c r="A81" s="357"/>
      <c r="B81" s="361"/>
      <c r="C81" s="361"/>
      <c r="D81" s="361"/>
      <c r="E81" s="361"/>
      <c r="F81" s="361"/>
      <c r="G81" s="361"/>
      <c r="H81" s="361"/>
      <c r="I81" s="361"/>
      <c r="J81" s="361"/>
      <c r="K81" s="361"/>
      <c r="L81" s="361"/>
      <c r="M81" s="361"/>
      <c r="N81" s="361"/>
      <c r="O81" s="361"/>
      <c r="P81" s="361"/>
      <c r="Q81" s="361"/>
      <c r="R81" s="361"/>
      <c r="S81" s="361"/>
      <c r="T81" s="361"/>
      <c r="U81" s="361"/>
      <c r="V81" s="361"/>
      <c r="W81" s="361"/>
      <c r="X81" s="361"/>
      <c r="Y81" s="361"/>
      <c r="Z81" s="361"/>
      <c r="AA81" s="361"/>
      <c r="AB81" s="361"/>
      <c r="AC81" s="361"/>
      <c r="AD81" s="361"/>
      <c r="AE81" s="361"/>
      <c r="AF81" s="361"/>
      <c r="AG81" s="361"/>
      <c r="AH81" s="361"/>
      <c r="AI81" s="361"/>
      <c r="AJ81" s="361"/>
      <c r="AK81" s="361"/>
      <c r="AL81" s="361"/>
      <c r="AM81" s="361"/>
      <c r="AN81" s="361"/>
    </row>
    <row r="82" spans="1:40" s="358" customFormat="1">
      <c r="A82" s="357"/>
      <c r="B82" s="361"/>
      <c r="C82" s="361"/>
      <c r="D82" s="361"/>
      <c r="E82" s="361"/>
      <c r="F82" s="361"/>
      <c r="G82" s="361"/>
      <c r="H82" s="361"/>
      <c r="I82" s="361"/>
      <c r="J82" s="361"/>
      <c r="K82" s="361"/>
      <c r="L82" s="361"/>
      <c r="M82" s="361"/>
      <c r="N82" s="361"/>
      <c r="O82" s="361"/>
      <c r="P82" s="361"/>
      <c r="Q82" s="361"/>
      <c r="R82" s="361"/>
      <c r="S82" s="361"/>
      <c r="T82" s="361"/>
      <c r="U82" s="361"/>
      <c r="V82" s="361"/>
      <c r="W82" s="361"/>
      <c r="X82" s="361"/>
      <c r="Y82" s="361"/>
      <c r="Z82" s="361"/>
      <c r="AA82" s="361"/>
      <c r="AB82" s="361"/>
      <c r="AC82" s="361"/>
      <c r="AD82" s="361"/>
      <c r="AE82" s="361"/>
      <c r="AF82" s="361"/>
      <c r="AG82" s="361"/>
      <c r="AH82" s="361"/>
      <c r="AI82" s="361"/>
      <c r="AJ82" s="361"/>
      <c r="AK82" s="361"/>
      <c r="AL82" s="361"/>
      <c r="AM82" s="361"/>
      <c r="AN82" s="361"/>
    </row>
    <row r="83" spans="1:40" s="358" customFormat="1">
      <c r="A83" s="357"/>
      <c r="B83" s="361"/>
      <c r="C83" s="361"/>
      <c r="D83" s="361"/>
      <c r="E83" s="361"/>
      <c r="F83" s="361"/>
      <c r="G83" s="361"/>
      <c r="H83" s="361"/>
      <c r="I83" s="361"/>
      <c r="J83" s="361"/>
      <c r="K83" s="361"/>
      <c r="L83" s="361"/>
      <c r="M83" s="361"/>
      <c r="N83" s="361"/>
      <c r="O83" s="361"/>
      <c r="P83" s="361"/>
      <c r="Q83" s="361"/>
      <c r="R83" s="361"/>
      <c r="S83" s="361"/>
      <c r="T83" s="361"/>
      <c r="U83" s="361"/>
      <c r="V83" s="361"/>
      <c r="W83" s="361"/>
      <c r="X83" s="361"/>
      <c r="Y83" s="361"/>
      <c r="Z83" s="361"/>
      <c r="AA83" s="361"/>
      <c r="AB83" s="361"/>
      <c r="AC83" s="361"/>
      <c r="AD83" s="361"/>
      <c r="AE83" s="361"/>
      <c r="AF83" s="361"/>
      <c r="AG83" s="361"/>
      <c r="AH83" s="361"/>
      <c r="AI83" s="361"/>
      <c r="AJ83" s="361"/>
      <c r="AK83" s="361"/>
      <c r="AL83" s="361"/>
      <c r="AM83" s="361"/>
      <c r="AN83" s="361"/>
    </row>
    <row r="84" spans="1:40" s="358" customFormat="1">
      <c r="A84" s="357"/>
      <c r="B84" s="361"/>
      <c r="C84" s="361"/>
      <c r="D84" s="361"/>
      <c r="E84" s="361"/>
      <c r="F84" s="361"/>
      <c r="G84" s="361"/>
      <c r="H84" s="361"/>
      <c r="I84" s="361"/>
      <c r="J84" s="361"/>
      <c r="K84" s="361"/>
      <c r="L84" s="361"/>
      <c r="M84" s="361"/>
      <c r="N84" s="361"/>
      <c r="O84" s="361"/>
      <c r="P84" s="361"/>
      <c r="Q84" s="361"/>
      <c r="R84" s="361"/>
      <c r="S84" s="361"/>
      <c r="T84" s="361"/>
      <c r="U84" s="361"/>
      <c r="V84" s="361"/>
      <c r="W84" s="361"/>
      <c r="X84" s="361"/>
      <c r="Y84" s="361"/>
      <c r="Z84" s="361"/>
      <c r="AA84" s="361"/>
      <c r="AB84" s="361"/>
      <c r="AC84" s="361"/>
      <c r="AD84" s="361"/>
      <c r="AE84" s="361"/>
      <c r="AF84" s="361"/>
      <c r="AG84" s="361"/>
      <c r="AH84" s="361"/>
      <c r="AI84" s="361"/>
      <c r="AJ84" s="361"/>
      <c r="AK84" s="361"/>
      <c r="AL84" s="361"/>
      <c r="AM84" s="361"/>
      <c r="AN84" s="361"/>
    </row>
    <row r="85" spans="1:40" s="358" customFormat="1" ht="12.75" customHeight="1">
      <c r="A85" s="357"/>
      <c r="B85" s="361"/>
      <c r="C85" s="361"/>
      <c r="D85" s="361"/>
      <c r="E85" s="361"/>
      <c r="F85" s="361"/>
      <c r="G85" s="361"/>
      <c r="H85" s="361"/>
      <c r="I85" s="361"/>
      <c r="J85" s="361"/>
      <c r="K85" s="361"/>
      <c r="L85" s="361"/>
      <c r="M85" s="361"/>
      <c r="N85" s="361"/>
      <c r="O85" s="361"/>
      <c r="P85" s="361"/>
      <c r="Q85" s="361"/>
      <c r="R85" s="361"/>
      <c r="S85" s="361"/>
      <c r="T85" s="361"/>
      <c r="U85" s="361"/>
      <c r="V85" s="361"/>
      <c r="W85" s="361"/>
      <c r="X85" s="361"/>
      <c r="Y85" s="361"/>
      <c r="Z85" s="361"/>
      <c r="AA85" s="361"/>
      <c r="AB85" s="361"/>
      <c r="AC85" s="361"/>
      <c r="AD85" s="361"/>
      <c r="AE85" s="361"/>
      <c r="AF85" s="361"/>
      <c r="AG85" s="361"/>
      <c r="AH85" s="361"/>
      <c r="AI85" s="361"/>
      <c r="AJ85" s="361"/>
      <c r="AK85" s="361"/>
      <c r="AL85" s="361"/>
      <c r="AM85" s="361"/>
      <c r="AN85" s="361"/>
    </row>
    <row r="86" spans="1:40" s="358" customFormat="1">
      <c r="A86" s="357"/>
      <c r="B86" s="361"/>
      <c r="C86" s="361"/>
      <c r="D86" s="361"/>
      <c r="E86" s="361"/>
      <c r="F86" s="361"/>
      <c r="G86" s="361"/>
      <c r="H86" s="361"/>
      <c r="I86" s="361"/>
      <c r="J86" s="361"/>
      <c r="K86" s="361"/>
      <c r="L86" s="361"/>
      <c r="M86" s="361"/>
      <c r="N86" s="361"/>
      <c r="O86" s="361"/>
      <c r="P86" s="361"/>
      <c r="Q86" s="361"/>
      <c r="R86" s="361"/>
      <c r="S86" s="361"/>
      <c r="T86" s="361"/>
      <c r="U86" s="361"/>
      <c r="V86" s="361"/>
      <c r="W86" s="361"/>
      <c r="X86" s="361"/>
      <c r="Y86" s="361"/>
      <c r="Z86" s="361"/>
      <c r="AA86" s="361"/>
      <c r="AB86" s="361"/>
      <c r="AC86" s="361"/>
      <c r="AD86" s="361"/>
      <c r="AE86" s="361"/>
      <c r="AF86" s="361"/>
      <c r="AG86" s="361"/>
      <c r="AH86" s="361"/>
      <c r="AI86" s="361"/>
      <c r="AJ86" s="361"/>
      <c r="AK86" s="361"/>
      <c r="AL86" s="361"/>
      <c r="AM86" s="361"/>
      <c r="AN86" s="361"/>
    </row>
    <row r="87" spans="1:40" s="358" customFormat="1">
      <c r="A87" s="357"/>
      <c r="B87" s="361"/>
      <c r="C87" s="361"/>
      <c r="D87" s="361"/>
      <c r="E87" s="361"/>
      <c r="F87" s="361"/>
      <c r="G87" s="361"/>
      <c r="H87" s="361"/>
      <c r="I87" s="361"/>
      <c r="J87" s="361"/>
      <c r="K87" s="361"/>
      <c r="L87" s="361"/>
      <c r="M87" s="361"/>
      <c r="N87" s="361"/>
      <c r="O87" s="361"/>
      <c r="P87" s="361"/>
      <c r="Q87" s="361"/>
      <c r="R87" s="361"/>
      <c r="S87" s="361"/>
      <c r="T87" s="361"/>
      <c r="U87" s="361"/>
      <c r="V87" s="361"/>
      <c r="W87" s="361"/>
      <c r="X87" s="361"/>
      <c r="Y87" s="361"/>
      <c r="Z87" s="361"/>
      <c r="AA87" s="361"/>
      <c r="AB87" s="361"/>
      <c r="AC87" s="361"/>
      <c r="AD87" s="361"/>
      <c r="AE87" s="361"/>
      <c r="AF87" s="361"/>
      <c r="AG87" s="361"/>
      <c r="AH87" s="361"/>
      <c r="AI87" s="361"/>
      <c r="AJ87" s="361"/>
      <c r="AK87" s="361"/>
      <c r="AL87" s="361"/>
      <c r="AM87" s="361"/>
      <c r="AN87" s="361"/>
    </row>
    <row r="88" spans="1:40" s="358" customFormat="1">
      <c r="A88" s="357"/>
      <c r="B88" s="361"/>
      <c r="C88" s="361"/>
      <c r="D88" s="361"/>
      <c r="E88" s="361"/>
      <c r="F88" s="361"/>
      <c r="G88" s="361"/>
      <c r="H88" s="361"/>
      <c r="I88" s="361"/>
      <c r="J88" s="361"/>
      <c r="K88" s="361"/>
      <c r="L88" s="361"/>
      <c r="M88" s="361"/>
      <c r="N88" s="361"/>
      <c r="O88" s="361"/>
      <c r="P88" s="361"/>
      <c r="Q88" s="361"/>
      <c r="R88" s="361"/>
      <c r="S88" s="361"/>
      <c r="T88" s="361"/>
      <c r="U88" s="361"/>
      <c r="V88" s="361"/>
      <c r="W88" s="361"/>
      <c r="X88" s="361"/>
      <c r="Y88" s="361"/>
      <c r="Z88" s="361"/>
      <c r="AA88" s="361"/>
      <c r="AB88" s="361"/>
      <c r="AC88" s="361"/>
      <c r="AD88" s="361"/>
      <c r="AE88" s="361"/>
      <c r="AF88" s="361"/>
      <c r="AG88" s="361"/>
      <c r="AH88" s="361"/>
      <c r="AI88" s="361"/>
      <c r="AJ88" s="361"/>
      <c r="AK88" s="361"/>
      <c r="AL88" s="361"/>
      <c r="AM88" s="361"/>
      <c r="AN88" s="361"/>
    </row>
    <row r="89" spans="1:40" s="358" customFormat="1">
      <c r="A89" s="357"/>
      <c r="B89" s="361"/>
      <c r="C89" s="361"/>
      <c r="D89" s="361"/>
      <c r="E89" s="361"/>
      <c r="F89" s="361"/>
      <c r="G89" s="361"/>
      <c r="H89" s="361"/>
      <c r="I89" s="361"/>
      <c r="J89" s="361"/>
      <c r="K89" s="361"/>
      <c r="L89" s="361"/>
      <c r="M89" s="361"/>
      <c r="N89" s="361"/>
      <c r="O89" s="361"/>
      <c r="P89" s="361"/>
      <c r="Q89" s="361"/>
      <c r="R89" s="361"/>
      <c r="S89" s="361"/>
      <c r="T89" s="361"/>
      <c r="U89" s="361"/>
      <c r="V89" s="361"/>
      <c r="W89" s="361"/>
      <c r="X89" s="361"/>
      <c r="Y89" s="361"/>
      <c r="Z89" s="361"/>
      <c r="AA89" s="361"/>
      <c r="AB89" s="361"/>
      <c r="AC89" s="361"/>
      <c r="AD89" s="361"/>
      <c r="AE89" s="361"/>
      <c r="AF89" s="361"/>
      <c r="AG89" s="361"/>
      <c r="AH89" s="361"/>
      <c r="AI89" s="361"/>
      <c r="AJ89" s="361"/>
      <c r="AK89" s="361"/>
      <c r="AL89" s="361"/>
      <c r="AM89" s="361"/>
      <c r="AN89" s="361"/>
    </row>
    <row r="90" spans="1:40" s="358" customFormat="1">
      <c r="A90" s="295"/>
      <c r="B90" s="359"/>
      <c r="C90" s="359"/>
      <c r="D90" s="359"/>
      <c r="E90" s="359"/>
      <c r="F90" s="359"/>
      <c r="G90" s="359"/>
      <c r="H90" s="359"/>
      <c r="I90" s="359"/>
      <c r="J90" s="359"/>
      <c r="K90" s="359"/>
      <c r="L90" s="359"/>
      <c r="M90" s="359"/>
      <c r="N90" s="359"/>
      <c r="O90" s="359"/>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row>
    <row r="91" spans="1:40" s="358" customFormat="1">
      <c r="A91" s="357"/>
      <c r="B91" s="361"/>
      <c r="C91" s="361"/>
      <c r="D91" s="361"/>
      <c r="E91" s="361"/>
      <c r="F91" s="361"/>
      <c r="G91" s="361"/>
      <c r="H91" s="361"/>
      <c r="I91" s="361"/>
      <c r="J91" s="361"/>
      <c r="K91" s="361"/>
      <c r="L91" s="361"/>
      <c r="M91" s="361"/>
      <c r="N91" s="361"/>
      <c r="O91" s="361"/>
      <c r="P91" s="361"/>
      <c r="Q91" s="361"/>
      <c r="R91" s="361"/>
      <c r="S91" s="361"/>
      <c r="T91" s="361"/>
      <c r="U91" s="361"/>
      <c r="V91" s="361"/>
      <c r="W91" s="361"/>
      <c r="X91" s="361"/>
      <c r="Y91" s="361"/>
      <c r="Z91" s="361"/>
      <c r="AA91" s="361"/>
      <c r="AB91" s="361"/>
      <c r="AC91" s="361"/>
      <c r="AD91" s="361"/>
      <c r="AE91" s="361"/>
      <c r="AF91" s="361"/>
      <c r="AG91" s="361"/>
      <c r="AH91" s="361"/>
      <c r="AI91" s="361"/>
      <c r="AJ91" s="361"/>
      <c r="AK91" s="361"/>
      <c r="AL91" s="361"/>
      <c r="AM91" s="361"/>
      <c r="AN91" s="361"/>
    </row>
    <row r="92" spans="1:40" s="358" customFormat="1">
      <c r="A92" s="357"/>
      <c r="B92" s="361"/>
      <c r="C92" s="361"/>
      <c r="D92" s="361"/>
      <c r="E92" s="361"/>
      <c r="F92" s="361"/>
      <c r="G92" s="361"/>
      <c r="H92" s="361"/>
      <c r="I92" s="361"/>
      <c r="J92" s="361"/>
      <c r="K92" s="361"/>
      <c r="L92" s="361"/>
      <c r="M92" s="361"/>
      <c r="N92" s="361"/>
      <c r="O92" s="361"/>
      <c r="P92" s="361"/>
      <c r="Q92" s="361"/>
      <c r="R92" s="361"/>
      <c r="S92" s="361"/>
      <c r="T92" s="361"/>
      <c r="U92" s="361"/>
      <c r="V92" s="361"/>
      <c r="W92" s="361"/>
      <c r="X92" s="361"/>
      <c r="Y92" s="361"/>
      <c r="Z92" s="361"/>
      <c r="AA92" s="361"/>
      <c r="AB92" s="361"/>
      <c r="AC92" s="361"/>
      <c r="AD92" s="361"/>
      <c r="AE92" s="361"/>
      <c r="AF92" s="361"/>
      <c r="AG92" s="361"/>
      <c r="AH92" s="361"/>
      <c r="AI92" s="361"/>
      <c r="AJ92" s="361"/>
      <c r="AK92" s="361"/>
      <c r="AL92" s="361"/>
      <c r="AM92" s="361"/>
      <c r="AN92" s="361"/>
    </row>
    <row r="94" spans="1:40">
      <c r="A94" s="296"/>
      <c r="B94" s="360"/>
      <c r="C94" s="360"/>
      <c r="D94" s="360"/>
      <c r="E94" s="360"/>
      <c r="F94" s="297"/>
      <c r="G94" s="297"/>
      <c r="H94" s="297"/>
      <c r="I94" s="297"/>
      <c r="J94" s="297"/>
      <c r="K94" s="297"/>
      <c r="L94" s="297"/>
      <c r="M94" s="297"/>
      <c r="N94" s="297"/>
      <c r="O94" s="297"/>
      <c r="P94" s="297"/>
      <c r="Q94" s="297"/>
      <c r="R94" s="297"/>
      <c r="S94" s="298"/>
      <c r="T94" s="298"/>
      <c r="U94" s="298"/>
      <c r="V94" s="298"/>
      <c r="W94" s="298"/>
      <c r="X94" s="298"/>
      <c r="Y94" s="298"/>
      <c r="Z94" s="298"/>
      <c r="AA94" s="298"/>
      <c r="AB94" s="298"/>
      <c r="AC94" s="298"/>
      <c r="AD94" s="298"/>
      <c r="AE94" s="298"/>
      <c r="AF94" s="360"/>
      <c r="AG94" s="360"/>
      <c r="AH94" s="360"/>
      <c r="AI94" s="360"/>
      <c r="AJ94" s="360"/>
      <c r="AK94" s="360"/>
      <c r="AL94" s="360"/>
      <c r="AM94" s="360"/>
      <c r="AN94" s="360"/>
    </row>
    <row r="95" spans="1:40" ht="12.75" customHeight="1">
      <c r="A95" s="296"/>
      <c r="B95" s="360"/>
      <c r="C95" s="360"/>
      <c r="D95" s="360"/>
      <c r="E95" s="360"/>
      <c r="F95" s="297"/>
      <c r="G95" s="297"/>
      <c r="H95" s="297"/>
      <c r="I95" s="297"/>
      <c r="J95" s="297"/>
      <c r="K95" s="297"/>
      <c r="L95" s="297"/>
      <c r="M95" s="297"/>
      <c r="N95" s="297"/>
      <c r="O95" s="297"/>
      <c r="P95" s="297"/>
      <c r="Q95" s="297"/>
      <c r="R95" s="297"/>
      <c r="S95" s="297"/>
      <c r="T95" s="297"/>
      <c r="U95" s="297"/>
      <c r="V95" s="297"/>
      <c r="W95" s="297"/>
      <c r="X95" s="297"/>
      <c r="Y95" s="297"/>
      <c r="Z95" s="297"/>
      <c r="AA95" s="297"/>
      <c r="AB95" s="297"/>
      <c r="AC95" s="297"/>
      <c r="AD95" s="297"/>
      <c r="AE95" s="297"/>
      <c r="AF95" s="360"/>
      <c r="AG95" s="360"/>
      <c r="AH95" s="360"/>
      <c r="AI95" s="360"/>
      <c r="AJ95" s="360"/>
      <c r="AK95" s="360"/>
      <c r="AL95" s="360"/>
      <c r="AM95" s="360"/>
      <c r="AN95" s="360"/>
    </row>
  </sheetData>
  <phoneticPr fontId="7" type="noConversion"/>
  <pageMargins left="0.2" right="0.2" top="0.25" bottom="0.25" header="0.3" footer="0.3"/>
  <extLst>
    <ext xmlns:mx="http://schemas.microsoft.com/office/mac/excel/2008/main" uri="{64002731-A6B0-56B0-2670-7721B7C09600}">
      <mx:PLV Mode="0" OnePage="0" WScale="0"/>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F27"/>
  <sheetViews>
    <sheetView workbookViewId="0">
      <selection sqref="A1:F1"/>
    </sheetView>
  </sheetViews>
  <sheetFormatPr baseColWidth="10" defaultColWidth="8.83203125" defaultRowHeight="12" x14ac:dyDescent="0"/>
  <cols>
    <col min="1" max="1" width="26.33203125" customWidth="1"/>
    <col min="2" max="2" width="22.33203125" customWidth="1"/>
    <col min="3" max="3" width="13.1640625" customWidth="1"/>
    <col min="4" max="4" width="14.83203125" customWidth="1"/>
    <col min="5" max="5" width="10.6640625" customWidth="1"/>
    <col min="6" max="6" width="12.5" customWidth="1"/>
  </cols>
  <sheetData>
    <row r="1" spans="1:6" ht="36" customHeight="1">
      <c r="A1" s="1172" t="s">
        <v>767</v>
      </c>
      <c r="B1" s="1209"/>
      <c r="C1" s="1209"/>
      <c r="D1" s="1209"/>
      <c r="E1" s="1209"/>
      <c r="F1" s="1209"/>
    </row>
    <row r="2" spans="1:6" ht="39.75" customHeight="1">
      <c r="A2" s="90"/>
      <c r="B2" s="90" t="s">
        <v>304</v>
      </c>
      <c r="C2" s="89" t="s">
        <v>310</v>
      </c>
      <c r="D2" s="89" t="s">
        <v>311</v>
      </c>
      <c r="E2" s="89" t="s">
        <v>78</v>
      </c>
      <c r="F2" s="89" t="s">
        <v>305</v>
      </c>
    </row>
    <row r="3" spans="1:6">
      <c r="A3" t="s">
        <v>284</v>
      </c>
      <c r="B3" t="s">
        <v>285</v>
      </c>
      <c r="C3" s="15">
        <v>2176.0619999999999</v>
      </c>
      <c r="D3" s="15">
        <v>3771.0230000000001</v>
      </c>
      <c r="E3" s="15">
        <v>5950</v>
      </c>
      <c r="F3" s="39">
        <v>0.36590396807847875</v>
      </c>
    </row>
    <row r="4" spans="1:6">
      <c r="B4" t="s">
        <v>286</v>
      </c>
      <c r="C4" s="15">
        <v>2598.0549999999998</v>
      </c>
      <c r="D4" s="15">
        <v>4063.2730000000001</v>
      </c>
      <c r="E4" s="15">
        <v>6660</v>
      </c>
      <c r="F4" s="39">
        <v>0.3900205784792462</v>
      </c>
    </row>
    <row r="5" spans="1:6">
      <c r="B5" t="s">
        <v>287</v>
      </c>
      <c r="C5" s="15">
        <v>1546.018</v>
      </c>
      <c r="D5" s="15">
        <v>4813.2479999999996</v>
      </c>
      <c r="E5" s="15">
        <v>6360</v>
      </c>
      <c r="F5" s="39">
        <v>0.24311264853522405</v>
      </c>
    </row>
    <row r="6" spans="1:6">
      <c r="B6" t="s">
        <v>288</v>
      </c>
      <c r="C6" s="15">
        <v>1338.3720000000001</v>
      </c>
      <c r="D6" s="15">
        <v>4983.3370000000004</v>
      </c>
      <c r="E6" s="15">
        <v>6320</v>
      </c>
      <c r="F6" s="39">
        <v>0.21171047259530609</v>
      </c>
    </row>
    <row r="7" spans="1:6" ht="26.25" customHeight="1">
      <c r="A7" t="s">
        <v>289</v>
      </c>
      <c r="B7" t="s">
        <v>290</v>
      </c>
      <c r="C7" s="15">
        <v>4712.9930000000004</v>
      </c>
      <c r="D7" s="15">
        <v>7488.2479999999996</v>
      </c>
      <c r="E7" s="15">
        <v>12200</v>
      </c>
      <c r="F7" s="39">
        <v>0.38627160958463164</v>
      </c>
    </row>
    <row r="8" spans="1:6">
      <c r="B8" t="s">
        <v>291</v>
      </c>
      <c r="C8" s="15">
        <v>4997.0410000000002</v>
      </c>
      <c r="D8" s="15">
        <v>7347.1130000000003</v>
      </c>
      <c r="E8" s="15">
        <v>12340</v>
      </c>
      <c r="F8" s="39">
        <v>0.40481032560028007</v>
      </c>
    </row>
    <row r="9" spans="1:6">
      <c r="B9" t="s">
        <v>292</v>
      </c>
      <c r="C9" s="15">
        <v>4983.0020000000004</v>
      </c>
      <c r="D9" s="15">
        <v>6086.8630000000003</v>
      </c>
      <c r="E9" s="15">
        <v>11070</v>
      </c>
      <c r="F9" s="39">
        <v>0.45014117154996919</v>
      </c>
    </row>
    <row r="10" spans="1:6">
      <c r="B10" t="s">
        <v>293</v>
      </c>
      <c r="C10" s="15">
        <v>3456.09</v>
      </c>
      <c r="D10" s="15">
        <v>7551.7280000000001</v>
      </c>
      <c r="E10" s="15">
        <v>11010</v>
      </c>
      <c r="F10" s="39">
        <v>0.31396685519328177</v>
      </c>
    </row>
    <row r="11" spans="1:6" ht="24.75" customHeight="1">
      <c r="A11" t="s">
        <v>294</v>
      </c>
      <c r="B11" t="s">
        <v>295</v>
      </c>
      <c r="C11" s="15">
        <v>7364.2259999999997</v>
      </c>
      <c r="D11" s="15">
        <v>6639.2439999999997</v>
      </c>
      <c r="E11" s="15">
        <v>14000</v>
      </c>
      <c r="F11" s="39">
        <v>0.5258857983057057</v>
      </c>
    </row>
    <row r="12" spans="1:6">
      <c r="B12" t="s">
        <v>296</v>
      </c>
      <c r="C12" s="15">
        <v>8111.8890000000001</v>
      </c>
      <c r="D12" s="15">
        <v>7281.33</v>
      </c>
      <c r="E12" s="15">
        <v>15390</v>
      </c>
      <c r="F12" s="39">
        <v>0.52697808041320005</v>
      </c>
    </row>
    <row r="13" spans="1:6">
      <c r="B13" t="s">
        <v>297</v>
      </c>
      <c r="C13" s="15">
        <v>5183.5529999999999</v>
      </c>
      <c r="D13" s="15">
        <v>7818.9870000000001</v>
      </c>
      <c r="E13" s="15">
        <v>13000</v>
      </c>
      <c r="F13" s="39">
        <v>0.3986569547180781</v>
      </c>
    </row>
    <row r="14" spans="1:6">
      <c r="B14" t="s">
        <v>298</v>
      </c>
      <c r="C14" s="15">
        <v>2989.4740000000002</v>
      </c>
      <c r="D14" s="15">
        <v>8239.8909999999996</v>
      </c>
      <c r="E14" s="15">
        <v>11230</v>
      </c>
      <c r="F14" s="39">
        <v>0.26621932762894429</v>
      </c>
    </row>
    <row r="15" spans="1:6" ht="19.5" customHeight="1">
      <c r="A15" t="s">
        <v>299</v>
      </c>
      <c r="B15" t="s">
        <v>300</v>
      </c>
      <c r="C15" s="15">
        <v>18465.93</v>
      </c>
      <c r="D15" s="15">
        <v>4284.9120000000003</v>
      </c>
      <c r="E15" s="15">
        <v>22750</v>
      </c>
      <c r="F15" s="39">
        <v>0.81165919045985202</v>
      </c>
    </row>
    <row r="16" spans="1:6">
      <c r="B16" t="s">
        <v>301</v>
      </c>
      <c r="C16" s="15">
        <v>15895.526</v>
      </c>
      <c r="D16" s="15">
        <v>5051.2129999999997</v>
      </c>
      <c r="E16" s="15">
        <v>20950</v>
      </c>
      <c r="F16" s="39">
        <v>0.75885444507615241</v>
      </c>
    </row>
    <row r="17" spans="1:6">
      <c r="B17" t="s">
        <v>302</v>
      </c>
      <c r="C17" s="15">
        <v>10324.064</v>
      </c>
      <c r="D17" s="15">
        <v>5499.0959999999995</v>
      </c>
      <c r="E17" s="15">
        <v>15820</v>
      </c>
      <c r="F17" s="39">
        <v>0.6524653735410626</v>
      </c>
    </row>
    <row r="18" spans="1:6">
      <c r="A18" s="42"/>
      <c r="B18" s="42" t="s">
        <v>303</v>
      </c>
      <c r="C18" s="91">
        <v>5124.5720000000001</v>
      </c>
      <c r="D18" s="91">
        <v>4619.7209999999995</v>
      </c>
      <c r="E18" s="91">
        <v>9740</v>
      </c>
      <c r="F18" s="81">
        <v>0.52590495790715652</v>
      </c>
    </row>
    <row r="19" spans="1:6" ht="22.5" customHeight="1">
      <c r="A19" t="s">
        <v>277</v>
      </c>
    </row>
    <row r="20" spans="1:6">
      <c r="A20" t="s">
        <v>278</v>
      </c>
    </row>
    <row r="21" spans="1:6">
      <c r="A21" t="s">
        <v>279</v>
      </c>
    </row>
    <row r="22" spans="1:6">
      <c r="A22" t="s">
        <v>280</v>
      </c>
    </row>
    <row r="23" spans="1:6">
      <c r="A23" t="s">
        <v>281</v>
      </c>
    </row>
    <row r="24" spans="1:6">
      <c r="A24" t="s">
        <v>282</v>
      </c>
    </row>
    <row r="25" spans="1:6">
      <c r="A25" t="s">
        <v>283</v>
      </c>
    </row>
    <row r="26" spans="1:6" ht="23.25" customHeight="1">
      <c r="A26" t="s">
        <v>267</v>
      </c>
    </row>
    <row r="27" spans="1:6" ht="27" customHeight="1">
      <c r="A27" s="14" t="s">
        <v>759</v>
      </c>
    </row>
  </sheetData>
  <mergeCells count="1">
    <mergeCell ref="A1:F1"/>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V87"/>
  <sheetViews>
    <sheetView workbookViewId="0">
      <selection activeCell="J33" sqref="J33"/>
    </sheetView>
  </sheetViews>
  <sheetFormatPr baseColWidth="10" defaultColWidth="8.83203125" defaultRowHeight="12" x14ac:dyDescent="0"/>
  <cols>
    <col min="1" max="1" width="29.83203125" style="14" customWidth="1"/>
    <col min="2" max="16384" width="8.83203125" style="14"/>
  </cols>
  <sheetData>
    <row r="1" spans="1:21" ht="29.25" customHeight="1">
      <c r="A1" s="543" t="s">
        <v>1276</v>
      </c>
      <c r="B1" s="544"/>
      <c r="C1" s="544"/>
      <c r="D1" s="544"/>
      <c r="E1" s="544"/>
      <c r="F1" s="544"/>
      <c r="G1" s="544"/>
      <c r="H1" s="544"/>
      <c r="I1" s="544"/>
      <c r="J1" s="544"/>
      <c r="K1" s="544"/>
      <c r="L1" s="544"/>
      <c r="M1" s="544"/>
      <c r="N1" s="544"/>
      <c r="O1" s="544"/>
      <c r="P1" s="544"/>
      <c r="Q1" s="544"/>
      <c r="R1" s="544"/>
      <c r="S1" s="544"/>
      <c r="T1" s="544"/>
      <c r="U1" s="545"/>
    </row>
    <row r="2" spans="1:21">
      <c r="A2" s="999"/>
      <c r="B2" s="1000"/>
      <c r="C2" s="1000"/>
      <c r="D2" s="1000"/>
      <c r="E2" s="1000"/>
      <c r="F2" s="1000"/>
      <c r="G2" s="1000"/>
      <c r="H2" s="1000" t="s">
        <v>93</v>
      </c>
      <c r="I2" s="1000"/>
      <c r="J2" s="1000"/>
      <c r="K2" s="1000"/>
      <c r="L2" s="1000"/>
      <c r="M2" s="1000"/>
      <c r="N2" s="1000"/>
      <c r="O2" s="1001"/>
      <c r="P2" s="1001"/>
      <c r="Q2" s="1001"/>
      <c r="R2" s="1001"/>
      <c r="S2" s="1001"/>
      <c r="T2" s="1001"/>
      <c r="U2" s="1001"/>
    </row>
    <row r="3" spans="1:21">
      <c r="A3" s="546" t="s">
        <v>147</v>
      </c>
      <c r="B3" s="299" t="s">
        <v>119</v>
      </c>
      <c r="C3" s="299" t="s">
        <v>120</v>
      </c>
      <c r="D3" s="299" t="s">
        <v>121</v>
      </c>
      <c r="E3" s="299" t="s">
        <v>122</v>
      </c>
      <c r="F3" s="300" t="s">
        <v>123</v>
      </c>
      <c r="G3" s="301" t="s">
        <v>124</v>
      </c>
      <c r="H3" s="301" t="s">
        <v>125</v>
      </c>
      <c r="I3" s="301" t="s">
        <v>126</v>
      </c>
      <c r="J3" s="301" t="s">
        <v>127</v>
      </c>
      <c r="K3" s="301" t="s">
        <v>128</v>
      </c>
      <c r="L3" s="301" t="s">
        <v>129</v>
      </c>
      <c r="M3" s="301" t="s">
        <v>130</v>
      </c>
      <c r="N3" s="301" t="s">
        <v>131</v>
      </c>
      <c r="O3" s="301" t="s">
        <v>5</v>
      </c>
      <c r="P3" s="301" t="s">
        <v>2</v>
      </c>
      <c r="Q3" s="301" t="s">
        <v>135</v>
      </c>
      <c r="R3" s="301" t="s">
        <v>138</v>
      </c>
      <c r="S3" s="301" t="s">
        <v>140</v>
      </c>
      <c r="T3" s="301" t="s">
        <v>157</v>
      </c>
      <c r="U3" s="301" t="s">
        <v>744</v>
      </c>
    </row>
    <row r="4" spans="1:21">
      <c r="A4" s="1002" t="s">
        <v>90</v>
      </c>
      <c r="B4" s="1003"/>
      <c r="C4" s="1000"/>
      <c r="D4" s="1000"/>
      <c r="E4" s="1000"/>
      <c r="F4" s="1004"/>
      <c r="G4" s="1005"/>
      <c r="H4" s="1005"/>
      <c r="I4" s="1005"/>
      <c r="J4" s="1005"/>
      <c r="K4" s="1005"/>
      <c r="L4" s="1005"/>
      <c r="M4" s="1005"/>
      <c r="N4" s="1005"/>
      <c r="O4" s="1005"/>
      <c r="P4" s="1005"/>
      <c r="Q4" s="1005"/>
      <c r="R4" s="1005"/>
      <c r="S4" s="1005"/>
      <c r="T4" s="1005"/>
      <c r="U4" s="1005"/>
    </row>
    <row r="5" spans="1:21">
      <c r="A5" s="302" t="s">
        <v>89</v>
      </c>
      <c r="B5" s="303">
        <v>3962.5280000000002</v>
      </c>
      <c r="C5" s="303">
        <v>4144.8949999999995</v>
      </c>
      <c r="D5" s="303">
        <v>4202.5990000000002</v>
      </c>
      <c r="E5" s="303">
        <v>4232.0749999999998</v>
      </c>
      <c r="F5" s="303">
        <v>4173.9880000000003</v>
      </c>
      <c r="G5" s="303">
        <v>4201.3580000000002</v>
      </c>
      <c r="H5" s="303">
        <v>4469.1239999999998</v>
      </c>
      <c r="I5" s="303">
        <v>4957.0309999999999</v>
      </c>
      <c r="J5" s="303">
        <v>5531.2660000000005</v>
      </c>
      <c r="K5" s="303">
        <v>5927.2219999999998</v>
      </c>
      <c r="L5" s="303">
        <v>6050.9430000000002</v>
      </c>
      <c r="M5" s="303">
        <v>6195.3630000000003</v>
      </c>
      <c r="N5" s="303">
        <v>6645.5370000000003</v>
      </c>
      <c r="O5" s="303">
        <v>7393.9580000000005</v>
      </c>
      <c r="P5" s="303">
        <v>8856.8850000000002</v>
      </c>
      <c r="Q5" s="303">
        <v>9164.6794149999987</v>
      </c>
      <c r="R5" s="303">
        <v>9222.0313750000005</v>
      </c>
      <c r="S5" s="303">
        <v>7410.2972600000003</v>
      </c>
      <c r="T5" s="303">
        <v>7017.5420000000004</v>
      </c>
      <c r="U5" s="303">
        <v>6584.1469200000001</v>
      </c>
    </row>
    <row r="6" spans="1:21">
      <c r="A6" s="302" t="s">
        <v>91</v>
      </c>
      <c r="B6" s="303">
        <v>4515.49</v>
      </c>
      <c r="C6" s="303">
        <v>4782.848</v>
      </c>
      <c r="D6" s="303">
        <v>4836.58</v>
      </c>
      <c r="E6" s="303">
        <v>4869.8230000000003</v>
      </c>
      <c r="F6" s="303">
        <v>4752.5870000000004</v>
      </c>
      <c r="G6" s="303">
        <v>4819.8639999999996</v>
      </c>
      <c r="H6" s="303">
        <v>5158.6859999999997</v>
      </c>
      <c r="I6" s="303">
        <v>5743.9890000000005</v>
      </c>
      <c r="J6" s="303">
        <v>6408.4359999999997</v>
      </c>
      <c r="K6" s="303">
        <v>6847.0190000000002</v>
      </c>
      <c r="L6" s="303">
        <v>6993.9049999999997</v>
      </c>
      <c r="M6" s="303">
        <v>7137.1010000000006</v>
      </c>
      <c r="N6" s="303">
        <v>7782.1859999999997</v>
      </c>
      <c r="O6" s="303">
        <v>8665.9789999999994</v>
      </c>
      <c r="P6" s="303">
        <v>10082.299999999999</v>
      </c>
      <c r="Q6" s="303">
        <v>10810.380000000001</v>
      </c>
      <c r="R6" s="303">
        <v>10800.141</v>
      </c>
      <c r="S6" s="303">
        <v>8595.4740000000002</v>
      </c>
      <c r="T6" s="303">
        <v>8145.473</v>
      </c>
      <c r="U6" s="303">
        <v>7579.2888718837266</v>
      </c>
    </row>
    <row r="7" spans="1:21">
      <c r="A7" s="302" t="s">
        <v>1298</v>
      </c>
      <c r="B7" s="304">
        <v>15035.483746999998</v>
      </c>
      <c r="C7" s="304">
        <v>15984.130208999999</v>
      </c>
      <c r="D7" s="304">
        <v>16118.515039</v>
      </c>
      <c r="E7" s="304">
        <v>16308.900801</v>
      </c>
      <c r="F7" s="304">
        <v>16189.928151</v>
      </c>
      <c r="G7" s="304">
        <v>16382.713129</v>
      </c>
      <c r="H7" s="304">
        <v>17391.284070000002</v>
      </c>
      <c r="I7" s="304">
        <v>19530.213320999999</v>
      </c>
      <c r="J7" s="304">
        <v>22039.186315999999</v>
      </c>
      <c r="K7" s="304">
        <v>23825.598168999997</v>
      </c>
      <c r="L7" s="304">
        <v>24439.959961</v>
      </c>
      <c r="M7" s="304">
        <v>25013.912017000002</v>
      </c>
      <c r="N7" s="304">
        <v>29097.973946999999</v>
      </c>
      <c r="O7" s="304">
        <v>33028.584770000001</v>
      </c>
      <c r="P7" s="304">
        <v>38070.052813999995</v>
      </c>
      <c r="Q7" s="304">
        <v>40611.452138000001</v>
      </c>
      <c r="R7" s="304">
        <v>40574.518829000001</v>
      </c>
      <c r="S7" s="304">
        <v>27800.701695</v>
      </c>
      <c r="T7" s="304">
        <v>26443.561227999999</v>
      </c>
      <c r="U7" s="304">
        <v>24674.411911414601</v>
      </c>
    </row>
    <row r="8" spans="1:21">
      <c r="A8" s="302" t="s">
        <v>1299</v>
      </c>
      <c r="B8" s="304">
        <v>23489.86231293606</v>
      </c>
      <c r="C8" s="304">
        <v>24256.172116523881</v>
      </c>
      <c r="D8" s="304">
        <v>23926.705346054518</v>
      </c>
      <c r="E8" s="304">
        <v>23808.796665675553</v>
      </c>
      <c r="F8" s="304">
        <v>23138.874516951109</v>
      </c>
      <c r="G8" s="304">
        <v>22587.855341344039</v>
      </c>
      <c r="H8" s="304">
        <v>23343.512279873241</v>
      </c>
      <c r="I8" s="304">
        <v>25836.053990717654</v>
      </c>
      <c r="J8" s="304">
        <v>28552.670689434475</v>
      </c>
      <c r="K8" s="304">
        <v>29970.690410582098</v>
      </c>
      <c r="L8" s="304">
        <v>29799.490587043245</v>
      </c>
      <c r="M8" s="304">
        <v>29285.329425308359</v>
      </c>
      <c r="N8" s="304">
        <v>33281.927867501763</v>
      </c>
      <c r="O8" s="304">
        <v>35774.309984599757</v>
      </c>
      <c r="P8" s="304">
        <v>42118.17025662987</v>
      </c>
      <c r="Q8" s="304">
        <v>44381.60676240419</v>
      </c>
      <c r="R8" s="304">
        <v>42788.56911238945</v>
      </c>
      <c r="S8" s="304">
        <v>28910.526131511233</v>
      </c>
      <c r="T8" s="304">
        <v>26970.40387066131</v>
      </c>
      <c r="U8" s="304">
        <v>24674.411911414601</v>
      </c>
    </row>
    <row r="9" spans="1:21">
      <c r="A9" s="21" t="s">
        <v>92</v>
      </c>
      <c r="B9" s="304">
        <v>3794.4170355389278</v>
      </c>
      <c r="C9" s="304">
        <v>3856.3414052708213</v>
      </c>
      <c r="D9" s="304">
        <v>3835.3683135126621</v>
      </c>
      <c r="E9" s="304">
        <v>3853.6417244495901</v>
      </c>
      <c r="F9" s="304">
        <v>3878.7672966477144</v>
      </c>
      <c r="G9" s="304">
        <v>3899.3851818864282</v>
      </c>
      <c r="H9" s="304">
        <v>3891.4301930311176</v>
      </c>
      <c r="I9" s="304">
        <v>3939.9013887546798</v>
      </c>
      <c r="J9" s="304">
        <v>3984.4741359392219</v>
      </c>
      <c r="K9" s="304">
        <v>4019.6905344527331</v>
      </c>
      <c r="L9" s="304">
        <v>4039.0332483713692</v>
      </c>
      <c r="M9" s="304">
        <v>4037.5216136649296</v>
      </c>
      <c r="N9" s="304">
        <v>4378.5737626620685</v>
      </c>
      <c r="O9" s="304">
        <v>4466.9694864374396</v>
      </c>
      <c r="P9" s="304">
        <v>4298.356906971243</v>
      </c>
      <c r="Q9" s="304">
        <v>4431.3008997925772</v>
      </c>
      <c r="R9" s="304">
        <v>4399.7376694025834</v>
      </c>
      <c r="S9" s="304">
        <v>3751.6311046069964</v>
      </c>
      <c r="T9" s="304">
        <v>3768.2084735652452</v>
      </c>
      <c r="U9" s="304">
        <v>3747.5488033937431</v>
      </c>
    </row>
    <row r="10" spans="1:21">
      <c r="A10" s="21" t="s">
        <v>7</v>
      </c>
      <c r="B10" s="22">
        <v>5927.9990735550782</v>
      </c>
      <c r="C10" s="22">
        <v>5852.0594892087456</v>
      </c>
      <c r="D10" s="22">
        <v>5693.3115308061788</v>
      </c>
      <c r="E10" s="22">
        <v>5625.7974316796253</v>
      </c>
      <c r="F10" s="22">
        <v>5543.5891327313611</v>
      </c>
      <c r="G10" s="22">
        <v>5376.3224512988509</v>
      </c>
      <c r="H10" s="22">
        <v>5223.2858788150079</v>
      </c>
      <c r="I10" s="22">
        <v>5212.001698338714</v>
      </c>
      <c r="J10" s="22">
        <v>5162.0498253807491</v>
      </c>
      <c r="K10" s="22">
        <v>5056.4480983810126</v>
      </c>
      <c r="L10" s="22">
        <v>4924.7680216196459</v>
      </c>
      <c r="M10" s="22">
        <v>4726.9755501507107</v>
      </c>
      <c r="N10" s="22">
        <v>5008.1623001274029</v>
      </c>
      <c r="O10" s="22">
        <v>4838.3166342843379</v>
      </c>
      <c r="P10" s="22">
        <v>4755.4157309968314</v>
      </c>
      <c r="Q10" s="22">
        <v>4842.6796784363232</v>
      </c>
      <c r="R10" s="22">
        <v>4639.8203793130615</v>
      </c>
      <c r="S10" s="22">
        <v>3901.3989745819231</v>
      </c>
      <c r="T10" s="22">
        <v>3843.2835700393825</v>
      </c>
      <c r="U10" s="22">
        <v>3747.5488033937431</v>
      </c>
    </row>
    <row r="11" spans="1:21">
      <c r="A11" s="1002" t="s">
        <v>17</v>
      </c>
      <c r="B11" s="1006"/>
      <c r="C11" s="1000"/>
      <c r="D11" s="1000"/>
      <c r="E11" s="1000"/>
      <c r="F11" s="1004"/>
      <c r="G11" s="1005"/>
      <c r="H11" s="1005"/>
      <c r="I11" s="1005"/>
      <c r="J11" s="1005"/>
      <c r="K11" s="1005"/>
      <c r="L11" s="1005"/>
      <c r="M11" s="1005"/>
      <c r="N11" s="1005"/>
      <c r="O11" s="1005"/>
      <c r="P11" s="1005"/>
      <c r="Q11" s="1005"/>
      <c r="R11" s="1005"/>
      <c r="S11" s="1005"/>
      <c r="T11" s="1005"/>
      <c r="U11" s="1005"/>
    </row>
    <row r="12" spans="1:21">
      <c r="A12" s="302" t="s">
        <v>89</v>
      </c>
      <c r="B12" s="303">
        <v>1967.893</v>
      </c>
      <c r="C12" s="303">
        <v>2229.13</v>
      </c>
      <c r="D12" s="303">
        <v>2405.5839999999998</v>
      </c>
      <c r="E12" s="303">
        <v>2495.6970000000001</v>
      </c>
      <c r="F12" s="303">
        <v>2680.0619999999999</v>
      </c>
      <c r="G12" s="303">
        <v>2838.489</v>
      </c>
      <c r="H12" s="303">
        <v>3153.415</v>
      </c>
      <c r="I12" s="303">
        <v>3539.8289999999997</v>
      </c>
      <c r="J12" s="303">
        <v>3988.7649999999999</v>
      </c>
      <c r="K12" s="303">
        <v>4340.268</v>
      </c>
      <c r="L12" s="303">
        <v>4612.1990000000005</v>
      </c>
      <c r="M12" s="303">
        <v>4718.13</v>
      </c>
      <c r="N12" s="303">
        <v>4967.9570000000003</v>
      </c>
      <c r="O12" s="303">
        <v>6982.8520000000008</v>
      </c>
      <c r="P12" s="303">
        <v>8491.9159999999993</v>
      </c>
      <c r="Q12" s="303">
        <v>8579.5766199999998</v>
      </c>
      <c r="R12" s="303">
        <v>8706.0259999999998</v>
      </c>
      <c r="S12" s="303">
        <v>8548.7260000000006</v>
      </c>
      <c r="T12" s="303">
        <v>8187.42</v>
      </c>
      <c r="U12" s="303">
        <v>7767.2660754021636</v>
      </c>
    </row>
    <row r="13" spans="1:21">
      <c r="A13" s="302" t="s">
        <v>91</v>
      </c>
      <c r="B13" s="303">
        <v>2270.3629999999998</v>
      </c>
      <c r="C13" s="303">
        <v>2631.1170000000002</v>
      </c>
      <c r="D13" s="303">
        <v>2836.0120000000002</v>
      </c>
      <c r="E13" s="303">
        <v>2944.3119999999999</v>
      </c>
      <c r="F13" s="303">
        <v>3115.8249999999998</v>
      </c>
      <c r="G13" s="303">
        <v>3310.1980000000003</v>
      </c>
      <c r="H13" s="303">
        <v>3707.5410000000002</v>
      </c>
      <c r="I13" s="303">
        <v>4199.47</v>
      </c>
      <c r="J13" s="303">
        <v>4744.701</v>
      </c>
      <c r="K13" s="303">
        <v>5154.9139999999998</v>
      </c>
      <c r="L13" s="303">
        <v>5482.4989999999998</v>
      </c>
      <c r="M13" s="303">
        <v>5591.5079999999998</v>
      </c>
      <c r="N13" s="303">
        <v>5939.4229999999998</v>
      </c>
      <c r="O13" s="303">
        <v>9025.1530000000002</v>
      </c>
      <c r="P13" s="303">
        <v>10335.816999999999</v>
      </c>
      <c r="Q13" s="303">
        <v>10717.069</v>
      </c>
      <c r="R13" s="303">
        <v>10608.009</v>
      </c>
      <c r="S13" s="303">
        <v>10460.277</v>
      </c>
      <c r="T13" s="303">
        <v>9999.4009999999998</v>
      </c>
      <c r="U13" s="303">
        <v>9435.6037838498451</v>
      </c>
    </row>
    <row r="14" spans="1:21">
      <c r="A14" s="302" t="s">
        <v>1298</v>
      </c>
      <c r="B14" s="304">
        <v>7747.7710520000001</v>
      </c>
      <c r="C14" s="304">
        <v>9136.6580619999986</v>
      </c>
      <c r="D14" s="304">
        <v>10174.475407999998</v>
      </c>
      <c r="E14" s="304">
        <v>10900.190802000001</v>
      </c>
      <c r="F14" s="304">
        <v>12166.118331999998</v>
      </c>
      <c r="G14" s="304">
        <v>13107.688574</v>
      </c>
      <c r="H14" s="304">
        <v>14681.040297</v>
      </c>
      <c r="I14" s="304">
        <v>16996.219073</v>
      </c>
      <c r="J14" s="304">
        <v>19599.153845000001</v>
      </c>
      <c r="K14" s="304">
        <v>21845.065827999999</v>
      </c>
      <c r="L14" s="304">
        <v>23608.854858999999</v>
      </c>
      <c r="M14" s="304">
        <v>24348.796129000002</v>
      </c>
      <c r="N14" s="304">
        <v>27389.620945000002</v>
      </c>
      <c r="O14" s="304">
        <v>40424.222253</v>
      </c>
      <c r="P14" s="304">
        <v>46567.573505</v>
      </c>
      <c r="Q14" s="303">
        <v>47181.347657999999</v>
      </c>
      <c r="R14" s="304">
        <v>46957.459363000002</v>
      </c>
      <c r="S14" s="304">
        <v>56494.186156999996</v>
      </c>
      <c r="T14" s="304">
        <v>55328.853712999997</v>
      </c>
      <c r="U14" s="304">
        <v>51737.313010552702</v>
      </c>
    </row>
    <row r="15" spans="1:21">
      <c r="A15" s="302" t="s">
        <v>1299</v>
      </c>
      <c r="B15" s="304">
        <v>12104.30461074754</v>
      </c>
      <c r="C15" s="304">
        <v>13865.024097270698</v>
      </c>
      <c r="D15" s="304">
        <v>15103.232186641744</v>
      </c>
      <c r="E15" s="304">
        <v>15912.809182454046</v>
      </c>
      <c r="F15" s="304">
        <v>17387.988557882421</v>
      </c>
      <c r="G15" s="304">
        <v>18072.377330760992</v>
      </c>
      <c r="H15" s="304">
        <v>19705.678032452113</v>
      </c>
      <c r="I15" s="304">
        <v>22483.893360034701</v>
      </c>
      <c r="J15" s="304">
        <v>25391.508447913267</v>
      </c>
      <c r="K15" s="304">
        <v>27479.339670121433</v>
      </c>
      <c r="L15" s="304">
        <v>28786.129325264839</v>
      </c>
      <c r="M15" s="304">
        <v>28506.637237023344</v>
      </c>
      <c r="N15" s="304">
        <v>31327.933356119091</v>
      </c>
      <c r="O15" s="304">
        <v>43784.76001426256</v>
      </c>
      <c r="P15" s="304">
        <v>51519.261055515177</v>
      </c>
      <c r="Q15" s="304">
        <v>51561.416990511949</v>
      </c>
      <c r="R15" s="304">
        <v>49519.810789718351</v>
      </c>
      <c r="S15" s="304">
        <v>58749.475573998046</v>
      </c>
      <c r="T15" s="304">
        <v>56431.186309364239</v>
      </c>
      <c r="U15" s="304">
        <v>51737.313010552702</v>
      </c>
    </row>
    <row r="16" spans="1:21">
      <c r="A16" s="21" t="s">
        <v>92</v>
      </c>
      <c r="B16" s="304">
        <v>3937.0895937939717</v>
      </c>
      <c r="C16" s="304">
        <v>4098.7551475239206</v>
      </c>
      <c r="D16" s="304">
        <v>4229.5240606854713</v>
      </c>
      <c r="E16" s="304">
        <v>4367.5938232886447</v>
      </c>
      <c r="F16" s="304">
        <v>4539.4913744532769</v>
      </c>
      <c r="G16" s="304">
        <v>4617.8401868036126</v>
      </c>
      <c r="H16" s="304">
        <v>4655.6004512568124</v>
      </c>
      <c r="I16" s="304">
        <v>4801.4237617127837</v>
      </c>
      <c r="J16" s="304">
        <v>4913.5895057743446</v>
      </c>
      <c r="K16" s="304">
        <v>5033.1145053715572</v>
      </c>
      <c r="L16" s="304">
        <v>5118.7849568069369</v>
      </c>
      <c r="M16" s="304">
        <v>5160.6878422171494</v>
      </c>
      <c r="N16" s="304">
        <v>5513.2564442486109</v>
      </c>
      <c r="O16" s="304">
        <v>5789.0704618972295</v>
      </c>
      <c r="P16" s="304">
        <v>5483.7534314988516</v>
      </c>
      <c r="Q16" s="304">
        <v>5499.2629295966353</v>
      </c>
      <c r="R16" s="304">
        <v>5393.6732285201088</v>
      </c>
      <c r="S16" s="304">
        <v>6608.4918567983104</v>
      </c>
      <c r="T16" s="304">
        <v>6757.7886212017947</v>
      </c>
      <c r="U16" s="304">
        <v>6660.9425386362745</v>
      </c>
    </row>
    <row r="17" spans="1:21">
      <c r="A17" s="21" t="s">
        <v>7</v>
      </c>
      <c r="B17" s="22">
        <v>6150.8957096486138</v>
      </c>
      <c r="C17" s="22">
        <v>6219.9262031692615</v>
      </c>
      <c r="D17" s="22">
        <v>6278.4056539458797</v>
      </c>
      <c r="E17" s="22">
        <v>6376.0982132262234</v>
      </c>
      <c r="F17" s="22">
        <v>6487.9053387132171</v>
      </c>
      <c r="G17" s="22">
        <v>6366.9006047798648</v>
      </c>
      <c r="H17" s="22">
        <v>6248.9960986587921</v>
      </c>
      <c r="I17" s="22">
        <v>6351.6891239759607</v>
      </c>
      <c r="J17" s="22">
        <v>6365.7569317603993</v>
      </c>
      <c r="K17" s="22">
        <v>6331.2541230452671</v>
      </c>
      <c r="L17" s="22">
        <v>6241.3025381742709</v>
      </c>
      <c r="M17" s="22">
        <v>6041.9355204335916</v>
      </c>
      <c r="N17" s="22">
        <v>6305.9992983270758</v>
      </c>
      <c r="O17" s="22">
        <v>6270.3262240503673</v>
      </c>
      <c r="P17" s="22">
        <v>6066.8594761788954</v>
      </c>
      <c r="Q17" s="22">
        <v>6009.7857125392684</v>
      </c>
      <c r="R17" s="22">
        <v>5687.9925226180521</v>
      </c>
      <c r="S17" s="22">
        <v>6872.3077069025312</v>
      </c>
      <c r="T17" s="22">
        <v>6892.4259790464193</v>
      </c>
      <c r="U17" s="22">
        <v>6660.9425386362755</v>
      </c>
    </row>
    <row r="18" spans="1:21">
      <c r="A18" s="1002" t="s">
        <v>1303</v>
      </c>
      <c r="B18" s="1006"/>
      <c r="C18" s="1000"/>
      <c r="D18" s="1000"/>
      <c r="E18" s="1000"/>
      <c r="F18" s="1004"/>
      <c r="G18" s="1005"/>
      <c r="H18" s="1005"/>
      <c r="I18" s="1005"/>
      <c r="J18" s="1005"/>
      <c r="K18" s="1005"/>
      <c r="L18" s="1005"/>
      <c r="M18" s="1005"/>
      <c r="N18" s="1005"/>
      <c r="O18" s="1005"/>
      <c r="P18" s="1005"/>
      <c r="Q18" s="1005"/>
      <c r="R18" s="1005"/>
      <c r="S18" s="1005"/>
      <c r="T18" s="1005"/>
      <c r="U18" s="1005"/>
    </row>
    <row r="19" spans="1:21">
      <c r="A19" s="302" t="s">
        <v>89</v>
      </c>
      <c r="B19" s="303">
        <v>348.73900000000003</v>
      </c>
      <c r="C19" s="303">
        <v>376.13099999999997</v>
      </c>
      <c r="D19" s="303">
        <v>406.46199999999999</v>
      </c>
      <c r="E19" s="303">
        <v>436.47399999999999</v>
      </c>
      <c r="F19" s="303">
        <v>459.52599999999995</v>
      </c>
      <c r="G19" s="303">
        <v>482.82299999999998</v>
      </c>
      <c r="H19" s="303">
        <v>507.56500000000005</v>
      </c>
      <c r="I19" s="303">
        <v>562.83199999999999</v>
      </c>
      <c r="J19" s="303">
        <v>664.88699999999994</v>
      </c>
      <c r="K19" s="303">
        <v>730.27499999999998</v>
      </c>
      <c r="L19" s="303">
        <v>759.08999999999992</v>
      </c>
      <c r="M19" s="303">
        <v>721.68600000000004</v>
      </c>
      <c r="N19" s="303">
        <v>670.649</v>
      </c>
      <c r="O19" s="303">
        <v>659.46699999999998</v>
      </c>
      <c r="P19" s="303">
        <v>760.78</v>
      </c>
      <c r="Q19" s="303">
        <v>888.41600000000005</v>
      </c>
      <c r="R19" s="303">
        <v>869.30700000000002</v>
      </c>
      <c r="S19" s="303">
        <v>706.88599999999997</v>
      </c>
      <c r="T19" s="303">
        <v>704.50699999999995</v>
      </c>
      <c r="U19" s="303">
        <v>716.09791706393662</v>
      </c>
    </row>
    <row r="20" spans="1:21">
      <c r="A20" s="302" t="s">
        <v>91</v>
      </c>
      <c r="B20" s="303">
        <v>373.94600000000003</v>
      </c>
      <c r="C20" s="303">
        <v>405.87299999999993</v>
      </c>
      <c r="D20" s="303">
        <v>441.58000000000004</v>
      </c>
      <c r="E20" s="303">
        <v>475.15300000000002</v>
      </c>
      <c r="F20" s="303">
        <v>501.25700000000001</v>
      </c>
      <c r="G20" s="303">
        <v>528.43100000000004</v>
      </c>
      <c r="H20" s="303">
        <v>559.10599999999999</v>
      </c>
      <c r="I20" s="303">
        <v>623.44499999999994</v>
      </c>
      <c r="J20" s="303">
        <v>741.87300000000005</v>
      </c>
      <c r="K20" s="303">
        <v>824.31799999999998</v>
      </c>
      <c r="L20" s="303">
        <v>859.29700000000003</v>
      </c>
      <c r="M20" s="303">
        <v>816.96</v>
      </c>
      <c r="N20" s="303">
        <v>757.50099999999998</v>
      </c>
      <c r="O20" s="303">
        <v>748.58100000000002</v>
      </c>
      <c r="P20" s="303">
        <v>861.279</v>
      </c>
      <c r="Q20" s="303">
        <v>1016.955</v>
      </c>
      <c r="R20" s="303">
        <v>980.44899999999996</v>
      </c>
      <c r="S20" s="303">
        <v>808.88699999999994</v>
      </c>
      <c r="T20" s="303">
        <v>821.12800000000004</v>
      </c>
      <c r="U20" s="303">
        <v>831.84013165257943</v>
      </c>
    </row>
    <row r="21" spans="1:21">
      <c r="A21" s="302" t="s">
        <v>1298</v>
      </c>
      <c r="B21" s="304">
        <v>2064.8559949999999</v>
      </c>
      <c r="C21" s="304">
        <v>2362.2952</v>
      </c>
      <c r="D21" s="304">
        <v>2677.5621609999998</v>
      </c>
      <c r="E21" s="304">
        <v>2956.7343559999999</v>
      </c>
      <c r="F21" s="304">
        <v>3285.2421039999999</v>
      </c>
      <c r="G21" s="304">
        <v>3691.2633080000001</v>
      </c>
      <c r="H21" s="304">
        <v>4122.0504570000003</v>
      </c>
      <c r="I21" s="304">
        <v>4864.0767749999995</v>
      </c>
      <c r="J21" s="304">
        <v>6232.7643749999997</v>
      </c>
      <c r="K21" s="304">
        <v>7363.0974810000007</v>
      </c>
      <c r="L21" s="304">
        <v>8183.3615270000009</v>
      </c>
      <c r="M21" s="304">
        <v>8130.7850010000002</v>
      </c>
      <c r="N21" s="304">
        <v>7694.7759019999994</v>
      </c>
      <c r="O21" s="304">
        <v>7688.170384</v>
      </c>
      <c r="P21" s="304">
        <v>8902.8164619999989</v>
      </c>
      <c r="Q21" s="303">
        <v>10591.442356</v>
      </c>
      <c r="R21" s="303">
        <v>11076.472408</v>
      </c>
      <c r="S21" s="303">
        <v>9821.1706630000008</v>
      </c>
      <c r="T21" s="303">
        <v>10283.39624</v>
      </c>
      <c r="U21" s="303">
        <v>10564.012720521421</v>
      </c>
    </row>
    <row r="22" spans="1:21">
      <c r="A22" s="302" t="s">
        <v>1299</v>
      </c>
      <c r="B22" s="304">
        <v>3225.9143659590159</v>
      </c>
      <c r="C22" s="304">
        <v>3584.8205821656052</v>
      </c>
      <c r="D22" s="304">
        <v>3974.6366657834892</v>
      </c>
      <c r="E22" s="304">
        <v>4316.4335803737749</v>
      </c>
      <c r="F22" s="304">
        <v>4695.3145247630473</v>
      </c>
      <c r="G22" s="304">
        <v>5089.372008859953</v>
      </c>
      <c r="H22" s="304">
        <v>5532.8367401704227</v>
      </c>
      <c r="I22" s="304">
        <v>6434.5713028525806</v>
      </c>
      <c r="J22" s="304">
        <v>8074.8021334624791</v>
      </c>
      <c r="K22" s="304">
        <v>9262.1857172558084</v>
      </c>
      <c r="L22" s="304">
        <v>9977.9216162116172</v>
      </c>
      <c r="M22" s="304">
        <v>9519.2114323746937</v>
      </c>
      <c r="N22" s="304">
        <v>8801.1961586541456</v>
      </c>
      <c r="O22" s="304">
        <v>8327.301712953029</v>
      </c>
      <c r="P22" s="304">
        <v>9849.4830396492216</v>
      </c>
      <c r="Q22" s="304">
        <v>11574.696420442087</v>
      </c>
      <c r="R22" s="304">
        <v>11680.887878143783</v>
      </c>
      <c r="S22" s="304">
        <v>10213.239011364925</v>
      </c>
      <c r="T22" s="304">
        <v>10488.275288018631</v>
      </c>
      <c r="U22" s="304">
        <v>10564.012720521421</v>
      </c>
    </row>
    <row r="23" spans="1:21">
      <c r="A23" s="21" t="s">
        <v>92</v>
      </c>
      <c r="B23" s="304">
        <v>5920.9207888994342</v>
      </c>
      <c r="C23" s="304">
        <v>6280.5118429483355</v>
      </c>
      <c r="D23" s="304">
        <v>6587.4845889652661</v>
      </c>
      <c r="E23" s="304">
        <v>6774.1362738674015</v>
      </c>
      <c r="F23" s="304">
        <v>7149.197442582139</v>
      </c>
      <c r="G23" s="304">
        <v>7645.168742996917</v>
      </c>
      <c r="H23" s="304">
        <v>8121.2267532237247</v>
      </c>
      <c r="I23" s="304">
        <v>8642.1468129033165</v>
      </c>
      <c r="J23" s="304">
        <v>9374.1709117489154</v>
      </c>
      <c r="K23" s="304">
        <v>10082.636651946186</v>
      </c>
      <c r="L23" s="304">
        <v>10780.489173879252</v>
      </c>
      <c r="M23" s="304">
        <v>11266.374851389663</v>
      </c>
      <c r="N23" s="304">
        <v>11473.626147209643</v>
      </c>
      <c r="O23" s="304">
        <v>11658.157851719647</v>
      </c>
      <c r="P23" s="304">
        <v>11702.222011619653</v>
      </c>
      <c r="Q23" s="304">
        <v>11921.71500288153</v>
      </c>
      <c r="R23" s="304">
        <v>12741.726925010382</v>
      </c>
      <c r="S23" s="304">
        <v>13893.570763885551</v>
      </c>
      <c r="T23" s="304">
        <v>14596.584902634042</v>
      </c>
      <c r="U23" s="304">
        <v>14752.190264474986</v>
      </c>
    </row>
    <row r="24" spans="1:21">
      <c r="A24" s="21" t="s">
        <v>7</v>
      </c>
      <c r="B24" s="22">
        <v>9250.2254292150155</v>
      </c>
      <c r="C24" s="22">
        <v>9530.7767298244653</v>
      </c>
      <c r="D24" s="22">
        <v>9778.6180892272569</v>
      </c>
      <c r="E24" s="22">
        <v>9889.3257797114493</v>
      </c>
      <c r="F24" s="22">
        <v>10217.734197331703</v>
      </c>
      <c r="G24" s="22">
        <v>10540.864890156337</v>
      </c>
      <c r="H24" s="22">
        <v>10900.745205383393</v>
      </c>
      <c r="I24" s="22">
        <v>11432.490161988977</v>
      </c>
      <c r="J24" s="22">
        <v>12144.623272018373</v>
      </c>
      <c r="K24" s="22">
        <v>12683.147741954481</v>
      </c>
      <c r="L24" s="22">
        <v>13144.58314061787</v>
      </c>
      <c r="M24" s="22">
        <v>13190.239844440232</v>
      </c>
      <c r="N24" s="22">
        <v>13123.401598532386</v>
      </c>
      <c r="O24" s="22">
        <v>12627.32132609066</v>
      </c>
      <c r="P24" s="22">
        <v>12946.558847037544</v>
      </c>
      <c r="Q24" s="22">
        <v>13028.464616173153</v>
      </c>
      <c r="R24" s="22">
        <v>13437.011180335352</v>
      </c>
      <c r="S24" s="22">
        <v>14448.21231622203</v>
      </c>
      <c r="T24" s="22">
        <v>14887.39684349287</v>
      </c>
      <c r="U24" s="22">
        <v>14752.190264474986</v>
      </c>
    </row>
    <row r="25" spans="1:21">
      <c r="A25" s="1002" t="s">
        <v>3</v>
      </c>
      <c r="B25" s="1006"/>
      <c r="C25" s="1000"/>
      <c r="D25" s="1000"/>
      <c r="E25" s="1000"/>
      <c r="F25" s="1004"/>
      <c r="G25" s="1005"/>
      <c r="H25" s="1005"/>
      <c r="I25" s="1005"/>
      <c r="J25" s="1005"/>
      <c r="K25" s="1005"/>
      <c r="L25" s="1005"/>
      <c r="M25" s="1005"/>
      <c r="N25" s="1005"/>
      <c r="O25" s="1005"/>
      <c r="P25" s="1005"/>
      <c r="Q25" s="1005"/>
      <c r="R25" s="1005"/>
      <c r="S25" s="1005"/>
      <c r="T25" s="1005"/>
      <c r="U25" s="1005"/>
    </row>
    <row r="26" spans="1:21">
      <c r="A26" s="302" t="s">
        <v>89</v>
      </c>
      <c r="B26" s="305" t="s">
        <v>50</v>
      </c>
      <c r="C26" s="305" t="s">
        <v>50</v>
      </c>
      <c r="D26" s="305" t="s">
        <v>50</v>
      </c>
      <c r="E26" s="305" t="s">
        <v>50</v>
      </c>
      <c r="F26" s="305" t="s">
        <v>50</v>
      </c>
      <c r="G26" s="305" t="s">
        <v>50</v>
      </c>
      <c r="H26" s="305" t="s">
        <v>50</v>
      </c>
      <c r="I26" s="305" t="s">
        <v>50</v>
      </c>
      <c r="J26" s="305" t="s">
        <v>50</v>
      </c>
      <c r="K26" s="305" t="s">
        <v>50</v>
      </c>
      <c r="L26" s="305" t="s">
        <v>50</v>
      </c>
      <c r="M26" s="306">
        <v>127.375</v>
      </c>
      <c r="N26" s="306">
        <v>181.24799999999999</v>
      </c>
      <c r="O26" s="306">
        <v>235.00400000000002</v>
      </c>
      <c r="P26" s="306">
        <v>306.96500000000003</v>
      </c>
      <c r="Q26" s="306">
        <v>347.767</v>
      </c>
      <c r="R26" s="306">
        <v>355.358</v>
      </c>
      <c r="S26" s="306">
        <v>347.62299999999999</v>
      </c>
      <c r="T26" s="306">
        <v>354.43099999999998</v>
      </c>
      <c r="U26" s="306">
        <v>354.91534771699315</v>
      </c>
    </row>
    <row r="27" spans="1:21">
      <c r="A27" s="302" t="s">
        <v>91</v>
      </c>
      <c r="B27" s="305" t="s">
        <v>50</v>
      </c>
      <c r="C27" s="305" t="s">
        <v>50</v>
      </c>
      <c r="D27" s="305" t="s">
        <v>50</v>
      </c>
      <c r="E27" s="305" t="s">
        <v>50</v>
      </c>
      <c r="F27" s="305" t="s">
        <v>50</v>
      </c>
      <c r="G27" s="305" t="s">
        <v>50</v>
      </c>
      <c r="H27" s="305" t="s">
        <v>50</v>
      </c>
      <c r="I27" s="305" t="s">
        <v>50</v>
      </c>
      <c r="J27" s="305" t="s">
        <v>50</v>
      </c>
      <c r="K27" s="305" t="s">
        <v>50</v>
      </c>
      <c r="L27" s="305" t="s">
        <v>50</v>
      </c>
      <c r="M27" s="306">
        <v>162.67099999999999</v>
      </c>
      <c r="N27" s="306">
        <v>239.404</v>
      </c>
      <c r="O27" s="306">
        <v>325.14</v>
      </c>
      <c r="P27" s="306">
        <v>415.52499999999998</v>
      </c>
      <c r="Q27" s="306">
        <v>481.74400000000003</v>
      </c>
      <c r="R27" s="306">
        <v>497.08300000000003</v>
      </c>
      <c r="S27" s="306">
        <v>487.827</v>
      </c>
      <c r="T27" s="306">
        <v>500.52800000000002</v>
      </c>
      <c r="U27" s="306">
        <v>496.23786658916407</v>
      </c>
    </row>
    <row r="28" spans="1:21">
      <c r="A28" s="302" t="s">
        <v>1298</v>
      </c>
      <c r="B28" s="305" t="s">
        <v>50</v>
      </c>
      <c r="C28" s="305" t="s">
        <v>50</v>
      </c>
      <c r="D28" s="305" t="s">
        <v>50</v>
      </c>
      <c r="E28" s="305" t="s">
        <v>50</v>
      </c>
      <c r="F28" s="305" t="s">
        <v>50</v>
      </c>
      <c r="G28" s="305" t="s">
        <v>50</v>
      </c>
      <c r="H28" s="305" t="s">
        <v>50</v>
      </c>
      <c r="I28" s="305" t="s">
        <v>50</v>
      </c>
      <c r="J28" s="305" t="s">
        <v>50</v>
      </c>
      <c r="K28" s="305" t="s">
        <v>50</v>
      </c>
      <c r="L28" s="305" t="s">
        <v>50</v>
      </c>
      <c r="M28" s="34">
        <v>2090.5302810000003</v>
      </c>
      <c r="N28" s="34">
        <v>3078.9312919999998</v>
      </c>
      <c r="O28" s="34">
        <v>4326.5579109999999</v>
      </c>
      <c r="P28" s="34">
        <v>5684.0968810000004</v>
      </c>
      <c r="Q28" s="306">
        <v>6959.2758709999998</v>
      </c>
      <c r="R28" s="306">
        <v>7479.4088380000003</v>
      </c>
      <c r="S28" s="306">
        <v>7603.7954060000002</v>
      </c>
      <c r="T28" s="306">
        <v>8106.6373100000001</v>
      </c>
      <c r="U28" s="306">
        <v>7767.7520235792263</v>
      </c>
    </row>
    <row r="29" spans="1:21">
      <c r="A29" s="302" t="s">
        <v>1299</v>
      </c>
      <c r="B29" s="305" t="s">
        <v>50</v>
      </c>
      <c r="C29" s="305" t="s">
        <v>50</v>
      </c>
      <c r="D29" s="305" t="s">
        <v>50</v>
      </c>
      <c r="E29" s="305" t="s">
        <v>50</v>
      </c>
      <c r="F29" s="305" t="s">
        <v>50</v>
      </c>
      <c r="G29" s="305" t="s">
        <v>50</v>
      </c>
      <c r="H29" s="305" t="s">
        <v>50</v>
      </c>
      <c r="I29" s="305" t="s">
        <v>50</v>
      </c>
      <c r="J29" s="305" t="s">
        <v>50</v>
      </c>
      <c r="K29" s="305" t="s">
        <v>50</v>
      </c>
      <c r="L29" s="305" t="s">
        <v>50</v>
      </c>
      <c r="M29" s="34">
        <v>2447.5127245614253</v>
      </c>
      <c r="N29" s="34">
        <v>3521.6461928237773</v>
      </c>
      <c r="O29" s="34">
        <v>4686.2323939178686</v>
      </c>
      <c r="P29" s="34">
        <v>6288.5061220902153</v>
      </c>
      <c r="Q29" s="34">
        <v>7605.3386125734478</v>
      </c>
      <c r="R29" s="34">
        <v>7887.5415216468518</v>
      </c>
      <c r="S29" s="34">
        <v>7907.3445050261016</v>
      </c>
      <c r="T29" s="34">
        <v>8268.1481665246829</v>
      </c>
      <c r="U29" s="34">
        <v>7767.7520235792263</v>
      </c>
    </row>
    <row r="30" spans="1:21">
      <c r="A30" s="21" t="s">
        <v>92</v>
      </c>
      <c r="B30" s="305" t="s">
        <v>50</v>
      </c>
      <c r="C30" s="305" t="s">
        <v>50</v>
      </c>
      <c r="D30" s="305" t="s">
        <v>50</v>
      </c>
      <c r="E30" s="305" t="s">
        <v>50</v>
      </c>
      <c r="F30" s="305" t="s">
        <v>50</v>
      </c>
      <c r="G30" s="305" t="s">
        <v>50</v>
      </c>
      <c r="H30" s="305" t="s">
        <v>50</v>
      </c>
      <c r="I30" s="305" t="s">
        <v>50</v>
      </c>
      <c r="J30" s="305" t="s">
        <v>50</v>
      </c>
      <c r="K30" s="305" t="s">
        <v>50</v>
      </c>
      <c r="L30" s="305" t="s">
        <v>50</v>
      </c>
      <c r="M30" s="34">
        <v>16412.406524043181</v>
      </c>
      <c r="N30" s="34">
        <v>16987.394575388418</v>
      </c>
      <c r="O30" s="34">
        <v>18410.571356232234</v>
      </c>
      <c r="P30" s="34">
        <v>18517.084622025312</v>
      </c>
      <c r="Q30" s="34">
        <v>20011.317551694094</v>
      </c>
      <c r="R30" s="34">
        <v>21047.531891782372</v>
      </c>
      <c r="S30" s="34">
        <v>21873.683289080414</v>
      </c>
      <c r="T30" s="34">
        <v>22872.258098191189</v>
      </c>
      <c r="U30" s="34">
        <v>21886.210538782259</v>
      </c>
    </row>
    <row r="31" spans="1:21" ht="13" thickBot="1">
      <c r="A31" s="23" t="s">
        <v>7</v>
      </c>
      <c r="B31" s="307" t="s">
        <v>50</v>
      </c>
      <c r="C31" s="307" t="s">
        <v>50</v>
      </c>
      <c r="D31" s="307" t="s">
        <v>50</v>
      </c>
      <c r="E31" s="307" t="s">
        <v>50</v>
      </c>
      <c r="F31" s="307" t="s">
        <v>50</v>
      </c>
      <c r="G31" s="307" t="s">
        <v>50</v>
      </c>
      <c r="H31" s="307" t="s">
        <v>50</v>
      </c>
      <c r="I31" s="307" t="s">
        <v>50</v>
      </c>
      <c r="J31" s="307" t="s">
        <v>50</v>
      </c>
      <c r="K31" s="307" t="s">
        <v>50</v>
      </c>
      <c r="L31" s="307" t="s">
        <v>50</v>
      </c>
      <c r="M31" s="24">
        <v>19215.01648330854</v>
      </c>
      <c r="N31" s="24">
        <v>19429.986498189097</v>
      </c>
      <c r="O31" s="24">
        <v>19941.075019650169</v>
      </c>
      <c r="P31" s="24">
        <v>20486.068842018518</v>
      </c>
      <c r="Q31" s="24">
        <v>21869.063518313837</v>
      </c>
      <c r="R31" s="24">
        <v>22196.04320613818</v>
      </c>
      <c r="S31" s="24">
        <v>22746.896796316993</v>
      </c>
      <c r="T31" s="24">
        <v>23327.948645927368</v>
      </c>
      <c r="U31" s="24">
        <v>21886.210538782259</v>
      </c>
    </row>
    <row r="32" spans="1:21" ht="37.5" customHeight="1">
      <c r="A32" s="308" t="s">
        <v>80</v>
      </c>
      <c r="B32" s="309" t="s">
        <v>119</v>
      </c>
      <c r="C32" s="309" t="s">
        <v>120</v>
      </c>
      <c r="D32" s="309" t="s">
        <v>121</v>
      </c>
      <c r="E32" s="309" t="s">
        <v>122</v>
      </c>
      <c r="F32" s="310" t="s">
        <v>123</v>
      </c>
      <c r="G32" s="311" t="s">
        <v>124</v>
      </c>
      <c r="H32" s="311" t="s">
        <v>125</v>
      </c>
      <c r="I32" s="311" t="s">
        <v>126</v>
      </c>
      <c r="J32" s="311" t="s">
        <v>127</v>
      </c>
      <c r="K32" s="311" t="s">
        <v>128</v>
      </c>
      <c r="L32" s="311" t="s">
        <v>129</v>
      </c>
      <c r="M32" s="311" t="s">
        <v>130</v>
      </c>
      <c r="N32" s="311" t="s">
        <v>131</v>
      </c>
      <c r="O32" s="311" t="s">
        <v>5</v>
      </c>
      <c r="P32" s="312" t="s">
        <v>2</v>
      </c>
      <c r="Q32" s="312" t="s">
        <v>135</v>
      </c>
      <c r="R32" s="312" t="s">
        <v>138</v>
      </c>
      <c r="S32" s="312" t="s">
        <v>140</v>
      </c>
      <c r="T32" s="312" t="s">
        <v>157</v>
      </c>
      <c r="U32" s="312" t="s">
        <v>744</v>
      </c>
    </row>
    <row r="33" spans="1:21">
      <c r="A33" s="1007" t="s">
        <v>90</v>
      </c>
      <c r="B33" s="1008"/>
      <c r="C33" s="1008"/>
      <c r="D33" s="1008"/>
      <c r="E33" s="1009"/>
      <c r="F33" s="1010"/>
      <c r="G33" s="1010"/>
      <c r="H33" s="1010"/>
      <c r="I33" s="1010"/>
      <c r="J33" s="1010"/>
      <c r="K33" s="1010"/>
      <c r="L33" s="1010"/>
      <c r="M33" s="1010"/>
      <c r="N33" s="1010"/>
      <c r="O33" s="1010"/>
      <c r="P33" s="1010"/>
      <c r="Q33" s="1010"/>
      <c r="R33" s="1010"/>
      <c r="S33" s="1010"/>
      <c r="T33" s="1010"/>
      <c r="U33" s="1010"/>
    </row>
    <row r="34" spans="1:21">
      <c r="A34" s="313" t="s">
        <v>89</v>
      </c>
      <c r="B34" s="314">
        <v>3338.3599999999997</v>
      </c>
      <c r="C34" s="314">
        <v>3500.5770000000002</v>
      </c>
      <c r="D34" s="314">
        <v>3573.9979999999996</v>
      </c>
      <c r="E34" s="314">
        <v>3589.3829999999998</v>
      </c>
      <c r="F34" s="314">
        <v>3529.7170000000001</v>
      </c>
      <c r="G34" s="314">
        <v>3545.393</v>
      </c>
      <c r="H34" s="314">
        <v>3764.2570000000001</v>
      </c>
      <c r="I34" s="314">
        <v>4154.2460000000001</v>
      </c>
      <c r="J34" s="314">
        <v>4618.8159999999998</v>
      </c>
      <c r="K34" s="314">
        <v>4938.1210000000001</v>
      </c>
      <c r="L34" s="314">
        <v>5021.3270000000002</v>
      </c>
      <c r="M34" s="314">
        <v>5125.9269999999997</v>
      </c>
      <c r="N34" s="314">
        <v>5503.4609999999993</v>
      </c>
      <c r="O34" s="314">
        <v>6146.607</v>
      </c>
      <c r="P34" s="314">
        <v>7400.3620293231679</v>
      </c>
      <c r="Q34" s="317">
        <v>7664.520414999999</v>
      </c>
      <c r="R34" s="314">
        <v>7725.9213749999999</v>
      </c>
      <c r="S34" s="314">
        <v>7410.26926</v>
      </c>
      <c r="T34" s="314">
        <v>7017.5420000000004</v>
      </c>
      <c r="U34" s="315">
        <v>6584.1469200000001</v>
      </c>
    </row>
    <row r="35" spans="1:21">
      <c r="A35" s="313" t="s">
        <v>91</v>
      </c>
      <c r="B35" s="314">
        <v>3784.3530000000001</v>
      </c>
      <c r="C35" s="314">
        <v>4017.1170000000002</v>
      </c>
      <c r="D35" s="314">
        <v>4092.9139999999998</v>
      </c>
      <c r="E35" s="314">
        <v>4111.55</v>
      </c>
      <c r="F35" s="314">
        <v>3993.5889999999999</v>
      </c>
      <c r="G35" s="314">
        <v>4042.0039999999999</v>
      </c>
      <c r="H35" s="314">
        <v>4321.2759999999998</v>
      </c>
      <c r="I35" s="314">
        <v>4781.9120000000003</v>
      </c>
      <c r="J35" s="314">
        <v>5320.826</v>
      </c>
      <c r="K35" s="314">
        <v>5675.3630000000003</v>
      </c>
      <c r="L35" s="314">
        <v>5773.7420000000002</v>
      </c>
      <c r="M35" s="314">
        <v>5874.81</v>
      </c>
      <c r="N35" s="314">
        <v>6435.1750000000002</v>
      </c>
      <c r="O35" s="314">
        <v>7163.2539999999999</v>
      </c>
      <c r="P35" s="314">
        <v>8396.8369654779199</v>
      </c>
      <c r="Q35" s="314">
        <v>8999.5910000000003</v>
      </c>
      <c r="R35" s="314">
        <v>9007.8050000000003</v>
      </c>
      <c r="S35" s="314">
        <v>8595.4459999999999</v>
      </c>
      <c r="T35" s="314">
        <v>8145.473</v>
      </c>
      <c r="U35" s="314">
        <v>7579.2888718837266</v>
      </c>
    </row>
    <row r="36" spans="1:21">
      <c r="A36" s="302" t="s">
        <v>1298</v>
      </c>
      <c r="B36" s="316">
        <v>10571.693406</v>
      </c>
      <c r="C36" s="316">
        <v>11278.18159</v>
      </c>
      <c r="D36" s="316">
        <v>11450.714891</v>
      </c>
      <c r="E36" s="316">
        <v>11500.137268999999</v>
      </c>
      <c r="F36" s="316">
        <v>11314.583568</v>
      </c>
      <c r="G36" s="316">
        <v>11388.326886999999</v>
      </c>
      <c r="H36" s="316">
        <v>12072.588551999999</v>
      </c>
      <c r="I36" s="316">
        <v>13437.648522</v>
      </c>
      <c r="J36" s="316">
        <v>15092.857754000001</v>
      </c>
      <c r="K36" s="316">
        <v>16258.163769999999</v>
      </c>
      <c r="L36" s="316">
        <v>16555.011591999999</v>
      </c>
      <c r="M36" s="316">
        <v>16844.099892000002</v>
      </c>
      <c r="N36" s="316">
        <v>20365.815102</v>
      </c>
      <c r="O36" s="316">
        <v>23339.894938000001</v>
      </c>
      <c r="P36" s="316">
        <v>27190.381085349523</v>
      </c>
      <c r="Q36" s="316">
        <v>28944.705193000002</v>
      </c>
      <c r="R36" s="316">
        <v>28973.143466000001</v>
      </c>
      <c r="S36" s="316">
        <v>27800.701695</v>
      </c>
      <c r="T36" s="316">
        <v>26443.561227999999</v>
      </c>
      <c r="U36" s="316">
        <v>24674.411911414601</v>
      </c>
    </row>
    <row r="37" spans="1:21">
      <c r="A37" s="302" t="s">
        <v>1299</v>
      </c>
      <c r="B37" s="316">
        <v>16516.104616259017</v>
      </c>
      <c r="C37" s="316">
        <v>17114.820151703821</v>
      </c>
      <c r="D37" s="316">
        <v>16997.712291468848</v>
      </c>
      <c r="E37" s="316">
        <v>16788.65014913756</v>
      </c>
      <c r="F37" s="316">
        <v>16170.963017852431</v>
      </c>
      <c r="G37" s="316">
        <v>15701.787504790218</v>
      </c>
      <c r="H37" s="316">
        <v>16204.474493036618</v>
      </c>
      <c r="I37" s="316">
        <v>17776.345143622984</v>
      </c>
      <c r="J37" s="316">
        <v>19553.416856392061</v>
      </c>
      <c r="K37" s="316">
        <v>20451.465249221223</v>
      </c>
      <c r="L37" s="316">
        <v>20185.422271207775</v>
      </c>
      <c r="M37" s="316">
        <v>19720.426532034402</v>
      </c>
      <c r="N37" s="316">
        <v>23294.185032340531</v>
      </c>
      <c r="O37" s="316">
        <v>25280.182070604737</v>
      </c>
      <c r="P37" s="316">
        <v>30081.626245452881</v>
      </c>
      <c r="Q37" s="316">
        <v>31631.780103904162</v>
      </c>
      <c r="R37" s="316">
        <v>30554.13563430963</v>
      </c>
      <c r="S37" s="316">
        <v>28910.526131511233</v>
      </c>
      <c r="T37" s="316">
        <v>26970.40387066131</v>
      </c>
      <c r="U37" s="316">
        <v>24674.411911414601</v>
      </c>
    </row>
    <row r="38" spans="1:21">
      <c r="A38" s="21" t="s">
        <v>92</v>
      </c>
      <c r="B38" s="22">
        <v>3166.732589055704</v>
      </c>
      <c r="C38" s="22">
        <v>3221.8064593351323</v>
      </c>
      <c r="D38" s="22">
        <v>3203.8951591467035</v>
      </c>
      <c r="E38" s="22">
        <v>3203.9315027123048</v>
      </c>
      <c r="F38" s="22">
        <v>3205.5214534196366</v>
      </c>
      <c r="G38" s="22">
        <v>3212.1479584914846</v>
      </c>
      <c r="H38" s="22">
        <v>3207.1637382888571</v>
      </c>
      <c r="I38" s="22">
        <v>3234.6780912829909</v>
      </c>
      <c r="J38" s="22">
        <v>3267.6897616185624</v>
      </c>
      <c r="K38" s="22">
        <v>3292.378572740522</v>
      </c>
      <c r="L38" s="22">
        <v>3296.9395524330516</v>
      </c>
      <c r="M38" s="22">
        <v>3286.0592614760221</v>
      </c>
      <c r="N38" s="22">
        <v>3700.5468199011502</v>
      </c>
      <c r="O38" s="22">
        <v>3797.1998108875355</v>
      </c>
      <c r="P38" s="22">
        <v>3674.1960700855516</v>
      </c>
      <c r="Q38" s="22">
        <v>3776.453532089653</v>
      </c>
      <c r="R38" s="22">
        <v>3750.1214495597947</v>
      </c>
      <c r="S38" s="22">
        <v>3751.6452802957933</v>
      </c>
      <c r="T38" s="22">
        <v>3768.2084735652452</v>
      </c>
      <c r="U38" s="22">
        <v>3747.5488033937431</v>
      </c>
    </row>
    <row r="39" spans="1:21">
      <c r="A39" s="21" t="s">
        <v>7</v>
      </c>
      <c r="B39" s="22">
        <v>4947.3707497870273</v>
      </c>
      <c r="C39" s="22">
        <v>4889.1426046916886</v>
      </c>
      <c r="D39" s="22">
        <v>4755.937829699079</v>
      </c>
      <c r="E39" s="22">
        <v>4677.3080914289621</v>
      </c>
      <c r="F39" s="22">
        <v>4581.3766423349043</v>
      </c>
      <c r="G39" s="22">
        <v>4428.7861754085425</v>
      </c>
      <c r="H39" s="22">
        <v>4304.8268205482827</v>
      </c>
      <c r="I39" s="22">
        <v>4279.0785966028452</v>
      </c>
      <c r="J39" s="22">
        <v>4233.426240922362</v>
      </c>
      <c r="K39" s="22">
        <v>4141.5480198280329</v>
      </c>
      <c r="L39" s="22">
        <v>4019.9378115003815</v>
      </c>
      <c r="M39" s="22">
        <v>3847.1922311875301</v>
      </c>
      <c r="N39" s="22">
        <v>4232.6428827860382</v>
      </c>
      <c r="O39" s="22">
        <v>4112.8678099323315</v>
      </c>
      <c r="P39" s="22">
        <v>4064.8857618394281</v>
      </c>
      <c r="Q39" s="22">
        <v>4127.0397090988981</v>
      </c>
      <c r="R39" s="22">
        <v>3954.75622275662</v>
      </c>
      <c r="S39" s="22">
        <v>3901.4137161746312</v>
      </c>
      <c r="T39" s="22">
        <v>3843.2835700393825</v>
      </c>
      <c r="U39" s="22">
        <v>3747.5488033937431</v>
      </c>
    </row>
    <row r="40" spans="1:21">
      <c r="A40" s="1007" t="s">
        <v>17</v>
      </c>
      <c r="B40" s="1008"/>
      <c r="C40" s="1008"/>
      <c r="D40" s="1008"/>
      <c r="E40" s="1009"/>
      <c r="F40" s="1010"/>
      <c r="G40" s="1010"/>
      <c r="H40" s="1010"/>
      <c r="I40" s="1010"/>
      <c r="J40" s="1010"/>
      <c r="K40" s="1010"/>
      <c r="L40" s="1010"/>
      <c r="M40" s="1010"/>
      <c r="N40" s="1010"/>
      <c r="O40" s="1010"/>
      <c r="P40" s="1010"/>
      <c r="Q40" s="1010"/>
      <c r="R40" s="1010"/>
      <c r="S40" s="1011"/>
      <c r="T40" s="1010"/>
      <c r="U40" s="1010"/>
    </row>
    <row r="41" spans="1:21">
      <c r="A41" s="313" t="s">
        <v>89</v>
      </c>
      <c r="B41" s="314">
        <v>1539.7840000000001</v>
      </c>
      <c r="C41" s="314">
        <v>1759.2169999999999</v>
      </c>
      <c r="D41" s="314">
        <v>1925.0299999999997</v>
      </c>
      <c r="E41" s="314">
        <v>1993.0129999999999</v>
      </c>
      <c r="F41" s="314">
        <v>2150.384</v>
      </c>
      <c r="G41" s="314">
        <v>2291.8980000000001</v>
      </c>
      <c r="H41" s="314">
        <v>2552.2179999999998</v>
      </c>
      <c r="I41" s="314">
        <v>2836.1479999999997</v>
      </c>
      <c r="J41" s="314">
        <v>3172.9290000000001</v>
      </c>
      <c r="K41" s="314">
        <v>3438.1229999999996</v>
      </c>
      <c r="L41" s="314">
        <v>3659.223</v>
      </c>
      <c r="M41" s="314">
        <v>3731.81</v>
      </c>
      <c r="N41" s="314">
        <v>3893.9569999999999</v>
      </c>
      <c r="O41" s="314">
        <v>5824.4770000000008</v>
      </c>
      <c r="P41" s="314">
        <v>7143.1725811566248</v>
      </c>
      <c r="Q41" s="317">
        <v>7218.9586199999994</v>
      </c>
      <c r="R41" s="314">
        <v>7231.2021699999996</v>
      </c>
      <c r="S41" s="314">
        <v>6936.8802299999998</v>
      </c>
      <c r="T41" s="315">
        <v>6604.1390000000001</v>
      </c>
      <c r="U41" s="315">
        <v>6269.3932800000002</v>
      </c>
    </row>
    <row r="42" spans="1:21">
      <c r="A42" s="313" t="s">
        <v>91</v>
      </c>
      <c r="B42" s="314">
        <v>1752.9189999999999</v>
      </c>
      <c r="C42" s="314">
        <v>2038.8720000000001</v>
      </c>
      <c r="D42" s="314">
        <v>2229.0079999999998</v>
      </c>
      <c r="E42" s="314">
        <v>2310.2470000000003</v>
      </c>
      <c r="F42" s="314">
        <v>2448.0230000000001</v>
      </c>
      <c r="G42" s="314">
        <v>2619.3879999999999</v>
      </c>
      <c r="H42" s="314">
        <v>2941.5360000000001</v>
      </c>
      <c r="I42" s="314">
        <v>3292.9380000000001</v>
      </c>
      <c r="J42" s="314">
        <v>3696.1540000000005</v>
      </c>
      <c r="K42" s="314">
        <v>4004.3519999999999</v>
      </c>
      <c r="L42" s="314">
        <v>4268.0630000000001</v>
      </c>
      <c r="M42" s="314">
        <v>4344.3530000000001</v>
      </c>
      <c r="N42" s="314">
        <v>4544.2160000000003</v>
      </c>
      <c r="O42" s="314">
        <v>7518.9050000000007</v>
      </c>
      <c r="P42" s="314">
        <v>8669.470909880818</v>
      </c>
      <c r="Q42" s="314">
        <v>8954.2829999999994</v>
      </c>
      <c r="R42" s="314">
        <v>8855.9750000000004</v>
      </c>
      <c r="S42" s="314">
        <v>8476.2860000000001</v>
      </c>
      <c r="T42" s="314">
        <v>6697.8739999999998</v>
      </c>
      <c r="U42" s="314">
        <v>7579.2888718837266</v>
      </c>
    </row>
    <row r="43" spans="1:21">
      <c r="A43" s="302" t="s">
        <v>1298</v>
      </c>
      <c r="B43" s="316">
        <v>4627.3748079999996</v>
      </c>
      <c r="C43" s="316">
        <v>5471.8766880000003</v>
      </c>
      <c r="D43" s="316">
        <v>6096.1713999999993</v>
      </c>
      <c r="E43" s="316">
        <v>6392.6584239999993</v>
      </c>
      <c r="F43" s="316">
        <v>7095.8187689999995</v>
      </c>
      <c r="G43" s="316">
        <v>7703.3353100000004</v>
      </c>
      <c r="H43" s="316">
        <v>8686.7799300000006</v>
      </c>
      <c r="I43" s="316">
        <v>9806.0749030000006</v>
      </c>
      <c r="J43" s="316">
        <v>11161.962265999999</v>
      </c>
      <c r="K43" s="316">
        <v>12304.707665</v>
      </c>
      <c r="L43" s="316">
        <v>13308.824043000001</v>
      </c>
      <c r="M43" s="316">
        <v>13642.417121</v>
      </c>
      <c r="N43" s="316">
        <v>14672.353613000001</v>
      </c>
      <c r="O43" s="316">
        <v>26126.746699000003</v>
      </c>
      <c r="P43" s="316">
        <v>30933.8932449032</v>
      </c>
      <c r="Q43" s="316">
        <v>30688.797731999999</v>
      </c>
      <c r="R43" s="316">
        <v>30492.581932000001</v>
      </c>
      <c r="S43" s="316">
        <v>29519.016303</v>
      </c>
      <c r="T43" s="316">
        <v>28014.485164999998</v>
      </c>
      <c r="U43" s="316">
        <v>25860.690880225735</v>
      </c>
    </row>
    <row r="44" spans="1:21">
      <c r="A44" s="302" t="s">
        <v>1299</v>
      </c>
      <c r="B44" s="316">
        <v>7229.324904957376</v>
      </c>
      <c r="C44" s="316">
        <v>8303.6600058343956</v>
      </c>
      <c r="D44" s="316">
        <v>9049.3011591900304</v>
      </c>
      <c r="E44" s="316">
        <v>9332.4195436151949</v>
      </c>
      <c r="F44" s="316">
        <v>10141.444641357228</v>
      </c>
      <c r="G44" s="316">
        <v>10621.062717635996</v>
      </c>
      <c r="H44" s="316">
        <v>11659.860948295775</v>
      </c>
      <c r="I44" s="316">
        <v>12972.222907494448</v>
      </c>
      <c r="J44" s="316">
        <v>14460.780369083739</v>
      </c>
      <c r="K44" s="316">
        <v>15478.334747551478</v>
      </c>
      <c r="L44" s="316">
        <v>16227.366060617962</v>
      </c>
      <c r="M44" s="316">
        <v>15972.019061809584</v>
      </c>
      <c r="N44" s="316">
        <v>16782.069276843624</v>
      </c>
      <c r="O44" s="316">
        <v>28298.709793587819</v>
      </c>
      <c r="P44" s="316">
        <v>34223.198710933255</v>
      </c>
      <c r="Q44" s="316">
        <v>33537.785064281161</v>
      </c>
      <c r="R44" s="316">
        <v>32156.486067310841</v>
      </c>
      <c r="S44" s="316">
        <v>30697.43712108802</v>
      </c>
      <c r="T44" s="316">
        <v>28572.625775104236</v>
      </c>
      <c r="U44" s="316">
        <v>25860.690880225735</v>
      </c>
    </row>
    <row r="45" spans="1:21">
      <c r="A45" s="21" t="s">
        <v>92</v>
      </c>
      <c r="B45" s="22">
        <v>3005.2103463862459</v>
      </c>
      <c r="C45" s="22">
        <v>3110.40462205629</v>
      </c>
      <c r="D45" s="22">
        <v>3166.7929330971465</v>
      </c>
      <c r="E45" s="22">
        <v>3207.5347345953087</v>
      </c>
      <c r="F45" s="22">
        <v>3299.7914646872368</v>
      </c>
      <c r="G45" s="22">
        <v>3361.1161186056274</v>
      </c>
      <c r="H45" s="22">
        <v>3403.6198827843077</v>
      </c>
      <c r="I45" s="22">
        <v>3457.5328590045378</v>
      </c>
      <c r="J45" s="22">
        <v>3517.8733170518467</v>
      </c>
      <c r="K45" s="22">
        <v>3578.9026934173094</v>
      </c>
      <c r="L45" s="22">
        <v>3637.0628526875794</v>
      </c>
      <c r="M45" s="22">
        <v>3655.7105321546383</v>
      </c>
      <c r="N45" s="22">
        <v>3767.9803893571507</v>
      </c>
      <c r="O45" s="22">
        <v>4485.6811519729581</v>
      </c>
      <c r="P45" s="22">
        <v>4330.5538111322485</v>
      </c>
      <c r="Q45" s="22">
        <v>4251.1391666627951</v>
      </c>
      <c r="R45" s="22">
        <v>4216.8067238534977</v>
      </c>
      <c r="S45" s="22">
        <v>4255.373499940044</v>
      </c>
      <c r="T45" s="22">
        <v>4241.9587420858343</v>
      </c>
      <c r="U45" s="22">
        <v>4124.9112514162989</v>
      </c>
    </row>
    <row r="46" spans="1:21">
      <c r="A46" s="21" t="s">
        <v>7</v>
      </c>
      <c r="B46" s="22">
        <v>4695.025344436217</v>
      </c>
      <c r="C46" s="22">
        <v>4720.0885427064404</v>
      </c>
      <c r="D46" s="22">
        <v>4700.8624069183506</v>
      </c>
      <c r="E46" s="22">
        <v>4682.5683242483592</v>
      </c>
      <c r="F46" s="22">
        <v>4716.1086770349984</v>
      </c>
      <c r="G46" s="22">
        <v>4634.1777503344374</v>
      </c>
      <c r="H46" s="22">
        <v>4568.5207722442892</v>
      </c>
      <c r="I46" s="22">
        <v>4573.8878603988405</v>
      </c>
      <c r="J46" s="22">
        <v>4557.5493082523244</v>
      </c>
      <c r="K46" s="22">
        <v>4501.9723690954279</v>
      </c>
      <c r="L46" s="22">
        <v>4434.6480279059133</v>
      </c>
      <c r="M46" s="22">
        <v>4279.9657704464016</v>
      </c>
      <c r="N46" s="22">
        <v>4309.7726237972383</v>
      </c>
      <c r="O46" s="22">
        <v>4858.583833979912</v>
      </c>
      <c r="P46" s="22">
        <v>4791.0362408452156</v>
      </c>
      <c r="Q46" s="22">
        <v>4645.7926731101234</v>
      </c>
      <c r="R46" s="22">
        <v>4446.9073483684442</v>
      </c>
      <c r="S46" s="22">
        <v>4425.2511364302482</v>
      </c>
      <c r="T46" s="22">
        <v>4326.4725008217174</v>
      </c>
      <c r="U46" s="22">
        <v>4124.9112514162989</v>
      </c>
    </row>
    <row r="47" spans="1:21">
      <c r="A47" s="1007" t="s">
        <v>1303</v>
      </c>
      <c r="B47" s="1008"/>
      <c r="C47" s="1008"/>
      <c r="D47" s="1008"/>
      <c r="E47" s="1009"/>
      <c r="F47" s="1010"/>
      <c r="G47" s="1010"/>
      <c r="H47" s="1010"/>
      <c r="I47" s="1010"/>
      <c r="J47" s="1010"/>
      <c r="K47" s="1010"/>
      <c r="L47" s="1010"/>
      <c r="M47" s="1010"/>
      <c r="N47" s="1010"/>
      <c r="O47" s="1010"/>
      <c r="P47" s="1010"/>
      <c r="Q47" s="1010"/>
      <c r="R47" s="1010"/>
      <c r="S47" s="1010"/>
      <c r="T47" s="1010"/>
      <c r="U47" s="1010"/>
    </row>
    <row r="48" spans="1:21">
      <c r="A48" s="313" t="s">
        <v>89</v>
      </c>
      <c r="B48" s="314">
        <v>348.73900000000003</v>
      </c>
      <c r="C48" s="314">
        <v>376.13099999999997</v>
      </c>
      <c r="D48" s="314">
        <v>406.46199999999999</v>
      </c>
      <c r="E48" s="314">
        <v>436.47399999999999</v>
      </c>
      <c r="F48" s="314">
        <v>459.52599999999995</v>
      </c>
      <c r="G48" s="314">
        <v>482.82299999999998</v>
      </c>
      <c r="H48" s="314">
        <v>507.56500000000005</v>
      </c>
      <c r="I48" s="314">
        <v>562.83199999999999</v>
      </c>
      <c r="J48" s="314">
        <v>664.88699999999994</v>
      </c>
      <c r="K48" s="314">
        <v>730.27499999999998</v>
      </c>
      <c r="L48" s="314">
        <v>759.08999999999992</v>
      </c>
      <c r="M48" s="314">
        <v>721.68600000000004</v>
      </c>
      <c r="N48" s="314">
        <v>670.649</v>
      </c>
      <c r="O48" s="314">
        <v>659.46699999999998</v>
      </c>
      <c r="P48" s="314">
        <v>760.78</v>
      </c>
      <c r="Q48" s="314">
        <v>888.41600000000005</v>
      </c>
      <c r="R48" s="314">
        <v>869.30700000000002</v>
      </c>
      <c r="S48" s="314">
        <v>706.88599999999997</v>
      </c>
      <c r="T48" s="314">
        <v>704.50699999999995</v>
      </c>
      <c r="U48" s="318">
        <v>716.09791706393662</v>
      </c>
    </row>
    <row r="49" spans="1:22">
      <c r="A49" s="313" t="s">
        <v>91</v>
      </c>
      <c r="B49" s="314">
        <v>373.94600000000003</v>
      </c>
      <c r="C49" s="314">
        <v>405.87299999999993</v>
      </c>
      <c r="D49" s="314">
        <v>441.58000000000004</v>
      </c>
      <c r="E49" s="314">
        <v>475.15300000000002</v>
      </c>
      <c r="F49" s="314">
        <v>501.25700000000001</v>
      </c>
      <c r="G49" s="314">
        <v>528.43100000000004</v>
      </c>
      <c r="H49" s="314">
        <v>559.10599999999999</v>
      </c>
      <c r="I49" s="314">
        <v>623.44499999999994</v>
      </c>
      <c r="J49" s="314">
        <v>741.87300000000005</v>
      </c>
      <c r="K49" s="314">
        <v>824.31799999999998</v>
      </c>
      <c r="L49" s="314">
        <v>859.29700000000003</v>
      </c>
      <c r="M49" s="314">
        <v>816.96</v>
      </c>
      <c r="N49" s="314">
        <v>757.50099999999998</v>
      </c>
      <c r="O49" s="314">
        <v>748.58100000000002</v>
      </c>
      <c r="P49" s="314">
        <v>861.279</v>
      </c>
      <c r="Q49" s="314">
        <v>1016.955</v>
      </c>
      <c r="R49" s="314">
        <v>980.44899999999996</v>
      </c>
      <c r="S49" s="314">
        <v>808.88699999999994</v>
      </c>
      <c r="T49" s="314">
        <v>821.12800000000004</v>
      </c>
      <c r="U49" s="314">
        <v>831.84013165257943</v>
      </c>
    </row>
    <row r="50" spans="1:22">
      <c r="A50" s="302" t="s">
        <v>1298</v>
      </c>
      <c r="B50" s="314">
        <v>2064.8559949999999</v>
      </c>
      <c r="C50" s="314">
        <v>2362.2952</v>
      </c>
      <c r="D50" s="314">
        <v>2677.5621609999998</v>
      </c>
      <c r="E50" s="314">
        <v>2956.7343559999999</v>
      </c>
      <c r="F50" s="314">
        <v>3285.2421039999999</v>
      </c>
      <c r="G50" s="314">
        <v>3691.2633080000001</v>
      </c>
      <c r="H50" s="314">
        <v>4122.0504570000003</v>
      </c>
      <c r="I50" s="314">
        <v>4864.0767749999995</v>
      </c>
      <c r="J50" s="314">
        <v>6232.7643749999997</v>
      </c>
      <c r="K50" s="314">
        <v>7363.0974810000007</v>
      </c>
      <c r="L50" s="314">
        <v>8183.3615270000009</v>
      </c>
      <c r="M50" s="314">
        <v>8130.7850010000002</v>
      </c>
      <c r="N50" s="314">
        <v>7694.7759019999994</v>
      </c>
      <c r="O50" s="314">
        <v>7688.170384</v>
      </c>
      <c r="P50" s="314">
        <v>8902.8164619999989</v>
      </c>
      <c r="Q50" s="314">
        <v>10591.442356</v>
      </c>
      <c r="R50" s="314">
        <v>11076.472408</v>
      </c>
      <c r="S50" s="314">
        <v>9821.1706630000008</v>
      </c>
      <c r="T50" s="314">
        <v>10283.39624</v>
      </c>
      <c r="U50" s="316">
        <v>10564.012720521421</v>
      </c>
    </row>
    <row r="51" spans="1:22">
      <c r="A51" s="302" t="s">
        <v>1299</v>
      </c>
      <c r="B51" s="314">
        <v>3225.9143659590159</v>
      </c>
      <c r="C51" s="314">
        <v>3584.8205821656052</v>
      </c>
      <c r="D51" s="314">
        <v>3974.6366657834892</v>
      </c>
      <c r="E51" s="314">
        <v>4316.4335803737749</v>
      </c>
      <c r="F51" s="314">
        <v>4695.3145247630473</v>
      </c>
      <c r="G51" s="314">
        <v>5089.372008859953</v>
      </c>
      <c r="H51" s="314">
        <v>5532.8367401704227</v>
      </c>
      <c r="I51" s="314">
        <v>6434.5713028525806</v>
      </c>
      <c r="J51" s="314">
        <v>8074.8021334624791</v>
      </c>
      <c r="K51" s="316">
        <v>9262.1857172558084</v>
      </c>
      <c r="L51" s="316">
        <v>9977.9216162116172</v>
      </c>
      <c r="M51" s="316">
        <v>9519.2114323746937</v>
      </c>
      <c r="N51" s="316">
        <v>8801.1961586541456</v>
      </c>
      <c r="O51" s="316">
        <v>8327.301712953029</v>
      </c>
      <c r="P51" s="316">
        <v>9849.4830396492216</v>
      </c>
      <c r="Q51" s="316">
        <v>11574.696420442087</v>
      </c>
      <c r="R51" s="316">
        <v>11680.887878143783</v>
      </c>
      <c r="S51" s="316">
        <v>10213.239011364925</v>
      </c>
      <c r="T51" s="316">
        <v>10488.275288018631</v>
      </c>
      <c r="U51" s="316">
        <v>10564.012720521421</v>
      </c>
    </row>
    <row r="52" spans="1:22">
      <c r="A52" s="21" t="s">
        <v>92</v>
      </c>
      <c r="B52" s="314">
        <v>5920.9207888994342</v>
      </c>
      <c r="C52" s="314">
        <v>6280.5118429483355</v>
      </c>
      <c r="D52" s="314">
        <v>6587.4845889652661</v>
      </c>
      <c r="E52" s="314">
        <v>6774.1362738674015</v>
      </c>
      <c r="F52" s="314">
        <v>7149.197442582139</v>
      </c>
      <c r="G52" s="314">
        <v>7645.168742996917</v>
      </c>
      <c r="H52" s="314">
        <v>8121.2267532237247</v>
      </c>
      <c r="I52" s="314">
        <v>8642.1468129033165</v>
      </c>
      <c r="J52" s="314">
        <v>9374.1709117489154</v>
      </c>
      <c r="K52" s="22">
        <v>10082.636651946186</v>
      </c>
      <c r="L52" s="22">
        <v>10780.489173879252</v>
      </c>
      <c r="M52" s="22">
        <v>11266.374851389663</v>
      </c>
      <c r="N52" s="22">
        <v>11473.626147209643</v>
      </c>
      <c r="O52" s="22">
        <v>11658.157851719647</v>
      </c>
      <c r="P52" s="22">
        <v>11702.222011619653</v>
      </c>
      <c r="Q52" s="22">
        <v>11921.71500288153</v>
      </c>
      <c r="R52" s="22">
        <v>12741.726925010382</v>
      </c>
      <c r="S52" s="22">
        <v>13893.570763885551</v>
      </c>
      <c r="T52" s="22">
        <v>14596.584902634042</v>
      </c>
      <c r="U52" s="22">
        <v>14752.190264474986</v>
      </c>
    </row>
    <row r="53" spans="1:22" ht="13" thickBot="1">
      <c r="A53" s="23" t="s">
        <v>7</v>
      </c>
      <c r="B53" s="319">
        <v>9250.2254292150155</v>
      </c>
      <c r="C53" s="319">
        <v>9530.7767298244653</v>
      </c>
      <c r="D53" s="319">
        <v>9778.6180892272569</v>
      </c>
      <c r="E53" s="319">
        <v>9889.3257797114493</v>
      </c>
      <c r="F53" s="319">
        <v>10217.734197331703</v>
      </c>
      <c r="G53" s="319">
        <v>10540.864890156337</v>
      </c>
      <c r="H53" s="319">
        <v>10900.745205383393</v>
      </c>
      <c r="I53" s="319">
        <v>11432.490161988977</v>
      </c>
      <c r="J53" s="319">
        <v>12144.623272018373</v>
      </c>
      <c r="K53" s="24">
        <v>12683.147741954481</v>
      </c>
      <c r="L53" s="24">
        <v>13144.58314061787</v>
      </c>
      <c r="M53" s="24">
        <v>13190.239844440232</v>
      </c>
      <c r="N53" s="24">
        <v>13123.401598532386</v>
      </c>
      <c r="O53" s="24">
        <v>12627.32132609066</v>
      </c>
      <c r="P53" s="24">
        <v>12946.558847037544</v>
      </c>
      <c r="Q53" s="24">
        <v>13028.464616173153</v>
      </c>
      <c r="R53" s="24">
        <v>13437.011180335352</v>
      </c>
      <c r="S53" s="24">
        <v>14448.21231622203</v>
      </c>
      <c r="T53" s="24">
        <v>14887.39684349287</v>
      </c>
      <c r="U53" s="24">
        <v>14752.190264474986</v>
      </c>
    </row>
    <row r="54" spans="1:22" ht="36" customHeight="1">
      <c r="A54" s="320" t="s">
        <v>82</v>
      </c>
      <c r="B54" s="321" t="s">
        <v>119</v>
      </c>
      <c r="C54" s="321" t="s">
        <v>120</v>
      </c>
      <c r="D54" s="321" t="s">
        <v>121</v>
      </c>
      <c r="E54" s="321" t="s">
        <v>122</v>
      </c>
      <c r="F54" s="322" t="s">
        <v>123</v>
      </c>
      <c r="G54" s="323" t="s">
        <v>124</v>
      </c>
      <c r="H54" s="323" t="s">
        <v>125</v>
      </c>
      <c r="I54" s="323" t="s">
        <v>126</v>
      </c>
      <c r="J54" s="323" t="s">
        <v>127</v>
      </c>
      <c r="K54" s="323" t="s">
        <v>128</v>
      </c>
      <c r="L54" s="323" t="s">
        <v>129</v>
      </c>
      <c r="M54" s="323" t="s">
        <v>130</v>
      </c>
      <c r="N54" s="323" t="s">
        <v>131</v>
      </c>
      <c r="O54" s="323" t="s">
        <v>5</v>
      </c>
      <c r="P54" s="323" t="s">
        <v>2</v>
      </c>
      <c r="Q54" s="323" t="s">
        <v>135</v>
      </c>
      <c r="R54" s="323" t="s">
        <v>138</v>
      </c>
      <c r="S54" s="323" t="s">
        <v>140</v>
      </c>
      <c r="T54" s="323" t="s">
        <v>157</v>
      </c>
      <c r="U54" s="323" t="s">
        <v>744</v>
      </c>
    </row>
    <row r="55" spans="1:22">
      <c r="A55" s="1012" t="s">
        <v>90</v>
      </c>
      <c r="B55" s="1013"/>
      <c r="C55" s="1013"/>
      <c r="D55" s="1013"/>
      <c r="E55" s="1014"/>
      <c r="F55" s="1015"/>
      <c r="G55" s="1015"/>
      <c r="H55" s="1015"/>
      <c r="I55" s="1015"/>
      <c r="J55" s="1015"/>
      <c r="K55" s="1015"/>
      <c r="L55" s="1015"/>
      <c r="M55" s="1015"/>
      <c r="N55" s="1015"/>
      <c r="O55" s="1015"/>
      <c r="P55" s="1015"/>
      <c r="Q55" s="1015"/>
      <c r="R55" s="1015"/>
      <c r="S55" s="1015"/>
      <c r="T55" s="1015"/>
      <c r="U55" s="1016"/>
      <c r="V55" s="13"/>
    </row>
    <row r="56" spans="1:22">
      <c r="A56" s="324" t="s">
        <v>89</v>
      </c>
      <c r="B56" s="325">
        <v>624.16800000000001</v>
      </c>
      <c r="C56" s="325">
        <v>644.31799999999998</v>
      </c>
      <c r="D56" s="325">
        <v>628.601</v>
      </c>
      <c r="E56" s="325">
        <v>642.69200000000001</v>
      </c>
      <c r="F56" s="325">
        <v>644.27099999999996</v>
      </c>
      <c r="G56" s="325">
        <v>655.96499999999992</v>
      </c>
      <c r="H56" s="325">
        <v>704.86699999999996</v>
      </c>
      <c r="I56" s="325">
        <v>802.78500000000008</v>
      </c>
      <c r="J56" s="325">
        <v>912.44999999999993</v>
      </c>
      <c r="K56" s="325">
        <v>989.101</v>
      </c>
      <c r="L56" s="325">
        <v>1029.616</v>
      </c>
      <c r="M56" s="325">
        <v>1069.4360000000001</v>
      </c>
      <c r="N56" s="325">
        <v>1142.076</v>
      </c>
      <c r="O56" s="325">
        <v>1247.3510000000001</v>
      </c>
      <c r="P56" s="325">
        <v>1456.5229706768318</v>
      </c>
      <c r="Q56" s="327">
        <v>1500.1590000000001</v>
      </c>
      <c r="R56" s="327">
        <v>1496.11</v>
      </c>
      <c r="S56" s="327">
        <v>2.8000000000000001E-2</v>
      </c>
      <c r="T56" s="327">
        <v>0</v>
      </c>
      <c r="U56" s="327">
        <v>0</v>
      </c>
    </row>
    <row r="57" spans="1:22">
      <c r="A57" s="324" t="s">
        <v>91</v>
      </c>
      <c r="B57" s="325">
        <v>731.13700000000006</v>
      </c>
      <c r="C57" s="325">
        <v>765.73099999999999</v>
      </c>
      <c r="D57" s="325">
        <v>743.66599999999994</v>
      </c>
      <c r="E57" s="325">
        <v>758.27299999999991</v>
      </c>
      <c r="F57" s="325">
        <v>758.99800000000005</v>
      </c>
      <c r="G57" s="325">
        <v>777.86</v>
      </c>
      <c r="H57" s="325">
        <v>837.41</v>
      </c>
      <c r="I57" s="325">
        <v>962.077</v>
      </c>
      <c r="J57" s="325">
        <v>1087.6100000000001</v>
      </c>
      <c r="K57" s="325">
        <v>1171.6559999999999</v>
      </c>
      <c r="L57" s="325">
        <v>1220.163</v>
      </c>
      <c r="M57" s="325">
        <v>1262.2910000000002</v>
      </c>
      <c r="N57" s="325">
        <v>1347.011</v>
      </c>
      <c r="O57" s="325">
        <v>1502.7249999999999</v>
      </c>
      <c r="P57" s="325">
        <v>1685.4630345220801</v>
      </c>
      <c r="Q57" s="327">
        <v>1810.789</v>
      </c>
      <c r="R57" s="327">
        <v>1792.336</v>
      </c>
      <c r="S57" s="327">
        <v>2.8000000000000001E-2</v>
      </c>
      <c r="T57" s="327">
        <v>0</v>
      </c>
      <c r="U57" s="327">
        <v>0</v>
      </c>
    </row>
    <row r="58" spans="1:22">
      <c r="A58" s="302" t="s">
        <v>1298</v>
      </c>
      <c r="B58" s="326">
        <v>4463.7903409999999</v>
      </c>
      <c r="C58" s="326">
        <v>4705.9486189999998</v>
      </c>
      <c r="D58" s="326">
        <v>4667.8001480000003</v>
      </c>
      <c r="E58" s="326">
        <v>4808.7635319999999</v>
      </c>
      <c r="F58" s="326">
        <v>4875.3445830000001</v>
      </c>
      <c r="G58" s="326">
        <v>4994.3862419999996</v>
      </c>
      <c r="H58" s="326">
        <v>5318.6955180000004</v>
      </c>
      <c r="I58" s="326">
        <v>6092.5647989999998</v>
      </c>
      <c r="J58" s="326">
        <v>6946.3285619999997</v>
      </c>
      <c r="K58" s="326">
        <v>7567.4343989999998</v>
      </c>
      <c r="L58" s="326">
        <v>7884.9483689999997</v>
      </c>
      <c r="M58" s="326">
        <v>8169.8121249999995</v>
      </c>
      <c r="N58" s="326">
        <v>8732.1588449999999</v>
      </c>
      <c r="O58" s="326">
        <v>9688.689832</v>
      </c>
      <c r="P58" s="326">
        <v>10879.671728650474</v>
      </c>
      <c r="Q58" s="328">
        <v>11666.746945000001</v>
      </c>
      <c r="R58" s="328">
        <v>11601.375362999999</v>
      </c>
      <c r="S58" s="328">
        <v>0</v>
      </c>
      <c r="T58" s="328">
        <v>0</v>
      </c>
      <c r="U58" s="328">
        <v>0</v>
      </c>
    </row>
    <row r="59" spans="1:22">
      <c r="A59" s="302" t="s">
        <v>1299</v>
      </c>
      <c r="B59" s="329">
        <v>6973.7576966770484</v>
      </c>
      <c r="C59" s="326">
        <v>7141.3519648200627</v>
      </c>
      <c r="D59" s="326">
        <v>6928.9930545856705</v>
      </c>
      <c r="E59" s="326">
        <v>7020.1465165379905</v>
      </c>
      <c r="F59" s="326">
        <v>6967.9114990986809</v>
      </c>
      <c r="G59" s="326">
        <v>6886.0678365538179</v>
      </c>
      <c r="H59" s="326">
        <v>7139.0377868366204</v>
      </c>
      <c r="I59" s="326">
        <v>8059.7088470946692</v>
      </c>
      <c r="J59" s="326">
        <v>8999.253833042414</v>
      </c>
      <c r="K59" s="326">
        <v>9519.2251613608751</v>
      </c>
      <c r="L59" s="326">
        <v>9614.0683158354641</v>
      </c>
      <c r="M59" s="326">
        <v>9564.9028932739548</v>
      </c>
      <c r="N59" s="326">
        <v>9987.7428351612343</v>
      </c>
      <c r="O59" s="326">
        <v>10494.127913995018</v>
      </c>
      <c r="P59" s="326">
        <v>12036.544011176986</v>
      </c>
      <c r="Q59" s="326">
        <v>12749.826658500031</v>
      </c>
      <c r="R59" s="326">
        <v>12234.433478079824</v>
      </c>
      <c r="S59" s="326">
        <v>0</v>
      </c>
      <c r="T59" s="326">
        <v>0</v>
      </c>
      <c r="U59" s="326">
        <v>0</v>
      </c>
    </row>
    <row r="60" spans="1:22">
      <c r="A60" s="21" t="s">
        <v>92</v>
      </c>
      <c r="B60" s="22">
        <v>7151.5847351994971</v>
      </c>
      <c r="C60" s="22">
        <v>7303.7671134439825</v>
      </c>
      <c r="D60" s="22">
        <v>7425.6963447401449</v>
      </c>
      <c r="E60" s="22">
        <v>7482.2209269759069</v>
      </c>
      <c r="F60" s="22">
        <v>7567.2264978557159</v>
      </c>
      <c r="G60" s="22">
        <v>7613.7998856646318</v>
      </c>
      <c r="H60" s="22">
        <v>7545.6724715442779</v>
      </c>
      <c r="I60" s="22">
        <v>7589.2857975672177</v>
      </c>
      <c r="J60" s="22">
        <v>7612.832003945422</v>
      </c>
      <c r="K60" s="22">
        <v>7650.8206937410841</v>
      </c>
      <c r="L60" s="22">
        <v>7658.1447539665278</v>
      </c>
      <c r="M60" s="22">
        <v>7639.3651653768884</v>
      </c>
      <c r="N60" s="22">
        <v>7645.8649380601646</v>
      </c>
      <c r="O60" s="22">
        <v>7767.4125663105251</v>
      </c>
      <c r="P60" s="22">
        <v>7469.6190500825378</v>
      </c>
      <c r="Q60" s="22">
        <v>7777.0069339316697</v>
      </c>
      <c r="R60" s="22">
        <v>7754.3598819605513</v>
      </c>
      <c r="S60" s="22">
        <v>0</v>
      </c>
      <c r="T60" s="22">
        <v>0</v>
      </c>
      <c r="U60" s="22">
        <v>0</v>
      </c>
    </row>
    <row r="61" spans="1:22">
      <c r="A61" s="21" t="s">
        <v>7</v>
      </c>
      <c r="B61" s="22">
        <v>10852.643714403059</v>
      </c>
      <c r="C61" s="22">
        <v>10841.884827277439</v>
      </c>
      <c r="D61" s="22">
        <v>10840.515650332964</v>
      </c>
      <c r="E61" s="22">
        <v>10693.69607589688</v>
      </c>
      <c r="F61" s="22">
        <v>10433.401117558589</v>
      </c>
      <c r="G61" s="22">
        <v>10219.64970568788</v>
      </c>
      <c r="H61" s="22">
        <v>9981.9903739335041</v>
      </c>
      <c r="I61" s="22">
        <v>9832.2313282783562</v>
      </c>
      <c r="J61" s="22">
        <v>9576.3317050686201</v>
      </c>
      <c r="K61" s="22">
        <v>9328.5979031924926</v>
      </c>
      <c r="L61" s="22">
        <v>8965.8623470885759</v>
      </c>
      <c r="M61" s="22">
        <v>8737.8179955306732</v>
      </c>
      <c r="N61" s="22">
        <v>8281.4793397684807</v>
      </c>
      <c r="O61" s="22">
        <v>8593.3478085705774</v>
      </c>
      <c r="P61" s="22">
        <v>8163.0593808668582</v>
      </c>
      <c r="Q61" s="22">
        <v>8201.3788033446071</v>
      </c>
      <c r="R61" s="22">
        <v>8063.9196254849376</v>
      </c>
      <c r="S61" s="22">
        <v>0</v>
      </c>
      <c r="T61" s="22">
        <v>0</v>
      </c>
      <c r="U61" s="22">
        <v>0</v>
      </c>
    </row>
    <row r="62" spans="1:22">
      <c r="A62" s="1012" t="s">
        <v>17</v>
      </c>
      <c r="B62" s="1013"/>
      <c r="C62" s="1013"/>
      <c r="D62" s="1013"/>
      <c r="E62" s="1014"/>
      <c r="F62" s="1015"/>
      <c r="G62" s="1015"/>
      <c r="H62" s="1015"/>
      <c r="I62" s="1015"/>
      <c r="J62" s="1015"/>
      <c r="K62" s="1015"/>
      <c r="L62" s="1015"/>
      <c r="M62" s="1015"/>
      <c r="N62" s="1015"/>
      <c r="O62" s="1015"/>
      <c r="P62" s="1015"/>
      <c r="Q62" s="1015"/>
      <c r="R62" s="1015"/>
      <c r="S62" s="1015"/>
      <c r="T62" s="1015"/>
      <c r="U62" s="1016"/>
      <c r="V62" s="13"/>
    </row>
    <row r="63" spans="1:22">
      <c r="A63" s="324" t="s">
        <v>89</v>
      </c>
      <c r="B63" s="325">
        <v>428.10900000000004</v>
      </c>
      <c r="C63" s="325">
        <v>469.91300000000001</v>
      </c>
      <c r="D63" s="325">
        <v>480.55399999999997</v>
      </c>
      <c r="E63" s="325">
        <v>502.68400000000003</v>
      </c>
      <c r="F63" s="325">
        <v>529.678</v>
      </c>
      <c r="G63" s="325">
        <v>546.59100000000001</v>
      </c>
      <c r="H63" s="325">
        <v>601.197</v>
      </c>
      <c r="I63" s="325">
        <v>703.68100000000004</v>
      </c>
      <c r="J63" s="325">
        <v>815.83600000000001</v>
      </c>
      <c r="K63" s="325">
        <v>902.14499999999998</v>
      </c>
      <c r="L63" s="325">
        <v>952.976</v>
      </c>
      <c r="M63" s="325">
        <v>986.32</v>
      </c>
      <c r="N63" s="325">
        <v>1074</v>
      </c>
      <c r="O63" s="325">
        <v>1158.375</v>
      </c>
      <c r="P63" s="325">
        <v>1348.7434188433754</v>
      </c>
      <c r="Q63" s="327">
        <v>1360.6179999999999</v>
      </c>
      <c r="R63" s="327">
        <v>1364.704</v>
      </c>
      <c r="S63" s="327">
        <v>1506.2080000000001</v>
      </c>
      <c r="T63" s="327">
        <v>1489.546</v>
      </c>
      <c r="U63" s="327">
        <v>1466.6494987198218</v>
      </c>
    </row>
    <row r="64" spans="1:22">
      <c r="A64" s="324" t="s">
        <v>91</v>
      </c>
      <c r="B64" s="325">
        <v>517.44399999999996</v>
      </c>
      <c r="C64" s="325">
        <v>592.245</v>
      </c>
      <c r="D64" s="325">
        <v>607.00400000000002</v>
      </c>
      <c r="E64" s="325">
        <v>634.06500000000005</v>
      </c>
      <c r="F64" s="325">
        <v>667.80200000000002</v>
      </c>
      <c r="G64" s="325">
        <v>690.81</v>
      </c>
      <c r="H64" s="325">
        <v>766.005</v>
      </c>
      <c r="I64" s="325">
        <v>906.53200000000004</v>
      </c>
      <c r="J64" s="325">
        <v>1048.547</v>
      </c>
      <c r="K64" s="325">
        <v>1150.5620000000001</v>
      </c>
      <c r="L64" s="325">
        <v>1214.4360000000001</v>
      </c>
      <c r="M64" s="325">
        <v>1247.155</v>
      </c>
      <c r="N64" s="325">
        <v>1395.2069999999999</v>
      </c>
      <c r="O64" s="325">
        <v>1506.248</v>
      </c>
      <c r="P64" s="325">
        <v>1666.3460901191809</v>
      </c>
      <c r="Q64" s="327">
        <v>1762.7860000000001</v>
      </c>
      <c r="R64" s="327">
        <v>1983.991</v>
      </c>
      <c r="S64" s="327">
        <v>1983.991</v>
      </c>
      <c r="T64" s="327">
        <v>1960.588</v>
      </c>
      <c r="U64" s="327">
        <v>1917.6983783898158</v>
      </c>
    </row>
    <row r="65" spans="1:22">
      <c r="A65" s="302" t="s">
        <v>1298</v>
      </c>
      <c r="B65" s="326">
        <v>3120.3962440000005</v>
      </c>
      <c r="C65" s="326">
        <v>3664.7813739999997</v>
      </c>
      <c r="D65" s="326">
        <v>4078.3040080000001</v>
      </c>
      <c r="E65" s="326">
        <v>4507.5323779999999</v>
      </c>
      <c r="F65" s="326">
        <v>5070.2995629999996</v>
      </c>
      <c r="G65" s="326">
        <v>5404.3532639999994</v>
      </c>
      <c r="H65" s="326">
        <v>5994.2603669999999</v>
      </c>
      <c r="I65" s="326">
        <v>7190.1441699999996</v>
      </c>
      <c r="J65" s="326">
        <v>8437.1915790000003</v>
      </c>
      <c r="K65" s="326">
        <v>9540.3581630000008</v>
      </c>
      <c r="L65" s="326">
        <v>10300.030815999999</v>
      </c>
      <c r="M65" s="326">
        <v>10706.379008</v>
      </c>
      <c r="N65" s="326">
        <v>12717.267331999999</v>
      </c>
      <c r="O65" s="326">
        <v>14297.475554000001</v>
      </c>
      <c r="P65" s="326">
        <v>15633.6802600968</v>
      </c>
      <c r="Q65" s="328">
        <v>16492.549926</v>
      </c>
      <c r="R65" s="328">
        <v>16464.877431000001</v>
      </c>
      <c r="S65" s="328">
        <v>26975.169854</v>
      </c>
      <c r="T65" s="328">
        <v>27314.368547999999</v>
      </c>
      <c r="U65" s="328">
        <v>25876.622130326967</v>
      </c>
    </row>
    <row r="66" spans="1:22">
      <c r="A66" s="302" t="s">
        <v>1299</v>
      </c>
      <c r="B66" s="329">
        <v>4874.9797057901642</v>
      </c>
      <c r="C66" s="326">
        <v>5561.364091436305</v>
      </c>
      <c r="D66" s="326">
        <v>6053.9310274517138</v>
      </c>
      <c r="E66" s="326">
        <v>6580.3896388388484</v>
      </c>
      <c r="F66" s="326">
        <v>7246.5439165251946</v>
      </c>
      <c r="G66" s="326">
        <v>7451.3146131249987</v>
      </c>
      <c r="H66" s="326">
        <v>8045.8170841563378</v>
      </c>
      <c r="I66" s="326">
        <v>9511.6704525402547</v>
      </c>
      <c r="J66" s="326">
        <v>10930.728078829527</v>
      </c>
      <c r="K66" s="326">
        <v>12001.004922569959</v>
      </c>
      <c r="L66" s="326">
        <v>12558.763264646876</v>
      </c>
      <c r="M66" s="326">
        <v>12534.61817521376</v>
      </c>
      <c r="N66" s="326">
        <v>14545.864079275465</v>
      </c>
      <c r="O66" s="326">
        <v>15486.050220674748</v>
      </c>
      <c r="P66" s="326">
        <v>17296.062344581926</v>
      </c>
      <c r="Q66" s="326">
        <v>18023.631926230788</v>
      </c>
      <c r="R66" s="326">
        <v>17363.324722407513</v>
      </c>
      <c r="S66" s="326">
        <v>28052.03845291003</v>
      </c>
      <c r="T66" s="326">
        <v>27858.560534260003</v>
      </c>
      <c r="U66" s="326">
        <v>25876.622130326967</v>
      </c>
    </row>
    <row r="67" spans="1:22">
      <c r="A67" s="21" t="s">
        <v>92</v>
      </c>
      <c r="B67" s="22">
        <v>7288.7891728508393</v>
      </c>
      <c r="C67" s="22">
        <v>7798.8507957856027</v>
      </c>
      <c r="D67" s="22">
        <v>8486.6716498041842</v>
      </c>
      <c r="E67" s="22">
        <v>8966.9302742876225</v>
      </c>
      <c r="F67" s="22">
        <v>9572.4186449125682</v>
      </c>
      <c r="G67" s="22">
        <v>9887.3806264647592</v>
      </c>
      <c r="H67" s="22">
        <v>9970.5427122889832</v>
      </c>
      <c r="I67" s="22">
        <v>10217.902956026948</v>
      </c>
      <c r="J67" s="22">
        <v>10341.774056305434</v>
      </c>
      <c r="K67" s="22">
        <v>10575.193747124909</v>
      </c>
      <c r="L67" s="22">
        <v>10808.27934386595</v>
      </c>
      <c r="M67" s="22">
        <v>10854.8736799416</v>
      </c>
      <c r="N67" s="22">
        <v>11841.031035381749</v>
      </c>
      <c r="O67" s="22">
        <v>12342.700381137371</v>
      </c>
      <c r="P67" s="22">
        <v>11591.293081899576</v>
      </c>
      <c r="Q67" s="22">
        <v>12121.366853885515</v>
      </c>
      <c r="R67" s="22">
        <v>12064.797517263818</v>
      </c>
      <c r="S67" s="22">
        <v>17909.325839459088</v>
      </c>
      <c r="T67" s="22">
        <v>18337.378334069574</v>
      </c>
      <c r="U67" s="22">
        <v>17643.357975381037</v>
      </c>
    </row>
    <row r="68" spans="1:22">
      <c r="A68" s="21" t="s">
        <v>7</v>
      </c>
      <c r="B68" s="22">
        <v>11387.239478240737</v>
      </c>
      <c r="C68" s="22">
        <v>11834.880268126877</v>
      </c>
      <c r="D68" s="22">
        <v>12597.816327513066</v>
      </c>
      <c r="E68" s="22">
        <v>13090.509423094523</v>
      </c>
      <c r="F68" s="22">
        <v>13681.036245653386</v>
      </c>
      <c r="G68" s="22">
        <v>13632.340476014055</v>
      </c>
      <c r="H68" s="22">
        <v>13382.99606311465</v>
      </c>
      <c r="I68" s="22">
        <v>13517.020429058413</v>
      </c>
      <c r="J68" s="22">
        <v>13398.192870662151</v>
      </c>
      <c r="K68" s="22">
        <v>13302.745038292025</v>
      </c>
      <c r="L68" s="22">
        <v>13178.467521371866</v>
      </c>
      <c r="M68" s="22">
        <v>12708.470045435315</v>
      </c>
      <c r="N68" s="22">
        <v>13543.635083124269</v>
      </c>
      <c r="O68" s="22">
        <v>13368.771098025032</v>
      </c>
      <c r="P68" s="22">
        <v>12823.834469134454</v>
      </c>
      <c r="Q68" s="22">
        <v>13246.651099890483</v>
      </c>
      <c r="R68" s="22">
        <v>12723.143423341262</v>
      </c>
      <c r="S68" s="22">
        <v>18624.279284740238</v>
      </c>
      <c r="T68" s="22">
        <v>18702.719173667683</v>
      </c>
      <c r="U68" s="22">
        <v>17643.357975381037</v>
      </c>
    </row>
    <row r="69" spans="1:22">
      <c r="A69" s="1012" t="s">
        <v>3</v>
      </c>
      <c r="B69" s="1013"/>
      <c r="C69" s="1013"/>
      <c r="D69" s="1013"/>
      <c r="E69" s="1014"/>
      <c r="F69" s="1015"/>
      <c r="G69" s="1015"/>
      <c r="H69" s="1015"/>
      <c r="I69" s="1015"/>
      <c r="J69" s="1015"/>
      <c r="K69" s="1015"/>
      <c r="L69" s="1015"/>
      <c r="M69" s="1015"/>
      <c r="N69" s="1015"/>
      <c r="O69" s="1015"/>
      <c r="P69" s="1015"/>
      <c r="Q69" s="1015"/>
      <c r="R69" s="1015"/>
      <c r="S69" s="1015"/>
      <c r="T69" s="1015"/>
      <c r="U69" s="1017"/>
      <c r="V69" s="13"/>
    </row>
    <row r="70" spans="1:22">
      <c r="A70" s="324" t="s">
        <v>89</v>
      </c>
      <c r="B70" s="330" t="s">
        <v>50</v>
      </c>
      <c r="C70" s="331">
        <v>0</v>
      </c>
      <c r="D70" s="331">
        <v>0</v>
      </c>
      <c r="E70" s="331">
        <v>0</v>
      </c>
      <c r="F70" s="331">
        <v>0</v>
      </c>
      <c r="G70" s="331">
        <v>0</v>
      </c>
      <c r="H70" s="331">
        <v>0</v>
      </c>
      <c r="I70" s="331">
        <v>0</v>
      </c>
      <c r="J70" s="331">
        <v>0</v>
      </c>
      <c r="K70" s="331">
        <v>0</v>
      </c>
      <c r="L70" s="331">
        <v>0</v>
      </c>
      <c r="M70" s="325">
        <v>127.375</v>
      </c>
      <c r="N70" s="325">
        <v>181.24799999999999</v>
      </c>
      <c r="O70" s="325">
        <v>235.00400000000002</v>
      </c>
      <c r="P70" s="325">
        <v>306.96500000000003</v>
      </c>
      <c r="Q70" s="327">
        <v>347.767</v>
      </c>
      <c r="R70" s="327">
        <v>355.358</v>
      </c>
      <c r="S70" s="327">
        <v>347.62299999999999</v>
      </c>
      <c r="T70" s="327">
        <v>354.43099999999998</v>
      </c>
      <c r="U70" s="327">
        <v>354.91534771699315</v>
      </c>
    </row>
    <row r="71" spans="1:22">
      <c r="A71" s="324" t="s">
        <v>91</v>
      </c>
      <c r="B71" s="330" t="s">
        <v>50</v>
      </c>
      <c r="C71" s="331">
        <v>0</v>
      </c>
      <c r="D71" s="331">
        <v>0</v>
      </c>
      <c r="E71" s="331">
        <v>0</v>
      </c>
      <c r="F71" s="331">
        <v>0</v>
      </c>
      <c r="G71" s="331">
        <v>0</v>
      </c>
      <c r="H71" s="331">
        <v>0</v>
      </c>
      <c r="I71" s="331">
        <v>0</v>
      </c>
      <c r="J71" s="331">
        <v>0</v>
      </c>
      <c r="K71" s="331">
        <v>0</v>
      </c>
      <c r="L71" s="331">
        <v>0</v>
      </c>
      <c r="M71" s="325">
        <v>162.67099999999999</v>
      </c>
      <c r="N71" s="325">
        <v>239.404</v>
      </c>
      <c r="O71" s="325">
        <v>325.14</v>
      </c>
      <c r="P71" s="325">
        <v>415.52499999999998</v>
      </c>
      <c r="Q71" s="327">
        <v>481.74400000000003</v>
      </c>
      <c r="R71" s="327">
        <v>497.08300000000003</v>
      </c>
      <c r="S71" s="327">
        <v>487.827</v>
      </c>
      <c r="T71" s="327">
        <v>500.52800000000002</v>
      </c>
      <c r="U71" s="327">
        <v>496.23786658916407</v>
      </c>
    </row>
    <row r="72" spans="1:22">
      <c r="A72" s="302" t="s">
        <v>1298</v>
      </c>
      <c r="B72" s="330" t="s">
        <v>50</v>
      </c>
      <c r="C72" s="331">
        <v>0</v>
      </c>
      <c r="D72" s="331">
        <v>0</v>
      </c>
      <c r="E72" s="331">
        <v>0</v>
      </c>
      <c r="F72" s="331">
        <v>0</v>
      </c>
      <c r="G72" s="331">
        <v>0</v>
      </c>
      <c r="H72" s="331">
        <v>0</v>
      </c>
      <c r="I72" s="331">
        <v>0</v>
      </c>
      <c r="J72" s="331">
        <v>0</v>
      </c>
      <c r="K72" s="331">
        <v>0</v>
      </c>
      <c r="L72" s="331">
        <v>0</v>
      </c>
      <c r="M72" s="326">
        <v>2090.5302810000003</v>
      </c>
      <c r="N72" s="326">
        <v>3078.9312919999998</v>
      </c>
      <c r="O72" s="326">
        <v>4326.5579109999999</v>
      </c>
      <c r="P72" s="326">
        <v>5684.0968810000004</v>
      </c>
      <c r="Q72" s="328">
        <v>6959.2758709999998</v>
      </c>
      <c r="R72" s="328">
        <v>7479.4088380000003</v>
      </c>
      <c r="S72" s="328">
        <v>7603.7954060000002</v>
      </c>
      <c r="T72" s="328">
        <v>8106.6373100000001</v>
      </c>
      <c r="U72" s="328">
        <v>7767.7520235792263</v>
      </c>
    </row>
    <row r="73" spans="1:22">
      <c r="A73" s="302" t="s">
        <v>1299</v>
      </c>
      <c r="B73" s="332" t="s">
        <v>50</v>
      </c>
      <c r="C73" s="332" t="s">
        <v>50</v>
      </c>
      <c r="D73" s="331">
        <v>0</v>
      </c>
      <c r="E73" s="331">
        <v>0</v>
      </c>
      <c r="F73" s="331">
        <v>0</v>
      </c>
      <c r="G73" s="331">
        <v>0</v>
      </c>
      <c r="H73" s="331">
        <v>0</v>
      </c>
      <c r="I73" s="331">
        <v>0</v>
      </c>
      <c r="J73" s="331">
        <v>0</v>
      </c>
      <c r="K73" s="331">
        <v>0</v>
      </c>
      <c r="L73" s="331">
        <v>0</v>
      </c>
      <c r="M73" s="326">
        <v>2447.5127245614253</v>
      </c>
      <c r="N73" s="326">
        <v>3521.6461928237773</v>
      </c>
      <c r="O73" s="326">
        <v>4686.2323939178686</v>
      </c>
      <c r="P73" s="326">
        <v>6288.5061220902153</v>
      </c>
      <c r="Q73" s="326">
        <v>7605.3386125734478</v>
      </c>
      <c r="R73" s="326">
        <v>7887.5415216468518</v>
      </c>
      <c r="S73" s="326">
        <v>7907.3445050261016</v>
      </c>
      <c r="T73" s="326">
        <v>8268.1481665246829</v>
      </c>
      <c r="U73" s="326">
        <v>7767.7520235792263</v>
      </c>
    </row>
    <row r="74" spans="1:22">
      <c r="A74" s="21" t="s">
        <v>92</v>
      </c>
      <c r="B74" s="330" t="s">
        <v>50</v>
      </c>
      <c r="C74" s="331">
        <v>0</v>
      </c>
      <c r="D74" s="331">
        <v>0</v>
      </c>
      <c r="E74" s="331">
        <v>0</v>
      </c>
      <c r="F74" s="331">
        <v>0</v>
      </c>
      <c r="G74" s="331">
        <v>0</v>
      </c>
      <c r="H74" s="331">
        <v>0</v>
      </c>
      <c r="I74" s="331">
        <v>0</v>
      </c>
      <c r="J74" s="331">
        <v>0</v>
      </c>
      <c r="K74" s="331">
        <v>0</v>
      </c>
      <c r="L74" s="331">
        <v>0</v>
      </c>
      <c r="M74" s="22">
        <v>16412.406524043181</v>
      </c>
      <c r="N74" s="22">
        <v>16987.394575388418</v>
      </c>
      <c r="O74" s="22">
        <v>18410.571356232234</v>
      </c>
      <c r="P74" s="22">
        <v>18517.084622025312</v>
      </c>
      <c r="Q74" s="22">
        <v>20011.317551694094</v>
      </c>
      <c r="R74" s="22">
        <v>21047.531891782372</v>
      </c>
      <c r="S74" s="22">
        <v>21873.683289080414</v>
      </c>
      <c r="T74" s="22">
        <v>22872.258098191189</v>
      </c>
      <c r="U74" s="22">
        <v>21886.210538782259</v>
      </c>
    </row>
    <row r="75" spans="1:22" ht="13" thickBot="1">
      <c r="A75" s="23" t="s">
        <v>7</v>
      </c>
      <c r="B75" s="333" t="s">
        <v>50</v>
      </c>
      <c r="C75" s="334">
        <v>0</v>
      </c>
      <c r="D75" s="334">
        <v>0</v>
      </c>
      <c r="E75" s="334">
        <v>0</v>
      </c>
      <c r="F75" s="334">
        <v>0</v>
      </c>
      <c r="G75" s="334">
        <v>0</v>
      </c>
      <c r="H75" s="334">
        <v>0</v>
      </c>
      <c r="I75" s="334">
        <v>0</v>
      </c>
      <c r="J75" s="334">
        <v>0</v>
      </c>
      <c r="K75" s="334">
        <v>0</v>
      </c>
      <c r="L75" s="334">
        <v>0</v>
      </c>
      <c r="M75" s="24">
        <v>19215.01648330854</v>
      </c>
      <c r="N75" s="24">
        <v>19429.986498189097</v>
      </c>
      <c r="O75" s="24">
        <v>19941.075019650169</v>
      </c>
      <c r="P75" s="24">
        <v>20486.068842018518</v>
      </c>
      <c r="Q75" s="24">
        <v>21869.063518313837</v>
      </c>
      <c r="R75" s="24">
        <v>22196.04320613818</v>
      </c>
      <c r="S75" s="24">
        <v>22746.896796316993</v>
      </c>
      <c r="T75" s="24">
        <v>23327.948645927368</v>
      </c>
      <c r="U75" s="24">
        <v>21886.210538782259</v>
      </c>
    </row>
    <row r="76" spans="1:22" ht="26.25" customHeight="1">
      <c r="A76" s="1052" t="s">
        <v>1293</v>
      </c>
      <c r="B76" s="11"/>
      <c r="C76" s="11"/>
      <c r="D76" s="11"/>
      <c r="E76" s="11"/>
      <c r="F76" s="11"/>
      <c r="G76" s="11"/>
      <c r="H76" s="11"/>
      <c r="I76" s="11"/>
      <c r="J76" s="11"/>
      <c r="K76" s="11"/>
      <c r="L76" s="11"/>
      <c r="M76" s="11"/>
      <c r="N76" s="11"/>
      <c r="O76" s="2"/>
    </row>
    <row r="77" spans="1:22" ht="28.5" customHeight="1">
      <c r="A77" s="1047" t="s">
        <v>622</v>
      </c>
    </row>
    <row r="86" spans="1:21" ht="13">
      <c r="A86" s="335"/>
      <c r="B86" s="257"/>
      <c r="C86" s="257"/>
      <c r="D86" s="257"/>
      <c r="E86" s="257"/>
      <c r="F86" s="257"/>
      <c r="G86" s="257"/>
      <c r="H86" s="257"/>
      <c r="I86" s="257"/>
      <c r="J86" s="257"/>
      <c r="K86" s="257"/>
      <c r="L86" s="257"/>
      <c r="M86" s="257"/>
      <c r="N86" s="257"/>
    </row>
    <row r="87" spans="1:21">
      <c r="O87" s="257"/>
      <c r="P87" s="257"/>
      <c r="Q87" s="257"/>
      <c r="R87" s="257"/>
      <c r="S87" s="257"/>
      <c r="T87" s="257"/>
      <c r="U87" s="257"/>
    </row>
  </sheetData>
  <phoneticPr fontId="7" type="noConversion"/>
  <printOptions horizontalCentered="1"/>
  <pageMargins left="0.2" right="0.2" top="0.25" bottom="0.2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80</vt:i4>
      </vt:variant>
    </vt:vector>
  </HeadingPairs>
  <TitlesOfParts>
    <vt:vector size="80" baseType="lpstr">
      <vt:lpstr>List of Figures and Tables</vt:lpstr>
      <vt:lpstr>Table 1</vt:lpstr>
      <vt:lpstr>Table 1A</vt:lpstr>
      <vt:lpstr>Table 1B</vt:lpstr>
      <vt:lpstr>Table 2</vt:lpstr>
      <vt:lpstr>Table 3</vt:lpstr>
      <vt:lpstr>Table 4 </vt:lpstr>
      <vt:lpstr>Table 5 </vt:lpstr>
      <vt:lpstr>Table 6</vt:lpstr>
      <vt:lpstr>Table 7 </vt:lpstr>
      <vt:lpstr>Table 8</vt:lpstr>
      <vt:lpstr>Table A2</vt:lpstr>
      <vt:lpstr>Fig 1</vt:lpstr>
      <vt:lpstr>Fig 2A</vt:lpstr>
      <vt:lpstr>Fig 2B</vt:lpstr>
      <vt:lpstr>Fig 3</vt:lpstr>
      <vt:lpstr>Fig 4</vt:lpstr>
      <vt:lpstr>Fig 5</vt:lpstr>
      <vt:lpstr>Fig 6</vt:lpstr>
      <vt:lpstr>Fig 7</vt:lpstr>
      <vt:lpstr>Fig 8A</vt:lpstr>
      <vt:lpstr>Fig 8B</vt:lpstr>
      <vt:lpstr>Fig 9</vt:lpstr>
      <vt:lpstr>Fig 10A</vt:lpstr>
      <vt:lpstr>Fig 10B</vt:lpstr>
      <vt:lpstr>Fig 11A</vt:lpstr>
      <vt:lpstr>Fig 11B</vt:lpstr>
      <vt:lpstr>Fig 12</vt:lpstr>
      <vt:lpstr>Fig 13</vt:lpstr>
      <vt:lpstr>Fig 14A</vt:lpstr>
      <vt:lpstr>Fig 14B</vt:lpstr>
      <vt:lpstr>Fig 15</vt:lpstr>
      <vt:lpstr>Fig 16A</vt:lpstr>
      <vt:lpstr>Fig 16B</vt:lpstr>
      <vt:lpstr>Fig 17A</vt:lpstr>
      <vt:lpstr>Fig 17B</vt:lpstr>
      <vt:lpstr>Fig 18</vt:lpstr>
      <vt:lpstr>Fig 19A</vt:lpstr>
      <vt:lpstr>Fig 19B</vt:lpstr>
      <vt:lpstr>Fig 19C</vt:lpstr>
      <vt:lpstr>Fig 20</vt:lpstr>
      <vt:lpstr>Fig 21A</vt:lpstr>
      <vt:lpstr>Fig 21B</vt:lpstr>
      <vt:lpstr>Fig 22A</vt:lpstr>
      <vt:lpstr>Fig 22B</vt:lpstr>
      <vt:lpstr>F23</vt:lpstr>
      <vt:lpstr>F24 </vt:lpstr>
      <vt:lpstr>F25</vt:lpstr>
      <vt:lpstr>Fig 26</vt:lpstr>
      <vt:lpstr>Fig 27A</vt:lpstr>
      <vt:lpstr>Fig 27B</vt:lpstr>
      <vt:lpstr>Figure 28A</vt:lpstr>
      <vt:lpstr>Figure 28B</vt:lpstr>
      <vt:lpstr>Figure 29A</vt:lpstr>
      <vt:lpstr>Figure 29B</vt:lpstr>
      <vt:lpstr>Figure 30</vt:lpstr>
      <vt:lpstr>Fig 31A</vt:lpstr>
      <vt:lpstr>Fig 31B</vt:lpstr>
      <vt:lpstr>Fig 32A</vt:lpstr>
      <vt:lpstr>Fig 32B</vt:lpstr>
      <vt:lpstr>Fig 2011_9A</vt:lpstr>
      <vt:lpstr>Fig 2011_9B</vt:lpstr>
      <vt:lpstr>Fig 2012_11A</vt:lpstr>
      <vt:lpstr>Fig 2012_11B</vt:lpstr>
      <vt:lpstr>Fig 2012_11C</vt:lpstr>
      <vt:lpstr>Fig 2013_9B</vt:lpstr>
      <vt:lpstr>Fig 2013_9C</vt:lpstr>
      <vt:lpstr>Figure 2013_11C</vt:lpstr>
      <vt:lpstr>Fig 2014_14A</vt:lpstr>
      <vt:lpstr>Fig 2014_14B</vt:lpstr>
      <vt:lpstr>Fig 2014_15A</vt:lpstr>
      <vt:lpstr>Fig 2014_15B</vt:lpstr>
      <vt:lpstr>Fig 2014_16A</vt:lpstr>
      <vt:lpstr>Fig 2014_16B</vt:lpstr>
      <vt:lpstr>Fig 2014_17A</vt:lpstr>
      <vt:lpstr>Fig 2014_17B</vt:lpstr>
      <vt:lpstr>Fig 2014_28</vt:lpstr>
      <vt:lpstr>Fig 2014_29A</vt:lpstr>
      <vt:lpstr>Fig 2014_29B</vt:lpstr>
      <vt:lpstr>Fig 2014_30</vt:lpstr>
    </vt:vector>
  </TitlesOfParts>
  <Company>The College Board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kpayea</dc:creator>
  <cp:lastModifiedBy>Hannah Recht</cp:lastModifiedBy>
  <cp:lastPrinted>2014-11-07T18:06:04Z</cp:lastPrinted>
  <dcterms:created xsi:type="dcterms:W3CDTF">2008-09-22T12:56:16Z</dcterms:created>
  <dcterms:modified xsi:type="dcterms:W3CDTF">2015-12-07T21:29:03Z</dcterms:modified>
</cp:coreProperties>
</file>