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codeName="ThisWorkbook" autoCompressPictures="0"/>
  <bookViews>
    <workbookView xWindow="920" yWindow="660" windowWidth="38860" windowHeight="25300" activeTab="5"/>
  </bookViews>
  <sheets>
    <sheet name="1&amp;2 Liquid Assets" sheetId="1" r:id="rId1"/>
    <sheet name="3&amp;4 Unsecured Debt" sheetId="2" r:id="rId2"/>
    <sheet name="5Hardship" sheetId="9" r:id="rId3"/>
    <sheet name="6_AnyEvent" sheetId="8" r:id="rId4"/>
    <sheet name="7&amp;8_Assets&amp;Hardshp" sheetId="5" r:id="rId5"/>
    <sheet name="9 Asset Income Hardship" sheetId="7" r:id="rId6"/>
  </sheets>
  <definedNames>
    <definedName name="_xlnm.Print_Area" localSheetId="1">'3&amp;4 Unsecured Debt'!$J$1:$R$44</definedName>
    <definedName name="_xlnm.Print_Area" localSheetId="2">'5Hardship'!$A$41:$M$63</definedName>
    <definedName name="_xlnm.Print_Area" localSheetId="3">'6_AnyEvent'!$A$19:$F$63</definedName>
    <definedName name="_xlnm.Print_Area" localSheetId="4">'7&amp;8_Assets&amp;Hardshp'!$A$63:$R$89</definedName>
    <definedName name="_xlnm.Print_Area" localSheetId="5">'9 Asset Income Hardship'!$A$29:$I$51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9" l="1"/>
  <c r="C19" i="9"/>
  <c r="C26" i="9"/>
  <c r="B3" i="1"/>
  <c r="B4" i="1"/>
  <c r="B5" i="1"/>
  <c r="B6" i="1"/>
  <c r="B7" i="1"/>
  <c r="B8" i="1"/>
  <c r="B2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C35" i="1"/>
  <c r="D35" i="1"/>
  <c r="B35" i="1"/>
  <c r="G5" i="2"/>
  <c r="G6" i="2"/>
  <c r="G7" i="2"/>
  <c r="G8" i="2"/>
  <c r="G9" i="2"/>
  <c r="G10" i="2"/>
  <c r="G11" i="2"/>
  <c r="G33" i="2"/>
  <c r="G32" i="2"/>
  <c r="G31" i="2"/>
  <c r="G30" i="2"/>
  <c r="G29" i="2"/>
  <c r="G28" i="2"/>
  <c r="F28" i="2"/>
  <c r="F29" i="2"/>
  <c r="F30" i="2"/>
  <c r="F31" i="2"/>
  <c r="F32" i="2"/>
  <c r="F33" i="2"/>
  <c r="E28" i="2"/>
  <c r="E29" i="2"/>
  <c r="E30" i="2"/>
  <c r="E31" i="2"/>
  <c r="E32" i="2"/>
  <c r="E33" i="2"/>
  <c r="F27" i="2"/>
  <c r="G27" i="2"/>
  <c r="E27" i="2"/>
  <c r="F20" i="9"/>
  <c r="D32" i="9"/>
  <c r="D19" i="9"/>
  <c r="D26" i="9"/>
  <c r="H22" i="9"/>
  <c r="D39" i="9"/>
  <c r="G22" i="9"/>
  <c r="C39" i="9"/>
  <c r="F22" i="9"/>
  <c r="D34" i="9"/>
  <c r="E22" i="9"/>
  <c r="C34" i="9"/>
  <c r="D22" i="9"/>
  <c r="D29" i="9"/>
  <c r="C22" i="9"/>
  <c r="C29" i="9"/>
  <c r="H21" i="9"/>
  <c r="D38" i="9"/>
  <c r="G21" i="9"/>
  <c r="C38" i="9"/>
  <c r="F21" i="9"/>
  <c r="D33" i="9"/>
  <c r="E21" i="9"/>
  <c r="C33" i="9"/>
  <c r="D21" i="9"/>
  <c r="D28" i="9"/>
  <c r="C21" i="9"/>
  <c r="C28" i="9"/>
  <c r="H20" i="9"/>
  <c r="D37" i="9"/>
  <c r="G20" i="9"/>
  <c r="C37" i="9"/>
  <c r="E20" i="9"/>
  <c r="C32" i="9"/>
  <c r="D20" i="9"/>
  <c r="D27" i="9"/>
  <c r="C20" i="9"/>
  <c r="C27" i="9"/>
  <c r="H19" i="9"/>
  <c r="D36" i="9"/>
  <c r="C36" i="9"/>
  <c r="F19" i="9"/>
  <c r="D31" i="9"/>
  <c r="E19" i="9"/>
  <c r="C31" i="9"/>
  <c r="J15" i="8"/>
  <c r="I15" i="8"/>
  <c r="J14" i="8"/>
  <c r="I14" i="8"/>
  <c r="J13" i="8"/>
  <c r="I13" i="8"/>
  <c r="J12" i="8"/>
  <c r="I12" i="8"/>
  <c r="G15" i="8"/>
  <c r="F15" i="8"/>
  <c r="G14" i="8"/>
  <c r="F14" i="8"/>
  <c r="G13" i="8"/>
  <c r="F13" i="8"/>
  <c r="G12" i="8"/>
  <c r="F12" i="8"/>
  <c r="D15" i="8"/>
  <c r="C15" i="8"/>
  <c r="D14" i="8"/>
  <c r="C14" i="8"/>
  <c r="D13" i="8"/>
  <c r="C13" i="8"/>
  <c r="D12" i="8"/>
  <c r="C12" i="8"/>
  <c r="J4" i="7"/>
  <c r="J5" i="7"/>
  <c r="J6" i="7"/>
  <c r="J7" i="7"/>
  <c r="J3" i="7"/>
  <c r="I4" i="7"/>
  <c r="I5" i="7"/>
  <c r="I6" i="7"/>
  <c r="I7" i="7"/>
  <c r="I3" i="7"/>
  <c r="H4" i="7"/>
  <c r="H5" i="7"/>
  <c r="H6" i="7"/>
  <c r="H7" i="7"/>
  <c r="H3" i="7"/>
  <c r="B50" i="5"/>
  <c r="C50" i="5"/>
  <c r="D50" i="5"/>
  <c r="E50" i="5"/>
  <c r="I50" i="5"/>
  <c r="J50" i="5"/>
  <c r="K50" i="5"/>
  <c r="L50" i="5"/>
  <c r="B51" i="5"/>
  <c r="C51" i="5"/>
  <c r="D51" i="5"/>
  <c r="E51" i="5"/>
  <c r="I51" i="5"/>
  <c r="J51" i="5"/>
  <c r="K51" i="5"/>
  <c r="L51" i="5"/>
  <c r="B52" i="5"/>
  <c r="C52" i="5"/>
  <c r="D52" i="5"/>
  <c r="E52" i="5"/>
  <c r="I52" i="5"/>
  <c r="J52" i="5"/>
  <c r="K52" i="5"/>
  <c r="L52" i="5"/>
  <c r="B53" i="5"/>
  <c r="C53" i="5"/>
  <c r="D53" i="5"/>
  <c r="E53" i="5"/>
  <c r="I53" i="5"/>
  <c r="J53" i="5"/>
  <c r="K53" i="5"/>
  <c r="L53" i="5"/>
  <c r="B54" i="5"/>
  <c r="C54" i="5"/>
  <c r="D54" i="5"/>
  <c r="E54" i="5"/>
  <c r="I54" i="5"/>
  <c r="J54" i="5"/>
  <c r="K54" i="5"/>
  <c r="L54" i="5"/>
  <c r="B55" i="5"/>
  <c r="C55" i="5"/>
  <c r="D55" i="5"/>
  <c r="E55" i="5"/>
  <c r="I55" i="5"/>
  <c r="J55" i="5"/>
  <c r="K55" i="5"/>
  <c r="L55" i="5"/>
  <c r="B56" i="5"/>
  <c r="C56" i="5"/>
  <c r="D56" i="5"/>
  <c r="E56" i="5"/>
  <c r="I56" i="5"/>
  <c r="J56" i="5"/>
  <c r="K56" i="5"/>
  <c r="L56" i="5"/>
  <c r="H29" i="1"/>
  <c r="I29" i="1"/>
  <c r="G29" i="1"/>
</calcChain>
</file>

<file path=xl/sharedStrings.xml><?xml version="1.0" encoding="utf-8"?>
<sst xmlns="http://schemas.openxmlformats.org/spreadsheetml/2006/main" count="531" uniqueCount="82">
  <si>
    <t>Zero</t>
  </si>
  <si>
    <t>$2,000-$4,999</t>
  </si>
  <si>
    <t>$5,000-$19,999</t>
  </si>
  <si>
    <t>$20,000+</t>
  </si>
  <si>
    <t>$1-999</t>
  </si>
  <si>
    <t>$1,000-2,499</t>
  </si>
  <si>
    <t>$2,500-4,999</t>
  </si>
  <si>
    <t>$5,000-9,999</t>
  </si>
  <si>
    <t>$10,000-19,999</t>
  </si>
  <si>
    <t>Income Drop</t>
  </si>
  <si>
    <t>***</t>
  </si>
  <si>
    <t>Means tested benefits</t>
  </si>
  <si>
    <t>*</t>
  </si>
  <si>
    <t>Utility</t>
  </si>
  <si>
    <t>.</t>
  </si>
  <si>
    <t>Eviction</t>
  </si>
  <si>
    <t>Rent/Mortgage</t>
  </si>
  <si>
    <t>Did Not Experience Event</t>
  </si>
  <si>
    <t>Experienced Event</t>
  </si>
  <si>
    <t>Disabled</t>
  </si>
  <si>
    <t>Lost Job</t>
  </si>
  <si>
    <t>**</t>
  </si>
  <si>
    <t>$2000-$4,999</t>
  </si>
  <si>
    <t>$750-$1,999</t>
  </si>
  <si>
    <t>$250-749</t>
  </si>
  <si>
    <t>$1-249</t>
  </si>
  <si>
    <t>Evicted</t>
  </si>
  <si>
    <t>Total</t>
  </si>
  <si>
    <t>Omitted</t>
  </si>
  <si>
    <t>omitted</t>
  </si>
  <si>
    <t>NA</t>
  </si>
  <si>
    <t>Previous</t>
  </si>
  <si>
    <t>Mean</t>
  </si>
  <si>
    <t>N</t>
  </si>
  <si>
    <t>Means tested benefit reciept</t>
  </si>
  <si>
    <t>Did not pay utilities</t>
  </si>
  <si>
    <t>Did not pay rent or mortgage</t>
  </si>
  <si>
    <t>Debt Among Those With Any Event</t>
  </si>
  <si>
    <t>Liquid Assets Among Those With Any Event</t>
  </si>
  <si>
    <t>d_li3</t>
  </si>
  <si>
    <t>any hardship</t>
  </si>
  <si>
    <t>$1-2000</t>
  </si>
  <si>
    <t>IQ1</t>
  </si>
  <si>
    <t>IQ2</t>
  </si>
  <si>
    <t>IQ3</t>
  </si>
  <si>
    <t>Bottom Third</t>
  </si>
  <si>
    <t>Middle Third</t>
  </si>
  <si>
    <t>Top Third</t>
  </si>
  <si>
    <t>Percentage point</t>
  </si>
  <si>
    <t>Percent Increase</t>
  </si>
  <si>
    <t>Figure 6: Percentage of Families Who Experience Hardship and Receive Benefits, by Financial Shock and Thirds of the Income Distribution</t>
  </si>
  <si>
    <t>Experienced Financial Shock</t>
  </si>
  <si>
    <t>Did Not Experience Financial Shock</t>
  </si>
  <si>
    <t>Job</t>
  </si>
  <si>
    <t>Disable</t>
  </si>
  <si>
    <t>Missed Housing Payment</t>
  </si>
  <si>
    <t>Missed Utility Payment</t>
  </si>
  <si>
    <t>Received Public Benefits</t>
  </si>
  <si>
    <t>Figure 3 Share of Families by Unsecured Debt Levels</t>
  </si>
  <si>
    <t>$1,000- 2,499</t>
  </si>
  <si>
    <t>$2,500- 4,999</t>
  </si>
  <si>
    <t>$5,000- 9,999</t>
  </si>
  <si>
    <t>$10,000- 19,999</t>
  </si>
  <si>
    <t>Figure 2 –Share of Families by Household Liquid Assets Levels and Income Level</t>
  </si>
  <si>
    <t>Figure 4: Share of Families by Unsecured Debt Levels and Family Income</t>
  </si>
  <si>
    <t>Figure 5: Percentage of Families Who Experience Hardship and Receive Benefits, by Financial Shock</t>
  </si>
  <si>
    <t>$1-$249</t>
  </si>
  <si>
    <t>$250-$749</t>
  </si>
  <si>
    <t>$20,000 or more</t>
  </si>
  <si>
    <t>$250- $749</t>
  </si>
  <si>
    <t>$750- $1,999</t>
  </si>
  <si>
    <t>$2,000- $4,999</t>
  </si>
  <si>
    <t>$5,000- $19,999</t>
  </si>
  <si>
    <t xml:space="preserve">Figure 1 –Share of Families by Household Liquid Assets Levels </t>
  </si>
  <si>
    <t>Figure 7: Share of families experiencing hardship after financial shock, by liquid asset holdings</t>
  </si>
  <si>
    <t>Figure 8: Share of families experiencing hardship after financial shock, by unsecured debt holdings</t>
  </si>
  <si>
    <t>Figure 9 – Share of Families Experiencing Any Hardship Given Financial Shock, by Liquid Asset Level and Income Third</t>
  </si>
  <si>
    <t>Income</t>
  </si>
  <si>
    <t>Any Event</t>
  </si>
  <si>
    <t>bottom</t>
  </si>
  <si>
    <t>middle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</si>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</sst>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Lato Regula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b/>
      <sz val="12"/>
      <color rgb="FF000000"/>
      <name val="Calibri"/>
      <family val="2"/>
      <scheme val="minor"/>
    </font>
    <font>
      <b/>
      <sz val="10.5"/>
      <color rgb="FF000000"/>
      <name val="Lato"/>
      <family val="2"/>
    </font>
    <font>
      <b/>
      <sz val="12"/>
      <color rgb="FF000000"/>
      <name val="Lato"/>
      <family val="2"/>
    </font>
    <font>
      <b/>
      <sz val="10"/>
      <color theme="1"/>
      <name val="Lato 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3" fontId="0" fillId="0" borderId="0" xfId="0" applyNumberFormat="1"/>
    <xf numFmtId="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9" fontId="0" fillId="0" borderId="0" xfId="1" applyNumberFormat="1" applyFont="1"/>
    <xf numFmtId="166" fontId="3" fillId="0" borderId="0" xfId="1" applyNumberFormat="1" applyFont="1"/>
    <xf numFmtId="166" fontId="0" fillId="0" borderId="0" xfId="1" applyNumberFormat="1" applyFont="1"/>
    <xf numFmtId="166" fontId="3" fillId="0" borderId="0" xfId="0" applyNumberFormat="1" applyFont="1"/>
    <xf numFmtId="166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lef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Fill="1"/>
    <xf numFmtId="166" fontId="0" fillId="0" borderId="0" xfId="1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0" fillId="0" borderId="0" xfId="1" applyNumberFormat="1" applyFont="1" applyFill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/>
    <xf numFmtId="9" fontId="0" fillId="0" borderId="0" xfId="1" applyNumberFormat="1" applyFont="1" applyAlignment="1">
      <alignment horizontal="right"/>
    </xf>
    <xf numFmtId="9" fontId="0" fillId="0" borderId="0" xfId="1" applyNumberFormat="1" applyFont="1" applyAlignment="1">
      <alignment horizontal="left"/>
    </xf>
    <xf numFmtId="9" fontId="0" fillId="0" borderId="0" xfId="0" applyNumberFormat="1"/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0" borderId="0" xfId="0" applyFill="1" applyAlignment="1">
      <alignment horizontal="left"/>
    </xf>
    <xf numFmtId="10" fontId="0" fillId="0" borderId="0" xfId="1" applyNumberFormat="1" applyFont="1"/>
    <xf numFmtId="0" fontId="3" fillId="0" borderId="0" xfId="0" applyFont="1" applyFill="1"/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696D2"/>
      <color rgb="FF82C4E9"/>
      <color rgb="FF00578B"/>
      <color rgb="FFB0D5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696D2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23.8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12.5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7.6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8.6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9.5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14.3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23.8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'1&amp;2 Liquid Assets'!$A$2:$A$8</c:f>
              <c:strCache>
                <c:ptCount val="7"/>
                <c:pt idx="0">
                  <c:v>$0 </c:v>
                </c:pt>
                <c:pt idx="1">
                  <c:v>$1-$249</c:v>
                </c:pt>
                <c:pt idx="2">
                  <c:v>$250- $749</c:v>
                </c:pt>
                <c:pt idx="3">
                  <c:v>$750- $1,999</c:v>
                </c:pt>
                <c:pt idx="4">
                  <c:v>$2,000- $4,999</c:v>
                </c:pt>
                <c:pt idx="5">
                  <c:v>$5,000- $19,999</c:v>
                </c:pt>
                <c:pt idx="6">
                  <c:v>$20,000 or more</c:v>
                </c:pt>
              </c:strCache>
            </c:strRef>
          </c:cat>
          <c:val>
            <c:numRef>
              <c:f>'1&amp;2 Liquid Assets'!$B$2:$B$8</c:f>
              <c:numCache>
                <c:formatCode>0%</c:formatCode>
                <c:ptCount val="7"/>
                <c:pt idx="0">
                  <c:v>0.2381</c:v>
                </c:pt>
                <c:pt idx="1">
                  <c:v>0.125</c:v>
                </c:pt>
                <c:pt idx="2">
                  <c:v>0.0757</c:v>
                </c:pt>
                <c:pt idx="3">
                  <c:v>0.0857</c:v>
                </c:pt>
                <c:pt idx="4">
                  <c:v>0.0947</c:v>
                </c:pt>
                <c:pt idx="5">
                  <c:v>0.1431</c:v>
                </c:pt>
                <c:pt idx="6">
                  <c:v>0.2376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071882296"/>
        <c:axId val="2071887704"/>
      </c:barChart>
      <c:catAx>
        <c:axId val="207188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Liquid Assets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1887704"/>
        <c:crosses val="autoZero"/>
        <c:auto val="1"/>
        <c:lblAlgn val="ctr"/>
        <c:lblOffset val="100"/>
        <c:noMultiLvlLbl val="0"/>
      </c:catAx>
      <c:valAx>
        <c:axId val="20718877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718822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'7&amp;8_Assets&amp;Hardshp'!$I$49</c:f>
              <c:strCache>
                <c:ptCount val="1"/>
                <c:pt idx="0">
                  <c:v>Missed Housing Payment</c:v>
                </c:pt>
              </c:strCache>
            </c:strRef>
          </c:tx>
          <c:spPr>
            <a:ln>
              <a:solidFill>
                <a:srgbClr val="1696D2"/>
              </a:solidFill>
            </a:ln>
          </c:spPr>
          <c:marker>
            <c:symbol val="circle"/>
            <c:size val="5"/>
            <c:spPr>
              <a:solidFill>
                <a:srgbClr val="1696D2"/>
              </a:solidFill>
              <a:ln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1696D2"/>
                        </a:solidFill>
                      </a:rPr>
                      <a:t>12.1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1696D2"/>
                        </a:solidFill>
                      </a:rPr>
                      <a:t>11.8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1696D2"/>
                        </a:solidFill>
                      </a:rPr>
                      <a:t>11.8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1696D2"/>
                        </a:solidFill>
                      </a:rPr>
                      <a:t>14.8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1696D2"/>
                        </a:solidFill>
                      </a:rPr>
                      <a:t>15.0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1696D2"/>
                        </a:solidFill>
                      </a:rPr>
                      <a:t>12.7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1696D2"/>
                        </a:solidFill>
                      </a:rPr>
                      <a:t>15.4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'7&amp;8_Assets&amp;Hardshp'!$H$50:$H$56</c:f>
              <c:strCache>
                <c:ptCount val="7"/>
                <c:pt idx="0">
                  <c:v>$0 </c:v>
                </c:pt>
                <c:pt idx="1">
                  <c:v>$1-999</c:v>
                </c:pt>
                <c:pt idx="2">
                  <c:v>$1,000-2,499</c:v>
                </c:pt>
                <c:pt idx="3">
                  <c:v>$2,500-4,999</c:v>
                </c:pt>
                <c:pt idx="4">
                  <c:v>$5,000-9,999</c:v>
                </c:pt>
                <c:pt idx="5">
                  <c:v>$10,000-19,999</c:v>
                </c:pt>
                <c:pt idx="6">
                  <c:v>$20,000+</c:v>
                </c:pt>
              </c:strCache>
            </c:strRef>
          </c:cat>
          <c:val>
            <c:numRef>
              <c:f>'7&amp;8_Assets&amp;Hardshp'!$I$50:$I$56</c:f>
              <c:numCache>
                <c:formatCode>0%</c:formatCode>
                <c:ptCount val="7"/>
                <c:pt idx="0">
                  <c:v>0.1214</c:v>
                </c:pt>
                <c:pt idx="1">
                  <c:v>0.1183</c:v>
                </c:pt>
                <c:pt idx="2">
                  <c:v>0.1179</c:v>
                </c:pt>
                <c:pt idx="3">
                  <c:v>0.1481</c:v>
                </c:pt>
                <c:pt idx="4">
                  <c:v>0.1499</c:v>
                </c:pt>
                <c:pt idx="5">
                  <c:v>0.1272</c:v>
                </c:pt>
                <c:pt idx="6">
                  <c:v>0.1543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'7&amp;8_Assets&amp;Hardshp'!$J$49</c:f>
              <c:strCache>
                <c:ptCount val="1"/>
                <c:pt idx="0">
                  <c:v>Evicted</c:v>
                </c:pt>
              </c:strCache>
            </c:strRef>
          </c:tx>
          <c:spPr>
            <a:ln>
              <a:solidFill>
                <a:srgbClr val="00578B"/>
              </a:solidFill>
            </a:ln>
          </c:spPr>
          <c:marker>
            <c:symbol val="circle"/>
            <c:size val="5"/>
            <c:spPr>
              <a:solidFill>
                <a:srgbClr val="00578B"/>
              </a:solidFill>
              <a:ln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578B"/>
                        </a:solidFill>
                      </a:rPr>
                      <a:t>1.1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578B"/>
                        </a:solidFill>
                      </a:rPr>
                      <a:t>1.1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578B"/>
                        </a:solidFill>
                      </a:rPr>
                      <a:t>0.7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578B"/>
                        </a:solidFill>
                      </a:rPr>
                      <a:t>0.3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578B"/>
                        </a:solidFill>
                      </a:rPr>
                      <a:t>0.2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578B"/>
                        </a:solidFill>
                      </a:rPr>
                      <a:t>1.1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00578B"/>
                        </a:solidFill>
                      </a:rPr>
                      <a:t>0.6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'7&amp;8_Assets&amp;Hardshp'!$H$50:$H$56</c:f>
              <c:strCache>
                <c:ptCount val="7"/>
                <c:pt idx="0">
                  <c:v>$0 </c:v>
                </c:pt>
                <c:pt idx="1">
                  <c:v>$1-999</c:v>
                </c:pt>
                <c:pt idx="2">
                  <c:v>$1,000-2,499</c:v>
                </c:pt>
                <c:pt idx="3">
                  <c:v>$2,500-4,999</c:v>
                </c:pt>
                <c:pt idx="4">
                  <c:v>$5,000-9,999</c:v>
                </c:pt>
                <c:pt idx="5">
                  <c:v>$10,000-19,999</c:v>
                </c:pt>
                <c:pt idx="6">
                  <c:v>$20,000+</c:v>
                </c:pt>
              </c:strCache>
            </c:strRef>
          </c:cat>
          <c:val>
            <c:numRef>
              <c:f>'7&amp;8_Assets&amp;Hardshp'!$J$50:$J$56</c:f>
              <c:numCache>
                <c:formatCode>0%</c:formatCode>
                <c:ptCount val="7"/>
                <c:pt idx="0">
                  <c:v>0.011</c:v>
                </c:pt>
                <c:pt idx="1">
                  <c:v>0.0107</c:v>
                </c:pt>
                <c:pt idx="2">
                  <c:v>0.0066</c:v>
                </c:pt>
                <c:pt idx="3">
                  <c:v>0.0028</c:v>
                </c:pt>
                <c:pt idx="4">
                  <c:v>0.0024</c:v>
                </c:pt>
                <c:pt idx="5">
                  <c:v>0.011</c:v>
                </c:pt>
                <c:pt idx="6">
                  <c:v>0.0062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'7&amp;8_Assets&amp;Hardshp'!$K$49</c:f>
              <c:strCache>
                <c:ptCount val="1"/>
                <c:pt idx="0">
                  <c:v>Missed Utility Payment</c:v>
                </c:pt>
              </c:strCache>
            </c:strRef>
          </c:tx>
          <c:spPr>
            <a:ln>
              <a:solidFill>
                <a:srgbClr val="82C4E9"/>
              </a:solidFill>
            </a:ln>
          </c:spPr>
          <c:marker>
            <c:symbol val="circle"/>
            <c:size val="5"/>
            <c:spPr>
              <a:solidFill>
                <a:srgbClr val="82C4E9"/>
              </a:solidFill>
              <a:ln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82C4E9"/>
                        </a:solidFill>
                      </a:rPr>
                      <a:t>16.0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82C4E9"/>
                        </a:solidFill>
                      </a:rPr>
                      <a:t>13.6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82C4E9"/>
                        </a:solidFill>
                      </a:rPr>
                      <a:t>13.3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82C4E9"/>
                        </a:solidFill>
                      </a:rPr>
                      <a:t>17.9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82C4E9"/>
                        </a:solidFill>
                      </a:rPr>
                      <a:t>16.0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82C4E9"/>
                        </a:solidFill>
                      </a:rPr>
                      <a:t>15.1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82C4E9"/>
                        </a:solidFill>
                      </a:rPr>
                      <a:t>16.7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'7&amp;8_Assets&amp;Hardshp'!$H$50:$H$56</c:f>
              <c:strCache>
                <c:ptCount val="7"/>
                <c:pt idx="0">
                  <c:v>$0 </c:v>
                </c:pt>
                <c:pt idx="1">
                  <c:v>$1-999</c:v>
                </c:pt>
                <c:pt idx="2">
                  <c:v>$1,000-2,499</c:v>
                </c:pt>
                <c:pt idx="3">
                  <c:v>$2,500-4,999</c:v>
                </c:pt>
                <c:pt idx="4">
                  <c:v>$5,000-9,999</c:v>
                </c:pt>
                <c:pt idx="5">
                  <c:v>$10,000-19,999</c:v>
                </c:pt>
                <c:pt idx="6">
                  <c:v>$20,000+</c:v>
                </c:pt>
              </c:strCache>
            </c:strRef>
          </c:cat>
          <c:val>
            <c:numRef>
              <c:f>'7&amp;8_Assets&amp;Hardshp'!$K$50:$K$56</c:f>
              <c:numCache>
                <c:formatCode>0%</c:formatCode>
                <c:ptCount val="7"/>
                <c:pt idx="0">
                  <c:v>0.1597</c:v>
                </c:pt>
                <c:pt idx="1">
                  <c:v>0.1363</c:v>
                </c:pt>
                <c:pt idx="2">
                  <c:v>0.1327</c:v>
                </c:pt>
                <c:pt idx="3">
                  <c:v>0.179</c:v>
                </c:pt>
                <c:pt idx="4">
                  <c:v>0.1601</c:v>
                </c:pt>
                <c:pt idx="5">
                  <c:v>0.1506</c:v>
                </c:pt>
                <c:pt idx="6">
                  <c:v>0.1674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'7&amp;8_Assets&amp;Hardshp'!$L$49</c:f>
              <c:strCache>
                <c:ptCount val="1"/>
                <c:pt idx="0">
                  <c:v>Received Public Benefits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30.8***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68769890592889"/>
                  <c:y val="0.03534766405843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24.7+++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27.2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27.9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24.3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21.9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20.4*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'7&amp;8_Assets&amp;Hardshp'!$H$50:$H$56</c:f>
              <c:strCache>
                <c:ptCount val="7"/>
                <c:pt idx="0">
                  <c:v>$0 </c:v>
                </c:pt>
                <c:pt idx="1">
                  <c:v>$1-999</c:v>
                </c:pt>
                <c:pt idx="2">
                  <c:v>$1,000-2,499</c:v>
                </c:pt>
                <c:pt idx="3">
                  <c:v>$2,500-4,999</c:v>
                </c:pt>
                <c:pt idx="4">
                  <c:v>$5,000-9,999</c:v>
                </c:pt>
                <c:pt idx="5">
                  <c:v>$10,000-19,999</c:v>
                </c:pt>
                <c:pt idx="6">
                  <c:v>$20,000+</c:v>
                </c:pt>
              </c:strCache>
            </c:strRef>
          </c:cat>
          <c:val>
            <c:numRef>
              <c:f>'7&amp;8_Assets&amp;Hardshp'!$L$50:$L$56</c:f>
              <c:numCache>
                <c:formatCode>0%</c:formatCode>
                <c:ptCount val="7"/>
                <c:pt idx="0">
                  <c:v>0.3082</c:v>
                </c:pt>
                <c:pt idx="1">
                  <c:v>0.2467</c:v>
                </c:pt>
                <c:pt idx="2">
                  <c:v>0.2718</c:v>
                </c:pt>
                <c:pt idx="3">
                  <c:v>0.2786</c:v>
                </c:pt>
                <c:pt idx="4">
                  <c:v>0.2431</c:v>
                </c:pt>
                <c:pt idx="5">
                  <c:v>0.2192</c:v>
                </c:pt>
                <c:pt idx="6">
                  <c:v>0.2035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1710648"/>
        <c:axId val="2091716440"/>
      </c:lineChart>
      <c:catAx>
        <c:axId val="209171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Unsecured Debt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1716440"/>
        <c:crosses val="autoZero"/>
        <c:auto val="1"/>
        <c:lblAlgn val="ctr"/>
        <c:lblOffset val="100"/>
        <c:noMultiLvlLbl val="0"/>
      </c:catAx>
      <c:valAx>
        <c:axId val="20917164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91710648"/>
        <c:crosses val="autoZero"/>
        <c:crossBetween val="between"/>
      </c:valAx>
      <c:spPr>
        <a:ln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 Asset Income Hardship'!$H$2</c:f>
              <c:strCache>
                <c:ptCount val="1"/>
                <c:pt idx="0">
                  <c:v>Bottom Third</c:v>
                </c:pt>
              </c:strCache>
            </c:strRef>
          </c:tx>
          <c:spPr>
            <a:ln>
              <a:solidFill>
                <a:srgbClr val="1696D2"/>
              </a:solidFill>
            </a:ln>
          </c:spPr>
          <c:marker>
            <c:symbol val="circle"/>
            <c:size val="5"/>
            <c:spPr>
              <a:solidFill>
                <a:srgbClr val="1696D2"/>
              </a:solidFill>
              <a:ln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1696D2"/>
                        </a:solidFill>
                        <a:latin typeface="Lato" panose="020F0502020204030203" pitchFamily="34" charset="0"/>
                      </a:rPr>
                      <a:t>37.4*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551093057048557"/>
                  <c:y val="-0.0399917987957343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1696D2"/>
                        </a:solidFill>
                        <a:latin typeface="Lato" panose="020F0502020204030203" pitchFamily="34" charset="0"/>
                      </a:rPr>
                      <a:t>32.4+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31065431126611"/>
                  <c:y val="-0.0399917987957343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1696D2"/>
                        </a:solidFill>
                        <a:latin typeface="Lato" panose="020F0502020204030203" pitchFamily="34" charset="0"/>
                      </a:rPr>
                      <a:t>20.0**++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1696D2"/>
                        </a:solidFill>
                        <a:latin typeface="Lato" panose="020F0502020204030203" pitchFamily="34" charset="0"/>
                      </a:rPr>
                      <a:t>13.5***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19667603736173"/>
                  <c:y val="0.0161833281381965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1696D2"/>
                        </a:solidFill>
                        <a:latin typeface="Lato" panose="020F0502020204030203" pitchFamily="34" charset="0"/>
                      </a:rPr>
                      <a:t>8.6***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rgbClr val="1696D2"/>
                    </a:solidFill>
                    <a:latin typeface="Lato" panose="020F050202020403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'9 Asset Income Hardship'!$G$3:$G$7</c:f>
              <c:strCache>
                <c:ptCount val="5"/>
                <c:pt idx="0">
                  <c:v>$0 </c:v>
                </c:pt>
                <c:pt idx="1">
                  <c:v>$1-2000</c:v>
                </c:pt>
                <c:pt idx="2">
                  <c:v>$2,000-$4,999</c:v>
                </c:pt>
                <c:pt idx="3">
                  <c:v>$5,000-$19,999</c:v>
                </c:pt>
                <c:pt idx="4">
                  <c:v>$20,000+</c:v>
                </c:pt>
              </c:strCache>
            </c:strRef>
          </c:cat>
          <c:val>
            <c:numRef>
              <c:f>'9 Asset Income Hardship'!$H$3:$H$7</c:f>
              <c:numCache>
                <c:formatCode>0.0%</c:formatCode>
                <c:ptCount val="5"/>
                <c:pt idx="0">
                  <c:v>0.374</c:v>
                </c:pt>
                <c:pt idx="1">
                  <c:v>0.3236</c:v>
                </c:pt>
                <c:pt idx="2">
                  <c:v>0.2003</c:v>
                </c:pt>
                <c:pt idx="3">
                  <c:v>0.1351</c:v>
                </c:pt>
                <c:pt idx="4">
                  <c:v>0.0858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 Asset Income Hardship'!$I$2</c:f>
              <c:strCache>
                <c:ptCount val="1"/>
                <c:pt idx="0">
                  <c:v>Middle Third</c:v>
                </c:pt>
              </c:strCache>
            </c:strRef>
          </c:tx>
          <c:spPr>
            <a:ln>
              <a:solidFill>
                <a:srgbClr val="B0D5F1"/>
              </a:solidFill>
            </a:ln>
          </c:spPr>
          <c:marker>
            <c:symbol val="circle"/>
            <c:size val="5"/>
            <c:spPr>
              <a:solidFill>
                <a:srgbClr val="B0D5F1"/>
              </a:solidFill>
              <a:ln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29.6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25.3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83186379302141"/>
                  <c:y val="-0.030078541101511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82C4E9"/>
                        </a:solidFill>
                        <a:latin typeface="Lato" panose="020F0502020204030203" pitchFamily="34" charset="0"/>
                      </a:rPr>
                      <a:t>17.0**++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407357758477232"/>
                  <c:y val="0.0360098435266427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82C4E9"/>
                        </a:solidFill>
                        <a:latin typeface="Lato" panose="020F0502020204030203" pitchFamily="34" charset="0"/>
                      </a:rPr>
                      <a:t>8.9***+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32775680266982"/>
                  <c:y val="-0.030078541101511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82C4E9"/>
                        </a:solidFill>
                        <a:latin typeface="Lato" panose="020F0502020204030203" pitchFamily="34" charset="0"/>
                      </a:rPr>
                      <a:t>9.3***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rgbClr val="82C4E9"/>
                    </a:solidFill>
                    <a:latin typeface="Lato" panose="020F050202020403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'9 Asset Income Hardship'!$G$3:$G$7</c:f>
              <c:strCache>
                <c:ptCount val="5"/>
                <c:pt idx="0">
                  <c:v>$0 </c:v>
                </c:pt>
                <c:pt idx="1">
                  <c:v>$1-2000</c:v>
                </c:pt>
                <c:pt idx="2">
                  <c:v>$2,000-$4,999</c:v>
                </c:pt>
                <c:pt idx="3">
                  <c:v>$5,000-$19,999</c:v>
                </c:pt>
                <c:pt idx="4">
                  <c:v>$20,000+</c:v>
                </c:pt>
              </c:strCache>
            </c:strRef>
          </c:cat>
          <c:val>
            <c:numRef>
              <c:f>'9 Asset Income Hardship'!$I$3:$I$7</c:f>
              <c:numCache>
                <c:formatCode>0.0%</c:formatCode>
                <c:ptCount val="5"/>
                <c:pt idx="0">
                  <c:v>0.2955</c:v>
                </c:pt>
                <c:pt idx="1">
                  <c:v>0.2528</c:v>
                </c:pt>
                <c:pt idx="2">
                  <c:v>0.17</c:v>
                </c:pt>
                <c:pt idx="3">
                  <c:v>0.0888</c:v>
                </c:pt>
                <c:pt idx="4">
                  <c:v>0.0929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 Asset Income Hardship'!$J$2</c:f>
              <c:strCache>
                <c:ptCount val="1"/>
                <c:pt idx="0">
                  <c:v>Top Third</c:v>
                </c:pt>
              </c:strCache>
            </c:strRef>
          </c:tx>
          <c:spPr>
            <a:ln>
              <a:solidFill>
                <a:srgbClr val="00578B"/>
              </a:solidFill>
            </a:ln>
          </c:spPr>
          <c:marker>
            <c:symbol val="circle"/>
            <c:size val="5"/>
            <c:spPr>
              <a:solidFill>
                <a:srgbClr val="00578B"/>
              </a:solidFill>
              <a:ln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21.3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20.6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532249332649219"/>
                  <c:y val="0.0499050564899574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16.3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79968748272034"/>
                  <c:y val="0.0234697026386958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00578B"/>
                        </a:solidFill>
                        <a:latin typeface="Lato" panose="020F0502020204030203" pitchFamily="34" charset="0"/>
                      </a:rPr>
                      <a:t>11.8***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00578B"/>
                        </a:solidFill>
                        <a:latin typeface="Lato" panose="020F0502020204030203" pitchFamily="34" charset="0"/>
                      </a:rPr>
                      <a:t>5.4***+++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rgbClr val="00578B"/>
                    </a:solidFill>
                    <a:latin typeface="Lato" panose="020F0502020204030203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'9 Asset Income Hardship'!$G$3:$G$7</c:f>
              <c:strCache>
                <c:ptCount val="5"/>
                <c:pt idx="0">
                  <c:v>$0 </c:v>
                </c:pt>
                <c:pt idx="1">
                  <c:v>$1-2000</c:v>
                </c:pt>
                <c:pt idx="2">
                  <c:v>$2,000-$4,999</c:v>
                </c:pt>
                <c:pt idx="3">
                  <c:v>$5,000-$19,999</c:v>
                </c:pt>
                <c:pt idx="4">
                  <c:v>$20,000+</c:v>
                </c:pt>
              </c:strCache>
            </c:strRef>
          </c:cat>
          <c:val>
            <c:numRef>
              <c:f>'9 Asset Income Hardship'!$J$3:$J$7</c:f>
              <c:numCache>
                <c:formatCode>0.0%</c:formatCode>
                <c:ptCount val="5"/>
                <c:pt idx="0">
                  <c:v>0.2129</c:v>
                </c:pt>
                <c:pt idx="1">
                  <c:v>0.2055</c:v>
                </c:pt>
                <c:pt idx="2">
                  <c:v>0.1632</c:v>
                </c:pt>
                <c:pt idx="3">
                  <c:v>0.1181</c:v>
                </c:pt>
                <c:pt idx="4">
                  <c:v>0.0541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46168"/>
        <c:axId val="2091849256"/>
      </c:lineChart>
      <c:catAx>
        <c:axId val="2091846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Lato" panose="020F0502020204030203" pitchFamily="34" charset="0"/>
              </a:defRPr>
            </a:pPr>
            <a:endParaRPr lang="en-US"/>
          </a:p>
        </c:txPr>
        <c:crossAx val="2091849256"/>
        <c:crosses val="autoZero"/>
        <c:auto val="1"/>
        <c:lblAlgn val="ctr"/>
        <c:lblOffset val="100"/>
        <c:noMultiLvlLbl val="0"/>
      </c:catAx>
      <c:valAx>
        <c:axId val="209184925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Lato" panose="020F0502020204030203" pitchFamily="34" charset="0"/>
              </a:defRPr>
            </a:pPr>
            <a:endParaRPr lang="en-US"/>
          </a:p>
        </c:txPr>
        <c:crossAx val="209184616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900">
              <a:latin typeface="Lato" panose="020F0502020204030203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'1&amp;2 Liquid Assets'!$B$23</c:f>
              <c:strCache>
                <c:ptCount val="1"/>
                <c:pt idx="0">
                  <c:v>Bottom Third</c:v>
                </c:pt>
              </c:strCache>
            </c:strRef>
          </c:tx>
          <c:spPr>
            <a:solidFill>
              <a:srgbClr val="00578B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40.6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19.3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8.8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7.5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6.2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7.2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10.5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'1&amp;2 Liquid Assets'!$A$35:$A$41</c:f>
              <c:strCache>
                <c:ptCount val="7"/>
                <c:pt idx="0">
                  <c:v>Zero</c:v>
                </c:pt>
                <c:pt idx="1">
                  <c:v>$1-$249</c:v>
                </c:pt>
                <c:pt idx="2">
                  <c:v>$250-$749</c:v>
                </c:pt>
                <c:pt idx="3">
                  <c:v>$750-$1,999</c:v>
                </c:pt>
                <c:pt idx="4">
                  <c:v>$2,000-$4,999</c:v>
                </c:pt>
                <c:pt idx="5">
                  <c:v>$5,000-$19,999</c:v>
                </c:pt>
                <c:pt idx="6">
                  <c:v>$20,000 or more</c:v>
                </c:pt>
              </c:strCache>
            </c:strRef>
          </c:cat>
          <c:val>
            <c:numRef>
              <c:f>'1&amp;2 Liquid Assets'!$B$35:$B$41</c:f>
              <c:numCache>
                <c:formatCode>0%</c:formatCode>
                <c:ptCount val="7"/>
                <c:pt idx="0">
                  <c:v>0.4061</c:v>
                </c:pt>
                <c:pt idx="1">
                  <c:v>0.1925</c:v>
                </c:pt>
                <c:pt idx="2">
                  <c:v>0.0879</c:v>
                </c:pt>
                <c:pt idx="3">
                  <c:v>0.0747</c:v>
                </c:pt>
                <c:pt idx="4">
                  <c:v>0.0615</c:v>
                </c:pt>
                <c:pt idx="5">
                  <c:v>0.0719</c:v>
                </c:pt>
                <c:pt idx="6">
                  <c:v>0.1054</c:v>
                </c:pt>
              </c:numCache>
            </c:numRef>
          </c:val>
        </c:ser>
        <c:ser>
          <c:idx val="1"/>
          <c:order val="1"/>
          <c:tx>
            <c:strRef>
              <c:f>'1&amp;2 Liquid Assets'!$C$23</c:f>
              <c:strCache>
                <c:ptCount val="1"/>
                <c:pt idx="0">
                  <c:v>Middle Third</c:v>
                </c:pt>
              </c:strCache>
            </c:strRef>
          </c:tx>
          <c:spPr>
            <a:solidFill>
              <a:srgbClr val="1696D2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20.2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12.8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9.1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10.9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11.3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15.3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20.4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'1&amp;2 Liquid Assets'!$A$35:$A$41</c:f>
              <c:strCache>
                <c:ptCount val="7"/>
                <c:pt idx="0">
                  <c:v>Zero</c:v>
                </c:pt>
                <c:pt idx="1">
                  <c:v>$1-$249</c:v>
                </c:pt>
                <c:pt idx="2">
                  <c:v>$250-$749</c:v>
                </c:pt>
                <c:pt idx="3">
                  <c:v>$750-$1,999</c:v>
                </c:pt>
                <c:pt idx="4">
                  <c:v>$2,000-$4,999</c:v>
                </c:pt>
                <c:pt idx="5">
                  <c:v>$5,000-$19,999</c:v>
                </c:pt>
                <c:pt idx="6">
                  <c:v>$20,000 or more</c:v>
                </c:pt>
              </c:strCache>
            </c:strRef>
          </c:cat>
          <c:val>
            <c:numRef>
              <c:f>'1&amp;2 Liquid Assets'!$C$35:$C$41</c:f>
              <c:numCache>
                <c:formatCode>0%</c:formatCode>
                <c:ptCount val="7"/>
                <c:pt idx="0">
                  <c:v>0.2023</c:v>
                </c:pt>
                <c:pt idx="1">
                  <c:v>0.1283</c:v>
                </c:pt>
                <c:pt idx="2">
                  <c:v>0.0911</c:v>
                </c:pt>
                <c:pt idx="3">
                  <c:v>0.1085</c:v>
                </c:pt>
                <c:pt idx="4">
                  <c:v>0.1126</c:v>
                </c:pt>
                <c:pt idx="5">
                  <c:v>0.1531</c:v>
                </c:pt>
                <c:pt idx="6">
                  <c:v>0.2041</c:v>
                </c:pt>
              </c:numCache>
            </c:numRef>
          </c:val>
        </c:ser>
        <c:ser>
          <c:idx val="2"/>
          <c:order val="2"/>
          <c:tx>
            <c:strRef>
              <c:f>'1&amp;2 Liquid Assets'!$D$23</c:f>
              <c:strCache>
                <c:ptCount val="1"/>
                <c:pt idx="0">
                  <c:v>Top Third</c:v>
                </c:pt>
              </c:strCache>
            </c:strRef>
          </c:tx>
          <c:spPr>
            <a:solidFill>
              <a:srgbClr val="82C4E9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4.4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4.5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7.4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11.3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21.4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42.6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'1&amp;2 Liquid Assets'!$A$35:$A$41</c:f>
              <c:strCache>
                <c:ptCount val="7"/>
                <c:pt idx="0">
                  <c:v>Zero</c:v>
                </c:pt>
                <c:pt idx="1">
                  <c:v>$1-$249</c:v>
                </c:pt>
                <c:pt idx="2">
                  <c:v>$250-$749</c:v>
                </c:pt>
                <c:pt idx="3">
                  <c:v>$750-$1,999</c:v>
                </c:pt>
                <c:pt idx="4">
                  <c:v>$2,000-$4,999</c:v>
                </c:pt>
                <c:pt idx="5">
                  <c:v>$5,000-$19,999</c:v>
                </c:pt>
                <c:pt idx="6">
                  <c:v>$20,000 or more</c:v>
                </c:pt>
              </c:strCache>
            </c:strRef>
          </c:cat>
          <c:val>
            <c:numRef>
              <c:f>'1&amp;2 Liquid Assets'!$D$35:$D$41</c:f>
              <c:numCache>
                <c:formatCode>0%</c:formatCode>
                <c:ptCount val="7"/>
                <c:pt idx="0">
                  <c:v>0.084</c:v>
                </c:pt>
                <c:pt idx="1">
                  <c:v>0.0436</c:v>
                </c:pt>
                <c:pt idx="2">
                  <c:v>0.0449</c:v>
                </c:pt>
                <c:pt idx="3">
                  <c:v>0.0736</c:v>
                </c:pt>
                <c:pt idx="4">
                  <c:v>0.1133</c:v>
                </c:pt>
                <c:pt idx="5">
                  <c:v>0.2142</c:v>
                </c:pt>
                <c:pt idx="6">
                  <c:v>0.4262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093524456"/>
        <c:axId val="2093530024"/>
      </c:barChart>
      <c:catAx>
        <c:axId val="209352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Liquid Assets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093530024"/>
        <c:crosses val="autoZero"/>
        <c:auto val="1"/>
        <c:lblAlgn val="ctr"/>
        <c:lblOffset val="100"/>
        <c:noMultiLvlLbl val="0"/>
      </c:catAx>
      <c:valAx>
        <c:axId val="209353002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935244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0994344016857"/>
          <c:y val="0.00677541233271768"/>
          <c:w val="0.385522901186648"/>
          <c:h val="0.054952982729010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696D2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53.5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6.7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5.8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7.1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7.5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13.1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'3&amp;4 Unsecured Debt'!$E$5:$E$11</c:f>
              <c:strCache>
                <c:ptCount val="7"/>
                <c:pt idx="0">
                  <c:v>$0 </c:v>
                </c:pt>
                <c:pt idx="1">
                  <c:v>$1-999</c:v>
                </c:pt>
                <c:pt idx="2">
                  <c:v>$1,000- 2,499</c:v>
                </c:pt>
                <c:pt idx="3">
                  <c:v>$2,500- 4,999</c:v>
                </c:pt>
                <c:pt idx="4">
                  <c:v>$5,000- 9,999</c:v>
                </c:pt>
                <c:pt idx="5">
                  <c:v>$10,000- 19,999</c:v>
                </c:pt>
                <c:pt idx="6">
                  <c:v>$20,000+</c:v>
                </c:pt>
              </c:strCache>
            </c:strRef>
          </c:cat>
          <c:val>
            <c:numRef>
              <c:f>'3&amp;4 Unsecured Debt'!$G$5:$G$11</c:f>
              <c:numCache>
                <c:formatCode>0%</c:formatCode>
                <c:ptCount val="7"/>
                <c:pt idx="0">
                  <c:v>0.5353</c:v>
                </c:pt>
                <c:pt idx="1">
                  <c:v>0.0636</c:v>
                </c:pt>
                <c:pt idx="2">
                  <c:v>0.0665</c:v>
                </c:pt>
                <c:pt idx="3">
                  <c:v>0.0582</c:v>
                </c:pt>
                <c:pt idx="4">
                  <c:v>0.0713</c:v>
                </c:pt>
                <c:pt idx="5">
                  <c:v>0.0745</c:v>
                </c:pt>
                <c:pt idx="6">
                  <c:v>0.1307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093574744"/>
        <c:axId val="2093580152"/>
      </c:barChart>
      <c:catAx>
        <c:axId val="209357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Unsecured Debt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3580152"/>
        <c:crosses val="autoZero"/>
        <c:auto val="1"/>
        <c:lblAlgn val="ctr"/>
        <c:lblOffset val="100"/>
        <c:noMultiLvlLbl val="0"/>
      </c:catAx>
      <c:valAx>
        <c:axId val="209358015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93574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'1&amp;2 Liquid Assets'!$B$23</c:f>
              <c:strCache>
                <c:ptCount val="1"/>
                <c:pt idx="0">
                  <c:v>Bottom Third</c:v>
                </c:pt>
              </c:strCache>
            </c:strRef>
          </c:tx>
          <c:spPr>
            <a:solidFill>
              <a:srgbClr val="00578B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66.5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4.4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4.9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7.6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'3&amp;4 Unsecured Debt'!$E$5:$E$11</c:f>
              <c:strCache>
                <c:ptCount val="7"/>
                <c:pt idx="0">
                  <c:v>$0 </c:v>
                </c:pt>
                <c:pt idx="1">
                  <c:v>$1-999</c:v>
                </c:pt>
                <c:pt idx="2">
                  <c:v>$1,000- 2,499</c:v>
                </c:pt>
                <c:pt idx="3">
                  <c:v>$2,500- 4,999</c:v>
                </c:pt>
                <c:pt idx="4">
                  <c:v>$5,000- 9,999</c:v>
                </c:pt>
                <c:pt idx="5">
                  <c:v>$10,000- 19,999</c:v>
                </c:pt>
                <c:pt idx="6">
                  <c:v>$20,000+</c:v>
                </c:pt>
              </c:strCache>
            </c:strRef>
          </c:cat>
          <c:val>
            <c:numRef>
              <c:f>'3&amp;4 Unsecured Debt'!$E$27:$E$33</c:f>
              <c:numCache>
                <c:formatCode>0%</c:formatCode>
                <c:ptCount val="7"/>
                <c:pt idx="0">
                  <c:v>0.6645</c:v>
                </c:pt>
                <c:pt idx="1">
                  <c:v>0.0645</c:v>
                </c:pt>
                <c:pt idx="2">
                  <c:v>0.0496</c:v>
                </c:pt>
                <c:pt idx="3">
                  <c:v>0.0438</c:v>
                </c:pt>
                <c:pt idx="4">
                  <c:v>0.0527</c:v>
                </c:pt>
                <c:pt idx="5">
                  <c:v>0.0494</c:v>
                </c:pt>
                <c:pt idx="6">
                  <c:v>0.0755</c:v>
                </c:pt>
              </c:numCache>
            </c:numRef>
          </c:val>
        </c:ser>
        <c:ser>
          <c:idx val="1"/>
          <c:order val="1"/>
          <c:tx>
            <c:strRef>
              <c:f>'1&amp;2 Liquid Assets'!$C$23</c:f>
              <c:strCache>
                <c:ptCount val="1"/>
                <c:pt idx="0">
                  <c:v>Middle Third</c:v>
                </c:pt>
              </c:strCache>
            </c:strRef>
          </c:tx>
          <c:spPr>
            <a:solidFill>
              <a:srgbClr val="1696D2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50.1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7.2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7.7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6.4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7.9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8.0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12.7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'3&amp;4 Unsecured Debt'!$E$5:$E$11</c:f>
              <c:strCache>
                <c:ptCount val="7"/>
                <c:pt idx="0">
                  <c:v>$0 </c:v>
                </c:pt>
                <c:pt idx="1">
                  <c:v>$1-999</c:v>
                </c:pt>
                <c:pt idx="2">
                  <c:v>$1,000- 2,499</c:v>
                </c:pt>
                <c:pt idx="3">
                  <c:v>$2,500- 4,999</c:v>
                </c:pt>
                <c:pt idx="4">
                  <c:v>$5,000- 9,999</c:v>
                </c:pt>
                <c:pt idx="5">
                  <c:v>$10,000- 19,999</c:v>
                </c:pt>
                <c:pt idx="6">
                  <c:v>$20,000+</c:v>
                </c:pt>
              </c:strCache>
            </c:strRef>
          </c:cat>
          <c:val>
            <c:numRef>
              <c:f>'3&amp;4 Unsecured Debt'!$F$27:$F$33</c:f>
              <c:numCache>
                <c:formatCode>0%</c:formatCode>
                <c:ptCount val="7"/>
                <c:pt idx="0">
                  <c:v>0.5008</c:v>
                </c:pt>
                <c:pt idx="1">
                  <c:v>0.0719</c:v>
                </c:pt>
                <c:pt idx="2">
                  <c:v>0.0769</c:v>
                </c:pt>
                <c:pt idx="3">
                  <c:v>0.0642</c:v>
                </c:pt>
                <c:pt idx="4">
                  <c:v>0.0787</c:v>
                </c:pt>
                <c:pt idx="5">
                  <c:v>0.0804</c:v>
                </c:pt>
                <c:pt idx="6">
                  <c:v>0.127</c:v>
                </c:pt>
              </c:numCache>
            </c:numRef>
          </c:val>
        </c:ser>
        <c:ser>
          <c:idx val="2"/>
          <c:order val="2"/>
          <c:tx>
            <c:strRef>
              <c:f>'1&amp;2 Liquid Assets'!$D$23</c:f>
              <c:strCache>
                <c:ptCount val="1"/>
                <c:pt idx="0">
                  <c:v>Top Third</c:v>
                </c:pt>
              </c:strCache>
            </c:strRef>
          </c:tx>
          <c:spPr>
            <a:solidFill>
              <a:srgbClr val="82C4E9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42.4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5.3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7.5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6.8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8.5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9.7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19.8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'3&amp;4 Unsecured Debt'!$E$5:$E$11</c:f>
              <c:strCache>
                <c:ptCount val="7"/>
                <c:pt idx="0">
                  <c:v>$0 </c:v>
                </c:pt>
                <c:pt idx="1">
                  <c:v>$1-999</c:v>
                </c:pt>
                <c:pt idx="2">
                  <c:v>$1,000- 2,499</c:v>
                </c:pt>
                <c:pt idx="3">
                  <c:v>$2,500- 4,999</c:v>
                </c:pt>
                <c:pt idx="4">
                  <c:v>$5,000- 9,999</c:v>
                </c:pt>
                <c:pt idx="5">
                  <c:v>$10,000- 19,999</c:v>
                </c:pt>
                <c:pt idx="6">
                  <c:v>$20,000+</c:v>
                </c:pt>
              </c:strCache>
            </c:strRef>
          </c:cat>
          <c:val>
            <c:numRef>
              <c:f>'3&amp;4 Unsecured Debt'!$G$27:$G$33</c:f>
              <c:numCache>
                <c:formatCode>0%</c:formatCode>
                <c:ptCount val="7"/>
                <c:pt idx="0">
                  <c:v>0.4242</c:v>
                </c:pt>
                <c:pt idx="1">
                  <c:v>0.0534</c:v>
                </c:pt>
                <c:pt idx="2">
                  <c:v>0.0745</c:v>
                </c:pt>
                <c:pt idx="3">
                  <c:v>0.0681</c:v>
                </c:pt>
                <c:pt idx="4">
                  <c:v>0.0846</c:v>
                </c:pt>
                <c:pt idx="5">
                  <c:v>0.0969</c:v>
                </c:pt>
                <c:pt idx="6">
                  <c:v>0.1983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091539768"/>
        <c:axId val="2091545304"/>
      </c:barChart>
      <c:catAx>
        <c:axId val="209153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Unsecure Debt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1545304"/>
        <c:crosses val="autoZero"/>
        <c:auto val="1"/>
        <c:lblAlgn val="ctr"/>
        <c:lblOffset val="100"/>
        <c:noMultiLvlLbl val="0"/>
      </c:catAx>
      <c:valAx>
        <c:axId val="20915453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091539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Involuntary Job Loss</a:t>
            </a:r>
          </a:p>
        </c:rich>
      </c:tx>
      <c:layout>
        <c:manualLayout>
          <c:xMode val="edge"/>
          <c:yMode val="edge"/>
          <c:x val="0.101638622886239"/>
          <c:y val="0.0408270052711596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667940219833437"/>
          <c:y val="0.034867894592635"/>
          <c:w val="0.915136165158865"/>
          <c:h val="0.797542318143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'5Hardship'!$C$25</c:f>
              <c:strCache>
                <c:ptCount val="1"/>
                <c:pt idx="0">
                  <c:v>Experienced Financial Shock</c:v>
                </c:pt>
              </c:strCache>
            </c:strRef>
          </c:tx>
          <c:spPr>
            <a:solidFill>
              <a:srgbClr val="1696D2"/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157026943350614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1.1***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15.8***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19.5***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29.2***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57026943350614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1.0**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13.2***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17.1***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26.7***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"/>
                  <c:y val="-0.0188432332020736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0.9**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13.3***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15.0***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27.3***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'5Hardship'!$B$26:$B$39</c:f>
              <c:strCache>
                <c:ptCount val="14"/>
                <c:pt idx="0">
                  <c:v>Evicted</c:v>
                </c:pt>
                <c:pt idx="1">
                  <c:v>Missed Housing Payment</c:v>
                </c:pt>
                <c:pt idx="2">
                  <c:v>Missed Utility Payment</c:v>
                </c:pt>
                <c:pt idx="3">
                  <c:v>Received Public Benefits</c:v>
                </c:pt>
                <c:pt idx="5">
                  <c:v>Evicted</c:v>
                </c:pt>
                <c:pt idx="6">
                  <c:v>Missed Housing Payment</c:v>
                </c:pt>
                <c:pt idx="7">
                  <c:v>Missed Utility Payment</c:v>
                </c:pt>
                <c:pt idx="8">
                  <c:v>Received Public Benefits</c:v>
                </c:pt>
                <c:pt idx="10">
                  <c:v>Evicted</c:v>
                </c:pt>
                <c:pt idx="11">
                  <c:v>Missed Housing Payment</c:v>
                </c:pt>
                <c:pt idx="12">
                  <c:v>Missed Utility Payment</c:v>
                </c:pt>
                <c:pt idx="13">
                  <c:v>Received Public Benefits</c:v>
                </c:pt>
              </c:strCache>
            </c:strRef>
          </c:cat>
          <c:val>
            <c:numRef>
              <c:f>'5Hardship'!$C$26:$C$39</c:f>
              <c:numCache>
                <c:formatCode>0%</c:formatCode>
                <c:ptCount val="14"/>
                <c:pt idx="0">
                  <c:v>0.0112859</c:v>
                </c:pt>
                <c:pt idx="1">
                  <c:v>0.158143</c:v>
                </c:pt>
                <c:pt idx="2">
                  <c:v>0.1952906</c:v>
                </c:pt>
                <c:pt idx="3">
                  <c:v>0.2917672</c:v>
                </c:pt>
                <c:pt idx="5">
                  <c:v>0.010049</c:v>
                </c:pt>
                <c:pt idx="6">
                  <c:v>0.1322396</c:v>
                </c:pt>
                <c:pt idx="7">
                  <c:v>0.1712536</c:v>
                </c:pt>
                <c:pt idx="8">
                  <c:v>0.2670225</c:v>
                </c:pt>
                <c:pt idx="10">
                  <c:v>0.008512</c:v>
                </c:pt>
                <c:pt idx="11">
                  <c:v>0.1327557</c:v>
                </c:pt>
                <c:pt idx="12">
                  <c:v>0.1497059</c:v>
                </c:pt>
                <c:pt idx="13">
                  <c:v>0.2729843</c:v>
                </c:pt>
              </c:numCache>
            </c:numRef>
          </c:val>
        </c:ser>
        <c:ser>
          <c:idx val="1"/>
          <c:order val="1"/>
          <c:tx>
            <c:strRef>
              <c:f>'5Hardship'!$D$25</c:f>
              <c:strCache>
                <c:ptCount val="1"/>
                <c:pt idx="0">
                  <c:v>Did Not Experience Financial Shock</c:v>
                </c:pt>
              </c:strCache>
            </c:strRef>
          </c:tx>
          <c:spPr>
            <a:solidFill>
              <a:srgbClr val="B0D5F1"/>
            </a:solidFill>
          </c:spPr>
          <c:invertIfNegative val="0"/>
          <c:dLbls>
            <c:dLbl>
              <c:idx val="0"/>
              <c:layout>
                <c:manualLayout>
                  <c:x val="-0.00822439047509181"/>
                  <c:y val="0.006288249043248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7.3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9.7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17.5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0493898305879204"/>
                  <c:y val="0.006477175948319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7.5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9.9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17.6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0.00658175186834517"/>
                  <c:y val="0.00285640664983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7.2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9.7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17.3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'5Hardship'!$B$26:$B$39</c:f>
              <c:strCache>
                <c:ptCount val="14"/>
                <c:pt idx="0">
                  <c:v>Evicted</c:v>
                </c:pt>
                <c:pt idx="1">
                  <c:v>Missed Housing Payment</c:v>
                </c:pt>
                <c:pt idx="2">
                  <c:v>Missed Utility Payment</c:v>
                </c:pt>
                <c:pt idx="3">
                  <c:v>Received Public Benefits</c:v>
                </c:pt>
                <c:pt idx="5">
                  <c:v>Evicted</c:v>
                </c:pt>
                <c:pt idx="6">
                  <c:v>Missed Housing Payment</c:v>
                </c:pt>
                <c:pt idx="7">
                  <c:v>Missed Utility Payment</c:v>
                </c:pt>
                <c:pt idx="8">
                  <c:v>Received Public Benefits</c:v>
                </c:pt>
                <c:pt idx="10">
                  <c:v>Evicted</c:v>
                </c:pt>
                <c:pt idx="11">
                  <c:v>Missed Housing Payment</c:v>
                </c:pt>
                <c:pt idx="12">
                  <c:v>Missed Utility Payment</c:v>
                </c:pt>
                <c:pt idx="13">
                  <c:v>Received Public Benefits</c:v>
                </c:pt>
              </c:strCache>
            </c:strRef>
          </c:cat>
          <c:val>
            <c:numRef>
              <c:f>'5Hardship'!$D$26:$D$39</c:f>
              <c:numCache>
                <c:formatCode>0%</c:formatCode>
                <c:ptCount val="14"/>
                <c:pt idx="0">
                  <c:v>0.0039422</c:v>
                </c:pt>
                <c:pt idx="1">
                  <c:v>0.0730441</c:v>
                </c:pt>
                <c:pt idx="2">
                  <c:v>0.096916</c:v>
                </c:pt>
                <c:pt idx="3">
                  <c:v>0.1754012</c:v>
                </c:pt>
                <c:pt idx="5">
                  <c:v>0.0040607</c:v>
                </c:pt>
                <c:pt idx="6">
                  <c:v>0.0748373</c:v>
                </c:pt>
                <c:pt idx="7">
                  <c:v>0.0987501</c:v>
                </c:pt>
                <c:pt idx="8">
                  <c:v>0.1764828</c:v>
                </c:pt>
                <c:pt idx="10">
                  <c:v>0.0038871</c:v>
                </c:pt>
                <c:pt idx="11">
                  <c:v>0.0717342</c:v>
                </c:pt>
                <c:pt idx="12">
                  <c:v>0.0971472</c:v>
                </c:pt>
                <c:pt idx="13">
                  <c:v>0.1727112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91650328"/>
        <c:axId val="2091653304"/>
      </c:barChart>
      <c:catAx>
        <c:axId val="2091650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91653304"/>
        <c:crosses val="autoZero"/>
        <c:auto val="1"/>
        <c:lblAlgn val="ctr"/>
        <c:lblOffset val="100"/>
        <c:noMultiLvlLbl val="0"/>
      </c:catAx>
      <c:valAx>
        <c:axId val="2091653304"/>
        <c:scaling>
          <c:orientation val="minMax"/>
          <c:max val="0.5"/>
        </c:scaling>
        <c:delete val="0"/>
        <c:axPos val="l"/>
        <c:numFmt formatCode="0%" sourceLinked="1"/>
        <c:majorTickMark val="out"/>
        <c:minorTickMark val="none"/>
        <c:tickLblPos val="nextTo"/>
        <c:crossAx val="209165032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0804928027301586"/>
          <c:y val="0.178082401804994"/>
          <c:w val="0.256322713384823"/>
          <c:h val="0.10484355170711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 Third</a:t>
            </a:r>
          </a:p>
        </c:rich>
      </c:tx>
      <c:layout>
        <c:manualLayout>
          <c:xMode val="edge"/>
          <c:yMode val="edge"/>
          <c:x val="0.151584699453552"/>
          <c:y val="0.0509259259259259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'6_AnyEvent'!$F$4</c:f>
              <c:strCache>
                <c:ptCount val="1"/>
                <c:pt idx="0">
                  <c:v>Experienced Financial Shock</c:v>
                </c:pt>
              </c:strCache>
            </c:strRef>
          </c:tx>
          <c:spPr>
            <a:solidFill>
              <a:srgbClr val="1696D2"/>
            </a:solidFill>
          </c:spPr>
          <c:invertIfNegative val="0"/>
          <c:dLbls>
            <c:dLbl>
              <c:idx val="0"/>
              <c:layout>
                <c:manualLayout>
                  <c:x val="0.0100638239892145"/>
                  <c:y val="-0.0324074074074074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1.1**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12.4***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16.6***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22.8**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'6_AnyEvent'!$B$5:$B$8</c:f>
              <c:strCache>
                <c:ptCount val="4"/>
                <c:pt idx="0">
                  <c:v>Evicted</c:v>
                </c:pt>
                <c:pt idx="1">
                  <c:v>Missed Housing Payment</c:v>
                </c:pt>
                <c:pt idx="2">
                  <c:v>Missed Utility Payment</c:v>
                </c:pt>
                <c:pt idx="3">
                  <c:v>Received Public Benefits</c:v>
                </c:pt>
              </c:strCache>
            </c:strRef>
          </c:cat>
          <c:val>
            <c:numRef>
              <c:f>'6_AnyEvent'!$F$5:$F$8</c:f>
              <c:numCache>
                <c:formatCode>0.0%</c:formatCode>
                <c:ptCount val="4"/>
                <c:pt idx="0">
                  <c:v>0.0105245</c:v>
                </c:pt>
                <c:pt idx="1">
                  <c:v>0.1244115</c:v>
                </c:pt>
                <c:pt idx="2">
                  <c:v>0.1658353</c:v>
                </c:pt>
                <c:pt idx="3">
                  <c:v>0.2277387</c:v>
                </c:pt>
              </c:numCache>
            </c:numRef>
          </c:val>
        </c:ser>
        <c:ser>
          <c:idx val="1"/>
          <c:order val="1"/>
          <c:tx>
            <c:strRef>
              <c:f>'6_AnyEvent'!$G$4</c:f>
              <c:strCache>
                <c:ptCount val="1"/>
                <c:pt idx="0">
                  <c:v>Did Not Experience Financial Shock</c:v>
                </c:pt>
              </c:strCache>
            </c:strRef>
          </c:tx>
          <c:spPr>
            <a:solidFill>
              <a:srgbClr val="B0D5F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0.3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6.7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8.6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10.8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'6_AnyEvent'!$B$5:$B$8</c:f>
              <c:strCache>
                <c:ptCount val="4"/>
                <c:pt idx="0">
                  <c:v>Evicted</c:v>
                </c:pt>
                <c:pt idx="1">
                  <c:v>Missed Housing Payment</c:v>
                </c:pt>
                <c:pt idx="2">
                  <c:v>Missed Utility Payment</c:v>
                </c:pt>
                <c:pt idx="3">
                  <c:v>Received Public Benefits</c:v>
                </c:pt>
              </c:strCache>
            </c:strRef>
          </c:cat>
          <c:val>
            <c:numRef>
              <c:f>'6_AnyEvent'!$G$5:$G$8</c:f>
              <c:numCache>
                <c:formatCode>0.0%</c:formatCode>
                <c:ptCount val="4"/>
                <c:pt idx="0">
                  <c:v>0.0032798</c:v>
                </c:pt>
                <c:pt idx="1">
                  <c:v>0.0670581</c:v>
                </c:pt>
                <c:pt idx="2">
                  <c:v>0.0863755</c:v>
                </c:pt>
                <c:pt idx="3">
                  <c:v>0.1082685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92530504"/>
        <c:axId val="2092533448"/>
      </c:barChart>
      <c:catAx>
        <c:axId val="209253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33448"/>
        <c:crosses val="autoZero"/>
        <c:auto val="1"/>
        <c:lblAlgn val="ctr"/>
        <c:lblOffset val="100"/>
        <c:noMultiLvlLbl val="0"/>
      </c:catAx>
      <c:valAx>
        <c:axId val="2092533448"/>
        <c:scaling>
          <c:orientation val="minMax"/>
          <c:max val="0.5"/>
        </c:scaling>
        <c:delete val="0"/>
        <c:axPos val="l"/>
        <c:numFmt formatCode="0.0%" sourceLinked="1"/>
        <c:majorTickMark val="out"/>
        <c:minorTickMark val="none"/>
        <c:tickLblPos val="nextTo"/>
        <c:crossAx val="2092530504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Third</a:t>
            </a:r>
          </a:p>
        </c:rich>
      </c:tx>
      <c:layout>
        <c:manualLayout>
          <c:xMode val="edge"/>
          <c:yMode val="edge"/>
          <c:x val="0.145086142161385"/>
          <c:y val="0.0346320346320346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'6_AnyEvent'!$C$4</c:f>
              <c:strCache>
                <c:ptCount val="1"/>
                <c:pt idx="0">
                  <c:v>Experienced Financial Shock</c:v>
                </c:pt>
              </c:strCache>
            </c:strRef>
          </c:tx>
          <c:spPr>
            <a:solidFill>
              <a:srgbClr val="1696D2"/>
            </a:solidFill>
          </c:spPr>
          <c:invertIfNegative val="0"/>
          <c:dLbls>
            <c:dLbl>
              <c:idx val="0"/>
              <c:layout>
                <c:manualLayout>
                  <c:x val="0.0108991825613079"/>
                  <c:y val="-0.0295814159593687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1.3**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18.9***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23.0***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45.3***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'6_AnyEvent'!$B$5:$B$8</c:f>
              <c:strCache>
                <c:ptCount val="4"/>
                <c:pt idx="0">
                  <c:v>Evicted</c:v>
                </c:pt>
                <c:pt idx="1">
                  <c:v>Missed Housing Payment</c:v>
                </c:pt>
                <c:pt idx="2">
                  <c:v>Missed Utility Payment</c:v>
                </c:pt>
                <c:pt idx="3">
                  <c:v>Received Public Benefits</c:v>
                </c:pt>
              </c:strCache>
            </c:strRef>
          </c:cat>
          <c:val>
            <c:numRef>
              <c:f>'6_AnyEvent'!$C$5:$C$8</c:f>
              <c:numCache>
                <c:formatCode>0.0%</c:formatCode>
                <c:ptCount val="4"/>
                <c:pt idx="0">
                  <c:v>0.0130005</c:v>
                </c:pt>
                <c:pt idx="1">
                  <c:v>0.1892676</c:v>
                </c:pt>
                <c:pt idx="2">
                  <c:v>0.2296337</c:v>
                </c:pt>
                <c:pt idx="3">
                  <c:v>0.45334</c:v>
                </c:pt>
              </c:numCache>
            </c:numRef>
          </c:val>
        </c:ser>
        <c:ser>
          <c:idx val="1"/>
          <c:order val="1"/>
          <c:tx>
            <c:strRef>
              <c:f>'6_AnyEvent'!$D$4</c:f>
              <c:strCache>
                <c:ptCount val="1"/>
                <c:pt idx="0">
                  <c:v>Did Not Experience Financial Shock</c:v>
                </c:pt>
              </c:strCache>
            </c:strRef>
          </c:tx>
          <c:spPr>
            <a:solidFill>
              <a:srgbClr val="B0D5F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0.6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9.9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15.3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35.4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'6_AnyEvent'!$B$5:$B$8</c:f>
              <c:strCache>
                <c:ptCount val="4"/>
                <c:pt idx="0">
                  <c:v>Evicted</c:v>
                </c:pt>
                <c:pt idx="1">
                  <c:v>Missed Housing Payment</c:v>
                </c:pt>
                <c:pt idx="2">
                  <c:v>Missed Utility Payment</c:v>
                </c:pt>
                <c:pt idx="3">
                  <c:v>Received Public Benefits</c:v>
                </c:pt>
              </c:strCache>
            </c:strRef>
          </c:cat>
          <c:val>
            <c:numRef>
              <c:f>'6_AnyEvent'!$D$5:$D$8</c:f>
              <c:numCache>
                <c:formatCode>0.0%</c:formatCode>
                <c:ptCount val="4"/>
                <c:pt idx="0">
                  <c:v>0.0064773</c:v>
                </c:pt>
                <c:pt idx="1">
                  <c:v>0.0987423</c:v>
                </c:pt>
                <c:pt idx="2">
                  <c:v>0.1529918</c:v>
                </c:pt>
                <c:pt idx="3">
                  <c:v>0.3543115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92586520"/>
        <c:axId val="2092589464"/>
      </c:barChart>
      <c:catAx>
        <c:axId val="209258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89464"/>
        <c:crosses val="autoZero"/>
        <c:auto val="1"/>
        <c:lblAlgn val="ctr"/>
        <c:lblOffset val="100"/>
        <c:noMultiLvlLbl val="0"/>
      </c:catAx>
      <c:valAx>
        <c:axId val="209258946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2092586520"/>
        <c:crosses val="autoZero"/>
        <c:crossBetween val="between"/>
        <c:majorUnit val="0.1"/>
      </c:valAx>
    </c:plotArea>
    <c:legend>
      <c:legendPos val="l"/>
      <c:layout>
        <c:manualLayout>
          <c:xMode val="edge"/>
          <c:yMode val="edge"/>
          <c:x val="0.154700308238037"/>
          <c:y val="0.140333708286464"/>
          <c:w val="0.336005778569232"/>
          <c:h val="0.23709036370453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Third</a:t>
            </a:r>
          </a:p>
        </c:rich>
      </c:tx>
      <c:layout>
        <c:manualLayout>
          <c:xMode val="edge"/>
          <c:yMode val="edge"/>
          <c:x val="0.1508377436427"/>
          <c:y val="0.0462962962962963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'6_AnyEvent'!$I$4</c:f>
              <c:strCache>
                <c:ptCount val="1"/>
                <c:pt idx="0">
                  <c:v>Experienced Financial Shock</c:v>
                </c:pt>
              </c:strCache>
            </c:strRef>
          </c:tx>
          <c:spPr>
            <a:solidFill>
              <a:srgbClr val="1696D2"/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4629629629629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8.1***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7.9***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9.1***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'6_AnyEvent'!$B$5:$B$8</c:f>
              <c:strCache>
                <c:ptCount val="4"/>
                <c:pt idx="0">
                  <c:v>Evicted</c:v>
                </c:pt>
                <c:pt idx="1">
                  <c:v>Missed Housing Payment</c:v>
                </c:pt>
                <c:pt idx="2">
                  <c:v>Missed Utility Payment</c:v>
                </c:pt>
                <c:pt idx="3">
                  <c:v>Received Public Benefits</c:v>
                </c:pt>
              </c:strCache>
            </c:strRef>
          </c:cat>
          <c:val>
            <c:numRef>
              <c:f>'6_AnyEvent'!$I$5:$I$8</c:f>
              <c:numCache>
                <c:formatCode>0.0%</c:formatCode>
                <c:ptCount val="4"/>
                <c:pt idx="0">
                  <c:v>0.0029105</c:v>
                </c:pt>
                <c:pt idx="1">
                  <c:v>0.0805226</c:v>
                </c:pt>
                <c:pt idx="2">
                  <c:v>0.0793896</c:v>
                </c:pt>
                <c:pt idx="3">
                  <c:v>0.0906479</c:v>
                </c:pt>
              </c:numCache>
            </c:numRef>
          </c:val>
        </c:ser>
        <c:ser>
          <c:idx val="1"/>
          <c:order val="1"/>
          <c:tx>
            <c:strRef>
              <c:f>'6_AnyEvent'!$J$4</c:f>
              <c:strCache>
                <c:ptCount val="1"/>
                <c:pt idx="0">
                  <c:v>Did Not Experience Financial Shock</c:v>
                </c:pt>
              </c:strCache>
            </c:strRef>
          </c:tx>
          <c:spPr>
            <a:solidFill>
              <a:srgbClr val="B0D5F1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0.1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7001348789734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7031167979002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6366870807815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'6_AnyEvent'!$B$5:$B$8</c:f>
              <c:strCache>
                <c:ptCount val="4"/>
                <c:pt idx="0">
                  <c:v>Evicted</c:v>
                </c:pt>
                <c:pt idx="1">
                  <c:v>Missed Housing Payment</c:v>
                </c:pt>
                <c:pt idx="2">
                  <c:v>Missed Utility Payment</c:v>
                </c:pt>
                <c:pt idx="3">
                  <c:v>Received Public Benefits</c:v>
                </c:pt>
              </c:strCache>
            </c:strRef>
          </c:cat>
          <c:val>
            <c:numRef>
              <c:f>'6_AnyEvent'!$J$5:$J$8</c:f>
              <c:numCache>
                <c:formatCode>0.0%</c:formatCode>
                <c:ptCount val="4"/>
                <c:pt idx="0">
                  <c:v>0.0008413</c:v>
                </c:pt>
                <c:pt idx="1">
                  <c:v>0.034654</c:v>
                </c:pt>
                <c:pt idx="2">
                  <c:v>0.034056</c:v>
                </c:pt>
                <c:pt idx="3">
                  <c:v>0.0319749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92642552"/>
        <c:axId val="2092645496"/>
      </c:barChart>
      <c:catAx>
        <c:axId val="209264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45496"/>
        <c:crosses val="autoZero"/>
        <c:auto val="1"/>
        <c:lblAlgn val="ctr"/>
        <c:lblOffset val="100"/>
        <c:noMultiLvlLbl val="0"/>
      </c:catAx>
      <c:valAx>
        <c:axId val="2092645496"/>
        <c:scaling>
          <c:orientation val="minMax"/>
          <c:max val="0.5"/>
        </c:scaling>
        <c:delete val="0"/>
        <c:axPos val="l"/>
        <c:numFmt formatCode="0.0%" sourceLinked="1"/>
        <c:majorTickMark val="out"/>
        <c:minorTickMark val="none"/>
        <c:tickLblPos val="nextTo"/>
        <c:crossAx val="2092642552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9554812910005"/>
          <c:y val="0.104835592121458"/>
          <c:w val="0.910148438361876"/>
          <c:h val="0.768454281642969"/>
        </c:manualLayout>
      </c:layout>
      <c:lineChart>
        <c:grouping val="standard"/>
        <c:varyColors val="0"/>
        <c:ser>
          <c:idx val="0"/>
          <c:order val="0"/>
          <c:tx>
            <c:strRef>
              <c:f>'7&amp;8_Assets&amp;Hardshp'!$B$49</c:f>
              <c:strCache>
                <c:ptCount val="1"/>
                <c:pt idx="0">
                  <c:v>Missed Housing Payment</c:v>
                </c:pt>
              </c:strCache>
            </c:strRef>
          </c:tx>
          <c:spPr>
            <a:ln>
              <a:solidFill>
                <a:srgbClr val="1696D2"/>
              </a:solidFill>
            </a:ln>
          </c:spPr>
          <c:marker>
            <c:symbol val="circle"/>
            <c:size val="5"/>
            <c:spPr>
              <a:solidFill>
                <a:srgbClr val="1696D2"/>
              </a:solidFill>
              <a:ln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20.0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21.1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1696D2"/>
                        </a:solidFill>
                        <a:latin typeface="Lato" panose="020F0502020204030203" pitchFamily="34" charset="0"/>
                      </a:rPr>
                      <a:t>15.2%**++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1696D2"/>
                        </a:solidFill>
                        <a:latin typeface="Lato" panose="020F0502020204030203" pitchFamily="34" charset="0"/>
                      </a:rPr>
                      <a:t>13.4***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1696D2"/>
                        </a:solidFill>
                        <a:latin typeface="Lato" panose="020F0502020204030203" pitchFamily="34" charset="0"/>
                      </a:rPr>
                      <a:t>10.8***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39492137715985"/>
                  <c:y val="0.0278016860301842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1696D2"/>
                        </a:solidFill>
                        <a:latin typeface="Lato" panose="020F0502020204030203" pitchFamily="34" charset="0"/>
                      </a:rPr>
                      <a:t>6.1***++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143349011782303"/>
                  <c:y val="0.00578608600383457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1696D2"/>
                        </a:solidFill>
                        <a:latin typeface="Lato" panose="020F0502020204030203" pitchFamily="34" charset="0"/>
                      </a:rPr>
                      <a:t>3.6***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1696D2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'7&amp;8_Assets&amp;Hardshp'!$A$50:$A$56</c:f>
              <c:strCache>
                <c:ptCount val="7"/>
                <c:pt idx="0">
                  <c:v>$0 </c:v>
                </c:pt>
                <c:pt idx="1">
                  <c:v>$1-249</c:v>
                </c:pt>
                <c:pt idx="2">
                  <c:v>$250-749</c:v>
                </c:pt>
                <c:pt idx="3">
                  <c:v>$750-$1,999</c:v>
                </c:pt>
                <c:pt idx="4">
                  <c:v>$2000-$4,999</c:v>
                </c:pt>
                <c:pt idx="5">
                  <c:v>$5,000-$19,999</c:v>
                </c:pt>
                <c:pt idx="6">
                  <c:v>$20,000+</c:v>
                </c:pt>
              </c:strCache>
            </c:strRef>
          </c:cat>
          <c:val>
            <c:numRef>
              <c:f>'7&amp;8_Assets&amp;Hardshp'!$B$50:$B$56</c:f>
              <c:numCache>
                <c:formatCode>0%</c:formatCode>
                <c:ptCount val="7"/>
                <c:pt idx="0">
                  <c:v>0.1996</c:v>
                </c:pt>
                <c:pt idx="1">
                  <c:v>0.2107</c:v>
                </c:pt>
                <c:pt idx="2">
                  <c:v>0.1518</c:v>
                </c:pt>
                <c:pt idx="3">
                  <c:v>0.1344</c:v>
                </c:pt>
                <c:pt idx="4">
                  <c:v>0.1076</c:v>
                </c:pt>
                <c:pt idx="5">
                  <c:v>0.0611</c:v>
                </c:pt>
                <c:pt idx="6">
                  <c:v>0.0361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'7&amp;8_Assets&amp;Hardshp'!$C$49</c:f>
              <c:strCache>
                <c:ptCount val="1"/>
                <c:pt idx="0">
                  <c:v>Evicted</c:v>
                </c:pt>
              </c:strCache>
            </c:strRef>
          </c:tx>
          <c:spPr>
            <a:ln>
              <a:solidFill>
                <a:srgbClr val="00578B"/>
              </a:solidFill>
            </a:ln>
          </c:spPr>
          <c:marker>
            <c:symbol val="circle"/>
            <c:size val="5"/>
            <c:spPr>
              <a:solidFill>
                <a:srgbClr val="00578B"/>
              </a:solidFill>
              <a:ln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00578B"/>
                        </a:solidFill>
                        <a:latin typeface="Lato" panose="020F0502020204030203" pitchFamily="34" charset="0"/>
                      </a:rPr>
                      <a:t>1.3***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00578B"/>
                        </a:solidFill>
                        <a:latin typeface="Lato" panose="020F0502020204030203" pitchFamily="34" charset="0"/>
                      </a:rPr>
                      <a:t>3.2+++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00578B"/>
                        </a:solidFill>
                        <a:latin typeface="Lato" panose="020F0502020204030203" pitchFamily="34" charset="0"/>
                      </a:rPr>
                      <a:t>0.7***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00578B"/>
                        </a:solidFill>
                        <a:latin typeface="Lato" panose="020F0502020204030203" pitchFamily="34" charset="0"/>
                      </a:rPr>
                      <a:t>0.4***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00578B"/>
                        </a:solidFill>
                        <a:latin typeface="Lato" panose="020F0502020204030203" pitchFamily="34" charset="0"/>
                      </a:rPr>
                      <a:t>0.4***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356217936332535"/>
                  <c:y val="-0.0195459714522465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00578B"/>
                        </a:solidFill>
                        <a:latin typeface="Lato" panose="020F0502020204030203" pitchFamily="34" charset="0"/>
                      </a:rPr>
                      <a:t>0.0***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607790301710083"/>
                  <c:y val="-0.0222979485419289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00578B"/>
                        </a:solidFill>
                        <a:latin typeface="Lato" panose="020F0502020204030203" pitchFamily="34" charset="0"/>
                      </a:rPr>
                      <a:t>0.0***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'7&amp;8_Assets&amp;Hardshp'!$A$50:$A$56</c:f>
              <c:strCache>
                <c:ptCount val="7"/>
                <c:pt idx="0">
                  <c:v>$0 </c:v>
                </c:pt>
                <c:pt idx="1">
                  <c:v>$1-249</c:v>
                </c:pt>
                <c:pt idx="2">
                  <c:v>$250-749</c:v>
                </c:pt>
                <c:pt idx="3">
                  <c:v>$750-$1,999</c:v>
                </c:pt>
                <c:pt idx="4">
                  <c:v>$2000-$4,999</c:v>
                </c:pt>
                <c:pt idx="5">
                  <c:v>$5,000-$19,999</c:v>
                </c:pt>
                <c:pt idx="6">
                  <c:v>$20,000+</c:v>
                </c:pt>
              </c:strCache>
            </c:strRef>
          </c:cat>
          <c:val>
            <c:numRef>
              <c:f>'7&amp;8_Assets&amp;Hardshp'!$C$50:$C$56</c:f>
              <c:numCache>
                <c:formatCode>0%</c:formatCode>
                <c:ptCount val="7"/>
                <c:pt idx="0">
                  <c:v>0.0126</c:v>
                </c:pt>
                <c:pt idx="1">
                  <c:v>0.0319</c:v>
                </c:pt>
                <c:pt idx="2">
                  <c:v>0.0074</c:v>
                </c:pt>
                <c:pt idx="3">
                  <c:v>0.0041</c:v>
                </c:pt>
                <c:pt idx="4">
                  <c:v>0.0038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'7&amp;8_Assets&amp;Hardshp'!$D$49</c:f>
              <c:strCache>
                <c:ptCount val="1"/>
                <c:pt idx="0">
                  <c:v>Missed Utility Payment</c:v>
                </c:pt>
              </c:strCache>
            </c:strRef>
          </c:tx>
          <c:spPr>
            <a:ln>
              <a:solidFill>
                <a:srgbClr val="82C4E9"/>
              </a:solidFill>
            </a:ln>
          </c:spPr>
          <c:marker>
            <c:symbol val="circle"/>
            <c:size val="5"/>
            <c:spPr>
              <a:solidFill>
                <a:srgbClr val="82C4E9"/>
              </a:solidFill>
              <a:ln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82C4E9"/>
                        </a:solidFill>
                        <a:latin typeface="Lato" panose="020F0502020204030203" pitchFamily="34" charset="0"/>
                      </a:rPr>
                      <a:t>24.6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82C4E9"/>
                        </a:solidFill>
                        <a:latin typeface="Lato" panose="020F0502020204030203" pitchFamily="34" charset="0"/>
                      </a:rPr>
                      <a:t>24.5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547799968427744"/>
                  <c:y val="-0.0360578339903408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82C4E9"/>
                        </a:solidFill>
                        <a:latin typeface="Lato" panose="020F0502020204030203" pitchFamily="34" charset="0"/>
                      </a:rPr>
                      <a:t>18.5***+++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433720814710477"/>
                  <c:y val="-0.0195459714522465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82C4E9"/>
                        </a:solidFill>
                        <a:latin typeface="Lato" panose="020F0502020204030203" pitchFamily="34" charset="0"/>
                      </a:rPr>
                      <a:t>16.4***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2786690404777"/>
                  <c:y val="-0.0195459714522465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82C4E9"/>
                        </a:solidFill>
                        <a:latin typeface="Lato" panose="020F0502020204030203" pitchFamily="34" charset="0"/>
                      </a:rPr>
                      <a:t>11.0***++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31751449550522"/>
                  <c:y val="-0.0195459714522465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82C4E9"/>
                        </a:solidFill>
                        <a:latin typeface="Lato" panose="020F0502020204030203" pitchFamily="34" charset="0"/>
                      </a:rPr>
                      <a:t>7.7***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104645570954988"/>
                  <c:y val="-0.0112900401831993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solidFill>
                          <a:srgbClr val="82C4E9"/>
                        </a:solidFill>
                        <a:latin typeface="Lato" panose="020F0502020204030203" pitchFamily="34" charset="0"/>
                      </a:rPr>
                      <a:t>4.8***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'7&amp;8_Assets&amp;Hardshp'!$A$50:$A$56</c:f>
              <c:strCache>
                <c:ptCount val="7"/>
                <c:pt idx="0">
                  <c:v>$0 </c:v>
                </c:pt>
                <c:pt idx="1">
                  <c:v>$1-249</c:v>
                </c:pt>
                <c:pt idx="2">
                  <c:v>$250-749</c:v>
                </c:pt>
                <c:pt idx="3">
                  <c:v>$750-$1,999</c:v>
                </c:pt>
                <c:pt idx="4">
                  <c:v>$2000-$4,999</c:v>
                </c:pt>
                <c:pt idx="5">
                  <c:v>$5,000-$19,999</c:v>
                </c:pt>
                <c:pt idx="6">
                  <c:v>$20,000+</c:v>
                </c:pt>
              </c:strCache>
            </c:strRef>
          </c:cat>
          <c:val>
            <c:numRef>
              <c:f>'7&amp;8_Assets&amp;Hardshp'!$D$50:$D$56</c:f>
              <c:numCache>
                <c:formatCode>0%</c:formatCode>
                <c:ptCount val="7"/>
                <c:pt idx="0">
                  <c:v>0.2455</c:v>
                </c:pt>
                <c:pt idx="1">
                  <c:v>0.2447</c:v>
                </c:pt>
                <c:pt idx="2">
                  <c:v>0.185</c:v>
                </c:pt>
                <c:pt idx="3">
                  <c:v>0.1644</c:v>
                </c:pt>
                <c:pt idx="4">
                  <c:v>0.1095</c:v>
                </c:pt>
                <c:pt idx="5">
                  <c:v>0.0768</c:v>
                </c:pt>
                <c:pt idx="6">
                  <c:v>0.0477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'7&amp;8_Assets&amp;Hardshp'!$E$49</c:f>
              <c:strCache>
                <c:ptCount val="1"/>
                <c:pt idx="0">
                  <c:v>Received Public Benefits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47.0***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395017373883162"/>
                  <c:y val="-0.0360578339903408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39.3+++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69811742806798"/>
                  <c:y val="-0.0415617881697055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27.0***+++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23.5***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384760962063923"/>
                  <c:y val="-0.0360578339903408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13.0***+++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356313933055847"/>
                  <c:y val="-0.0360578339903408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10.8***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659421301276726"/>
                  <c:y val="-0.0498177194387527"/>
                </c:manualLayout>
              </c:layout>
              <c:tx>
                <c:rich>
                  <a:bodyPr/>
                  <a:lstStyle/>
                  <a:p>
                    <a:r>
                      <a:rPr lang="en-US" sz="900">
                        <a:latin typeface="Lato" panose="020F0502020204030203" pitchFamily="34" charset="0"/>
                      </a:rPr>
                      <a:t>5.0***+++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'7&amp;8_Assets&amp;Hardshp'!$A$50:$A$56</c:f>
              <c:strCache>
                <c:ptCount val="7"/>
                <c:pt idx="0">
                  <c:v>$0 </c:v>
                </c:pt>
                <c:pt idx="1">
                  <c:v>$1-249</c:v>
                </c:pt>
                <c:pt idx="2">
                  <c:v>$250-749</c:v>
                </c:pt>
                <c:pt idx="3">
                  <c:v>$750-$1,999</c:v>
                </c:pt>
                <c:pt idx="4">
                  <c:v>$2000-$4,999</c:v>
                </c:pt>
                <c:pt idx="5">
                  <c:v>$5,000-$19,999</c:v>
                </c:pt>
                <c:pt idx="6">
                  <c:v>$20,000+</c:v>
                </c:pt>
              </c:strCache>
            </c:strRef>
          </c:cat>
          <c:val>
            <c:numRef>
              <c:f>'7&amp;8_Assets&amp;Hardshp'!$E$50:$E$56</c:f>
              <c:numCache>
                <c:formatCode>0%</c:formatCode>
                <c:ptCount val="7"/>
                <c:pt idx="0">
                  <c:v>0.4702</c:v>
                </c:pt>
                <c:pt idx="1">
                  <c:v>0.3928</c:v>
                </c:pt>
                <c:pt idx="2">
                  <c:v>0.2701</c:v>
                </c:pt>
                <c:pt idx="3">
                  <c:v>0.2346</c:v>
                </c:pt>
                <c:pt idx="4">
                  <c:v>0.1296</c:v>
                </c:pt>
                <c:pt idx="5">
                  <c:v>0.1083</c:v>
                </c:pt>
                <c:pt idx="6">
                  <c:v>0.05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796344"/>
        <c:axId val="2092801928"/>
      </c:lineChart>
      <c:catAx>
        <c:axId val="209279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Liquid Assets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92801928"/>
        <c:crosses val="autoZero"/>
        <c:auto val="1"/>
        <c:lblAlgn val="ctr"/>
        <c:lblOffset val="100"/>
        <c:noMultiLvlLbl val="0"/>
      </c:catAx>
      <c:valAx>
        <c:axId val="20928019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0927963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100012</xdr:rowOff>
    </xdr:from>
    <xdr:to>
      <xdr:col>13</xdr:col>
      <xdr:colOff>161924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47625</xdr:rowOff>
    </xdr:from>
    <xdr:to>
      <xdr:col>16</xdr:col>
      <xdr:colOff>590550</xdr:colOff>
      <xdr:row>38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0</xdr:row>
      <xdr:rowOff>200024</xdr:rowOff>
    </xdr:from>
    <xdr:to>
      <xdr:col>16</xdr:col>
      <xdr:colOff>200025</xdr:colOff>
      <xdr:row>17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20</xdr:row>
      <xdr:rowOff>47625</xdr:rowOff>
    </xdr:from>
    <xdr:to>
      <xdr:col>18</xdr:col>
      <xdr:colOff>0</xdr:colOff>
      <xdr:row>41</xdr:row>
      <xdr:rowOff>42864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169332</xdr:rowOff>
    </xdr:from>
    <xdr:to>
      <xdr:col>12</xdr:col>
      <xdr:colOff>365126</xdr:colOff>
      <xdr:row>62</xdr:row>
      <xdr:rowOff>22224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0.42642</cdr:x>
      <cdr:y>0.03402</cdr:y>
    </cdr:from>
    <cdr:to>
      <cdr:x>0.64271</cdr:x>
      <cdr:y>0.23292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96710" y="137584"/>
          <a:ext cx="1672166" cy="804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Lato" panose="020F0502020204030203" pitchFamily="34" charset="0"/>
            </a:rPr>
            <a:t>Health-Related Work Limitation</a:t>
          </a:r>
        </a:p>
      </cdr:txBody>
    </cdr:sp>
  </cdr:relSizeAnchor>
  <cdr:relSizeAnchor xmlns:cdr="http://schemas.openxmlformats.org/drawingml/2006/chartDrawing">
    <cdr:from>
      <cdr:x>0.75264</cdr:x>
      <cdr:y>0.03141</cdr:y>
    </cdr:from>
    <cdr:to>
      <cdr:x>0.96893</cdr:x>
      <cdr:y>0.23031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818718" y="127000"/>
          <a:ext cx="1672166" cy="804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" panose="020F0502020204030203" pitchFamily="34" charset="0"/>
            </a:rPr>
            <a:t>50 Percent Income Drop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34</xdr:row>
      <xdr:rowOff>0</xdr:rowOff>
    </xdr:from>
    <xdr:to>
      <xdr:col>5</xdr:col>
      <xdr:colOff>447675</xdr:colOff>
      <xdr:row>48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19050</xdr:rowOff>
    </xdr:from>
    <xdr:to>
      <xdr:col>5</xdr:col>
      <xdr:colOff>438150</xdr:colOff>
      <xdr:row>34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180975</xdr:rowOff>
    </xdr:from>
    <xdr:to>
      <xdr:col>5</xdr:col>
      <xdr:colOff>428625</xdr:colOff>
      <xdr:row>62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63</xdr:row>
      <xdr:rowOff>14286</xdr:rowOff>
    </xdr:from>
    <xdr:to>
      <xdr:col>8</xdr:col>
      <xdr:colOff>590550</xdr:colOff>
      <xdr:row>87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62</xdr:row>
      <xdr:rowOff>166686</xdr:rowOff>
    </xdr:from>
    <xdr:to>
      <xdr:col>18</xdr:col>
      <xdr:colOff>19051</xdr:colOff>
      <xdr:row>87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29</xdr:row>
      <xdr:rowOff>4762</xdr:rowOff>
    </xdr:from>
    <xdr:to>
      <xdr:col>8</xdr:col>
      <xdr:colOff>576264</xdr:colOff>
      <xdr:row>49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41"/>
  <sheetViews>
    <sheetView topLeftCell="B1" workbookViewId="0">
      <selection activeCell="F39" sqref="F39"/>
    </sheetView>
  </sheetViews>
  <sheetFormatPr baseColWidth="10" defaultColWidth="8.83203125" defaultRowHeight="14" x14ac:dyDescent="0"/>
  <sheetData>
    <row r="1" spans="1:11">
      <c r="A1" s="13"/>
      <c r="G1" s="36" t="s">
        <v>73</v>
      </c>
      <c r="K1" s="2"/>
    </row>
    <row r="2" spans="1:11">
      <c r="A2" s="26">
        <v>0</v>
      </c>
      <c r="B2" s="8">
        <f>C2/100</f>
        <v>0.23809999999999998</v>
      </c>
      <c r="C2" s="3">
        <v>23.81</v>
      </c>
      <c r="K2" s="2"/>
    </row>
    <row r="3" spans="1:11">
      <c r="A3" t="s">
        <v>66</v>
      </c>
      <c r="B3" s="8">
        <f t="shared" ref="B3:B8" si="0">C3/100</f>
        <v>0.125</v>
      </c>
      <c r="C3" s="3">
        <v>12.5</v>
      </c>
      <c r="K3" s="2"/>
    </row>
    <row r="4" spans="1:11">
      <c r="A4" t="s">
        <v>69</v>
      </c>
      <c r="B4" s="8">
        <f t="shared" si="0"/>
        <v>7.5700000000000003E-2</v>
      </c>
      <c r="C4" s="3">
        <v>7.57</v>
      </c>
      <c r="K4" s="2"/>
    </row>
    <row r="5" spans="1:11">
      <c r="A5" t="s">
        <v>70</v>
      </c>
      <c r="B5" s="8">
        <f t="shared" si="0"/>
        <v>8.5699999999999998E-2</v>
      </c>
      <c r="C5" s="3">
        <v>8.57</v>
      </c>
      <c r="K5" s="2"/>
    </row>
    <row r="6" spans="1:11">
      <c r="A6" t="s">
        <v>71</v>
      </c>
      <c r="B6" s="8">
        <f t="shared" si="0"/>
        <v>9.4700000000000006E-2</v>
      </c>
      <c r="C6" s="3">
        <v>9.4700000000000006</v>
      </c>
      <c r="K6" s="2"/>
    </row>
    <row r="7" spans="1:11">
      <c r="A7" t="s">
        <v>72</v>
      </c>
      <c r="B7" s="8">
        <f t="shared" si="0"/>
        <v>0.1431</v>
      </c>
      <c r="C7" s="3">
        <v>14.31</v>
      </c>
      <c r="F7" s="3"/>
      <c r="K7" s="2"/>
    </row>
    <row r="8" spans="1:11">
      <c r="A8" t="s">
        <v>68</v>
      </c>
      <c r="B8" s="8">
        <f t="shared" si="0"/>
        <v>0.23760000000000001</v>
      </c>
      <c r="C8" s="3">
        <v>23.76</v>
      </c>
      <c r="K8" s="2"/>
    </row>
    <row r="9" spans="1:11">
      <c r="B9" s="1"/>
      <c r="C9" s="3"/>
    </row>
    <row r="17" spans="1:9">
      <c r="B17" s="2"/>
    </row>
    <row r="18" spans="1:9" ht="15">
      <c r="B18" s="2"/>
      <c r="G18" s="33" t="s">
        <v>63</v>
      </c>
    </row>
    <row r="19" spans="1:9">
      <c r="B19" s="2"/>
    </row>
    <row r="20" spans="1:9">
      <c r="B20" s="2"/>
    </row>
    <row r="21" spans="1:9">
      <c r="B21" s="2"/>
    </row>
    <row r="22" spans="1:9">
      <c r="B22" s="2"/>
    </row>
    <row r="23" spans="1:9">
      <c r="B23" t="s">
        <v>45</v>
      </c>
      <c r="C23" s="6" t="s">
        <v>46</v>
      </c>
      <c r="D23" t="s">
        <v>47</v>
      </c>
      <c r="H23" s="2"/>
    </row>
    <row r="24" spans="1:9">
      <c r="A24" s="26">
        <v>0</v>
      </c>
      <c r="B24">
        <v>40.61</v>
      </c>
      <c r="C24">
        <v>20.23</v>
      </c>
      <c r="D24">
        <v>8.4</v>
      </c>
      <c r="H24" s="2"/>
    </row>
    <row r="25" spans="1:9">
      <c r="A25" t="s">
        <v>66</v>
      </c>
      <c r="B25">
        <v>19.25</v>
      </c>
      <c r="C25">
        <v>12.83</v>
      </c>
      <c r="D25">
        <v>4.3600000000000003</v>
      </c>
    </row>
    <row r="26" spans="1:9">
      <c r="A26" t="s">
        <v>67</v>
      </c>
      <c r="B26">
        <v>8.7899999999999991</v>
      </c>
      <c r="C26">
        <v>9.11</v>
      </c>
      <c r="D26">
        <v>4.49</v>
      </c>
    </row>
    <row r="27" spans="1:9">
      <c r="A27" t="s">
        <v>23</v>
      </c>
      <c r="B27">
        <v>7.47</v>
      </c>
      <c r="C27">
        <v>10.85</v>
      </c>
      <c r="D27">
        <v>7.36</v>
      </c>
      <c r="H27" s="2"/>
    </row>
    <row r="28" spans="1:9">
      <c r="A28" t="s">
        <v>1</v>
      </c>
      <c r="B28">
        <v>6.15</v>
      </c>
      <c r="C28">
        <v>11.26</v>
      </c>
      <c r="D28">
        <v>11.33</v>
      </c>
      <c r="H28" s="2"/>
    </row>
    <row r="29" spans="1:9">
      <c r="A29" t="s">
        <v>2</v>
      </c>
      <c r="B29">
        <v>7.19</v>
      </c>
      <c r="C29">
        <v>15.31</v>
      </c>
      <c r="D29">
        <v>21.42</v>
      </c>
      <c r="G29" s="3">
        <f>SUM(B24:B29)</f>
        <v>89.460000000000008</v>
      </c>
      <c r="H29" s="3">
        <f t="shared" ref="H29:I29" si="1">SUM(C24:C29)</f>
        <v>79.59</v>
      </c>
      <c r="I29" s="3">
        <f t="shared" si="1"/>
        <v>57.36</v>
      </c>
    </row>
    <row r="30" spans="1:9">
      <c r="A30" t="s">
        <v>68</v>
      </c>
      <c r="B30">
        <v>10.54</v>
      </c>
      <c r="C30">
        <v>20.41</v>
      </c>
      <c r="D30">
        <v>42.62</v>
      </c>
      <c r="H30" s="2"/>
    </row>
    <row r="31" spans="1:9">
      <c r="B31" s="3"/>
      <c r="C31" s="3"/>
      <c r="D31" s="3"/>
      <c r="H31" s="2"/>
    </row>
    <row r="33" spans="1:4">
      <c r="B33" s="2"/>
    </row>
    <row r="34" spans="1:4">
      <c r="B34" t="s">
        <v>45</v>
      </c>
      <c r="C34" s="6" t="s">
        <v>46</v>
      </c>
      <c r="D34" t="s">
        <v>47</v>
      </c>
    </row>
    <row r="35" spans="1:4">
      <c r="A35" t="s">
        <v>0</v>
      </c>
      <c r="B35" s="8">
        <f>B24/100</f>
        <v>0.40610000000000002</v>
      </c>
      <c r="C35" s="8">
        <f t="shared" ref="C35:D35" si="2">C24/100</f>
        <v>0.20230000000000001</v>
      </c>
      <c r="D35" s="8">
        <f t="shared" si="2"/>
        <v>8.4000000000000005E-2</v>
      </c>
    </row>
    <row r="36" spans="1:4">
      <c r="A36" t="s">
        <v>66</v>
      </c>
      <c r="B36" s="8">
        <f t="shared" ref="B36:D36" si="3">B25/100</f>
        <v>0.1925</v>
      </c>
      <c r="C36" s="8">
        <f t="shared" si="3"/>
        <v>0.1283</v>
      </c>
      <c r="D36" s="8">
        <f t="shared" si="3"/>
        <v>4.36E-2</v>
      </c>
    </row>
    <row r="37" spans="1:4">
      <c r="A37" t="s">
        <v>67</v>
      </c>
      <c r="B37" s="8">
        <f t="shared" ref="B37:D37" si="4">B26/100</f>
        <v>8.7899999999999992E-2</v>
      </c>
      <c r="C37" s="8">
        <f t="shared" si="4"/>
        <v>9.11E-2</v>
      </c>
      <c r="D37" s="8">
        <f t="shared" si="4"/>
        <v>4.4900000000000002E-2</v>
      </c>
    </row>
    <row r="38" spans="1:4">
      <c r="A38" t="s">
        <v>23</v>
      </c>
      <c r="B38" s="8">
        <f t="shared" ref="B38:D38" si="5">B27/100</f>
        <v>7.4700000000000003E-2</v>
      </c>
      <c r="C38" s="8">
        <f t="shared" si="5"/>
        <v>0.1085</v>
      </c>
      <c r="D38" s="8">
        <f t="shared" si="5"/>
        <v>7.3599999999999999E-2</v>
      </c>
    </row>
    <row r="39" spans="1:4">
      <c r="A39" t="s">
        <v>1</v>
      </c>
      <c r="B39" s="8">
        <f t="shared" ref="B39:D39" si="6">B28/100</f>
        <v>6.1500000000000006E-2</v>
      </c>
      <c r="C39" s="8">
        <f t="shared" si="6"/>
        <v>0.11259999999999999</v>
      </c>
      <c r="D39" s="8">
        <f t="shared" si="6"/>
        <v>0.1133</v>
      </c>
    </row>
    <row r="40" spans="1:4">
      <c r="A40" t="s">
        <v>2</v>
      </c>
      <c r="B40" s="8">
        <f t="shared" ref="B40:D40" si="7">B29/100</f>
        <v>7.1900000000000006E-2</v>
      </c>
      <c r="C40" s="8">
        <f t="shared" si="7"/>
        <v>0.15310000000000001</v>
      </c>
      <c r="D40" s="8">
        <f t="shared" si="7"/>
        <v>0.21420000000000003</v>
      </c>
    </row>
    <row r="41" spans="1:4">
      <c r="A41" t="s">
        <v>68</v>
      </c>
      <c r="B41" s="8">
        <f t="shared" ref="B41:D41" si="8">B30/100</f>
        <v>0.10539999999999999</v>
      </c>
      <c r="C41" s="8">
        <f t="shared" si="8"/>
        <v>0.2041</v>
      </c>
      <c r="D41" s="8">
        <f t="shared" si="8"/>
        <v>0.42619999999999997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N61"/>
  <sheetViews>
    <sheetView workbookViewId="0">
      <selection activeCell="B1" sqref="B1"/>
    </sheetView>
  </sheetViews>
  <sheetFormatPr baseColWidth="10" defaultColWidth="8.83203125" defaultRowHeight="14" x14ac:dyDescent="0"/>
  <cols>
    <col min="5" max="5" width="14" bestFit="1" customWidth="1"/>
  </cols>
  <sheetData>
    <row r="1" spans="2:14" ht="16">
      <c r="B1" s="13"/>
      <c r="J1" s="35" t="s">
        <v>58</v>
      </c>
    </row>
    <row r="4" spans="2:14">
      <c r="N4" s="2"/>
    </row>
    <row r="5" spans="2:14">
      <c r="E5" s="4">
        <v>0</v>
      </c>
      <c r="F5" s="3">
        <v>53.53</v>
      </c>
      <c r="G5" s="8">
        <f>F5/100</f>
        <v>0.5353</v>
      </c>
      <c r="L5" s="2"/>
    </row>
    <row r="6" spans="2:14">
      <c r="E6" s="5" t="s">
        <v>4</v>
      </c>
      <c r="F6" s="3">
        <v>6.36</v>
      </c>
      <c r="G6" s="8">
        <f t="shared" ref="G6:G11" si="0">F6/100</f>
        <v>6.3600000000000004E-2</v>
      </c>
      <c r="L6" s="2"/>
    </row>
    <row r="7" spans="2:14">
      <c r="E7" s="5" t="s">
        <v>59</v>
      </c>
      <c r="F7" s="3">
        <v>6.65</v>
      </c>
      <c r="G7" s="8">
        <f t="shared" si="0"/>
        <v>6.6500000000000004E-2</v>
      </c>
      <c r="L7" s="2"/>
    </row>
    <row r="8" spans="2:14">
      <c r="E8" s="5" t="s">
        <v>60</v>
      </c>
      <c r="F8" s="3">
        <v>5.82</v>
      </c>
      <c r="G8" s="8">
        <f t="shared" si="0"/>
        <v>5.8200000000000002E-2</v>
      </c>
      <c r="L8" s="2"/>
      <c r="N8" s="2"/>
    </row>
    <row r="9" spans="2:14">
      <c r="E9" s="5" t="s">
        <v>61</v>
      </c>
      <c r="F9" s="3">
        <v>7.13</v>
      </c>
      <c r="G9" s="8">
        <f t="shared" si="0"/>
        <v>7.1300000000000002E-2</v>
      </c>
      <c r="L9" s="2"/>
      <c r="N9" s="2"/>
    </row>
    <row r="10" spans="2:14">
      <c r="E10" s="5" t="s">
        <v>62</v>
      </c>
      <c r="F10" s="3">
        <v>7.45</v>
      </c>
      <c r="G10" s="8">
        <f t="shared" si="0"/>
        <v>7.4499999999999997E-2</v>
      </c>
      <c r="L10" s="2"/>
      <c r="N10" s="2"/>
    </row>
    <row r="11" spans="2:14">
      <c r="E11" s="5" t="s">
        <v>3</v>
      </c>
      <c r="F11" s="3">
        <v>13.07</v>
      </c>
      <c r="G11" s="8">
        <f t="shared" si="0"/>
        <v>0.13070000000000001</v>
      </c>
      <c r="L11" s="2"/>
    </row>
    <row r="18" spans="4:10">
      <c r="E18" t="s">
        <v>79</v>
      </c>
      <c r="F18" t="s">
        <v>80</v>
      </c>
      <c r="G18" t="s">
        <v>81</v>
      </c>
    </row>
    <row r="19" spans="4:10">
      <c r="D19" s="4">
        <v>0</v>
      </c>
      <c r="E19">
        <v>66.45</v>
      </c>
      <c r="F19">
        <v>50.08</v>
      </c>
      <c r="G19">
        <v>42.42</v>
      </c>
    </row>
    <row r="20" spans="4:10" ht="16">
      <c r="D20" s="5" t="s">
        <v>4</v>
      </c>
      <c r="E20">
        <v>6.45</v>
      </c>
      <c r="F20">
        <v>7.19</v>
      </c>
      <c r="G20">
        <v>5.34</v>
      </c>
      <c r="J20" s="35" t="s">
        <v>64</v>
      </c>
    </row>
    <row r="21" spans="4:10">
      <c r="D21" s="5" t="s">
        <v>5</v>
      </c>
      <c r="E21">
        <v>4.96</v>
      </c>
      <c r="F21">
        <v>7.69</v>
      </c>
      <c r="G21">
        <v>7.45</v>
      </c>
    </row>
    <row r="22" spans="4:10">
      <c r="D22" s="5" t="s">
        <v>6</v>
      </c>
      <c r="E22">
        <v>4.38</v>
      </c>
      <c r="F22">
        <v>6.42</v>
      </c>
      <c r="G22">
        <v>6.81</v>
      </c>
    </row>
    <row r="23" spans="4:10">
      <c r="D23" s="5" t="s">
        <v>7</v>
      </c>
      <c r="E23">
        <v>5.27</v>
      </c>
      <c r="F23">
        <v>7.87</v>
      </c>
      <c r="G23">
        <v>8.4600000000000009</v>
      </c>
    </row>
    <row r="24" spans="4:10">
      <c r="D24" s="5" t="s">
        <v>8</v>
      </c>
      <c r="E24">
        <v>4.9400000000000004</v>
      </c>
      <c r="F24">
        <v>8.0399999999999991</v>
      </c>
      <c r="G24">
        <v>9.69</v>
      </c>
    </row>
    <row r="25" spans="4:10">
      <c r="D25" s="5" t="s">
        <v>3</v>
      </c>
      <c r="E25">
        <v>7.55</v>
      </c>
      <c r="F25">
        <v>12.7</v>
      </c>
      <c r="G25">
        <v>19.829999999999998</v>
      </c>
    </row>
    <row r="27" spans="4:10">
      <c r="D27" s="4">
        <v>0</v>
      </c>
      <c r="E27" s="8">
        <f>E19/100</f>
        <v>0.66449999999999998</v>
      </c>
      <c r="F27" s="8">
        <f t="shared" ref="F27:G27" si="1">F19/100</f>
        <v>0.50080000000000002</v>
      </c>
      <c r="G27" s="8">
        <f t="shared" si="1"/>
        <v>0.42420000000000002</v>
      </c>
    </row>
    <row r="28" spans="4:10">
      <c r="D28" s="5" t="s">
        <v>4</v>
      </c>
      <c r="E28" s="8">
        <f t="shared" ref="E28:G33" si="2">E20/100</f>
        <v>6.4500000000000002E-2</v>
      </c>
      <c r="F28" s="8">
        <f t="shared" si="2"/>
        <v>7.1900000000000006E-2</v>
      </c>
      <c r="G28" s="8">
        <f t="shared" si="2"/>
        <v>5.3399999999999996E-2</v>
      </c>
    </row>
    <row r="29" spans="4:10">
      <c r="D29" s="5" t="s">
        <v>5</v>
      </c>
      <c r="E29" s="8">
        <f t="shared" si="2"/>
        <v>4.9599999999999998E-2</v>
      </c>
      <c r="F29" s="8">
        <f t="shared" si="2"/>
        <v>7.690000000000001E-2</v>
      </c>
      <c r="G29" s="8">
        <f t="shared" si="2"/>
        <v>7.4499999999999997E-2</v>
      </c>
    </row>
    <row r="30" spans="4:10">
      <c r="D30" s="5" t="s">
        <v>6</v>
      </c>
      <c r="E30" s="8">
        <f t="shared" si="2"/>
        <v>4.3799999999999999E-2</v>
      </c>
      <c r="F30" s="8">
        <f t="shared" si="2"/>
        <v>6.4199999999999993E-2</v>
      </c>
      <c r="G30" s="8">
        <f t="shared" si="2"/>
        <v>6.8099999999999994E-2</v>
      </c>
    </row>
    <row r="31" spans="4:10">
      <c r="D31" s="5" t="s">
        <v>7</v>
      </c>
      <c r="E31" s="8">
        <f t="shared" si="2"/>
        <v>5.2699999999999997E-2</v>
      </c>
      <c r="F31" s="8">
        <f t="shared" si="2"/>
        <v>7.8700000000000006E-2</v>
      </c>
      <c r="G31" s="8">
        <f t="shared" si="2"/>
        <v>8.4600000000000009E-2</v>
      </c>
    </row>
    <row r="32" spans="4:10">
      <c r="D32" s="5" t="s">
        <v>8</v>
      </c>
      <c r="E32" s="8">
        <f t="shared" si="2"/>
        <v>4.9400000000000006E-2</v>
      </c>
      <c r="F32" s="8">
        <f t="shared" si="2"/>
        <v>8.0399999999999985E-2</v>
      </c>
      <c r="G32" s="8">
        <f t="shared" si="2"/>
        <v>9.69E-2</v>
      </c>
    </row>
    <row r="33" spans="4:7">
      <c r="D33" s="5" t="s">
        <v>3</v>
      </c>
      <c r="E33" s="8">
        <f t="shared" si="2"/>
        <v>7.5499999999999998E-2</v>
      </c>
      <c r="F33" s="8">
        <f t="shared" si="2"/>
        <v>0.127</v>
      </c>
      <c r="G33" s="8">
        <f t="shared" si="2"/>
        <v>0.19829999999999998</v>
      </c>
    </row>
    <row r="55" spans="8:8">
      <c r="H55" s="2"/>
    </row>
    <row r="56" spans="8:8">
      <c r="H56" s="2"/>
    </row>
    <row r="57" spans="8:8">
      <c r="H57" s="2"/>
    </row>
    <row r="58" spans="8:8">
      <c r="H58" s="2"/>
    </row>
    <row r="59" spans="8:8">
      <c r="H59" s="2"/>
    </row>
    <row r="60" spans="8:8">
      <c r="H60" s="2"/>
    </row>
    <row r="61" spans="8:8">
      <c r="H61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selection activeCell="K16" sqref="K16"/>
    </sheetView>
  </sheetViews>
  <sheetFormatPr baseColWidth="10" defaultColWidth="8.83203125" defaultRowHeight="14" x14ac:dyDescent="0"/>
  <sheetData>
    <row r="1" spans="1:34">
      <c r="A1" s="13"/>
      <c r="AH1">
        <v>5</v>
      </c>
    </row>
    <row r="2" spans="1:34">
      <c r="C2" t="s">
        <v>16</v>
      </c>
      <c r="E2" s="13" t="s">
        <v>15</v>
      </c>
      <c r="F2" s="13"/>
      <c r="G2" s="13" t="s">
        <v>13</v>
      </c>
      <c r="H2" s="13"/>
      <c r="I2" s="13" t="s">
        <v>11</v>
      </c>
      <c r="J2" s="13"/>
    </row>
    <row r="3" spans="1:34">
      <c r="B3" t="s">
        <v>20</v>
      </c>
    </row>
    <row r="4" spans="1:34">
      <c r="B4">
        <v>0</v>
      </c>
      <c r="C4">
        <v>7.3044100000000001E-2</v>
      </c>
      <c r="D4" t="s">
        <v>10</v>
      </c>
      <c r="E4">
        <v>3.9421999999999999E-3</v>
      </c>
      <c r="F4" t="s">
        <v>21</v>
      </c>
      <c r="G4">
        <v>9.6916000000000002E-2</v>
      </c>
      <c r="H4" t="s">
        <v>10</v>
      </c>
      <c r="I4" s="13">
        <v>0.17540120000000001</v>
      </c>
      <c r="J4" t="s">
        <v>10</v>
      </c>
    </row>
    <row r="5" spans="1:34">
      <c r="B5">
        <v>1</v>
      </c>
      <c r="C5">
        <v>0.15814300000000001</v>
      </c>
      <c r="E5">
        <v>1.12859E-2</v>
      </c>
      <c r="G5">
        <v>0.19529060000000001</v>
      </c>
      <c r="I5" s="13">
        <v>0.2917672</v>
      </c>
    </row>
    <row r="6" spans="1:34">
      <c r="B6" t="s">
        <v>19</v>
      </c>
      <c r="I6" s="13"/>
    </row>
    <row r="7" spans="1:34">
      <c r="B7">
        <v>0</v>
      </c>
      <c r="C7">
        <v>7.4837299999999995E-2</v>
      </c>
      <c r="D7" t="s">
        <v>10</v>
      </c>
      <c r="E7">
        <v>4.0607000000000004E-3</v>
      </c>
      <c r="F7" t="s">
        <v>21</v>
      </c>
      <c r="G7" s="13">
        <v>9.8750099999999993E-2</v>
      </c>
      <c r="H7" t="s">
        <v>10</v>
      </c>
      <c r="I7" s="13">
        <v>0.1764828</v>
      </c>
      <c r="J7" t="s">
        <v>10</v>
      </c>
    </row>
    <row r="8" spans="1:34">
      <c r="B8">
        <v>1</v>
      </c>
      <c r="C8">
        <v>0.13223960000000001</v>
      </c>
      <c r="E8">
        <v>1.0049000000000001E-2</v>
      </c>
      <c r="G8">
        <v>0.17125360000000001</v>
      </c>
      <c r="I8" s="13">
        <v>0.2670225</v>
      </c>
    </row>
    <row r="9" spans="1:34">
      <c r="B9" t="s">
        <v>9</v>
      </c>
      <c r="I9" s="13"/>
    </row>
    <row r="10" spans="1:34">
      <c r="B10">
        <v>0</v>
      </c>
      <c r="C10">
        <v>7.1734199999999998E-2</v>
      </c>
      <c r="D10" s="13" t="s">
        <v>10</v>
      </c>
      <c r="E10" s="13">
        <v>3.8871000000000001E-3</v>
      </c>
      <c r="F10" s="13" t="s">
        <v>21</v>
      </c>
      <c r="G10" s="13">
        <v>9.7147200000000003E-2</v>
      </c>
      <c r="H10" s="13" t="s">
        <v>10</v>
      </c>
      <c r="I10" s="13">
        <v>0.17271120000000001</v>
      </c>
      <c r="J10" t="s">
        <v>10</v>
      </c>
    </row>
    <row r="11" spans="1:34">
      <c r="B11">
        <v>1</v>
      </c>
      <c r="C11">
        <v>0.1327557</v>
      </c>
      <c r="E11">
        <v>8.5120000000000005E-3</v>
      </c>
      <c r="G11">
        <v>0.1497059</v>
      </c>
      <c r="I11" s="13">
        <v>0.27298430000000001</v>
      </c>
    </row>
    <row r="12" spans="1:34">
      <c r="B12" s="7" t="s">
        <v>78</v>
      </c>
      <c r="C12" s="7"/>
      <c r="D12" s="7"/>
      <c r="E12" s="7"/>
      <c r="F12" s="7"/>
      <c r="G12" s="7"/>
      <c r="H12" s="7"/>
      <c r="I12" s="40"/>
      <c r="J12" s="7"/>
    </row>
    <row r="13" spans="1:34">
      <c r="B13" s="7">
        <v>0</v>
      </c>
      <c r="C13" s="7">
        <v>6.69154E-2</v>
      </c>
      <c r="D13" s="7" t="s">
        <v>10</v>
      </c>
      <c r="E13" s="7">
        <v>3.4345999999999999E-3</v>
      </c>
      <c r="F13" s="7" t="s">
        <v>10</v>
      </c>
      <c r="G13" s="7">
        <v>9.1311299999999998E-2</v>
      </c>
      <c r="H13" s="7" t="s">
        <v>10</v>
      </c>
      <c r="I13" s="7">
        <v>0.16879730000000001</v>
      </c>
      <c r="J13" s="7" t="s">
        <v>10</v>
      </c>
    </row>
    <row r="14" spans="1:34">
      <c r="B14" s="7">
        <v>1</v>
      </c>
      <c r="C14" s="7">
        <v>0.13105839999999999</v>
      </c>
      <c r="D14" s="7"/>
      <c r="E14" s="7">
        <v>8.6044999999999993E-3</v>
      </c>
      <c r="F14" s="7"/>
      <c r="G14" s="7">
        <v>0.15770049999999999</v>
      </c>
      <c r="H14" s="7"/>
      <c r="I14" s="7">
        <v>0.27079520000000001</v>
      </c>
      <c r="J14" s="7"/>
    </row>
    <row r="17" spans="1:10">
      <c r="C17" s="29" t="s">
        <v>20</v>
      </c>
      <c r="D17" s="29"/>
      <c r="E17" s="29" t="s">
        <v>19</v>
      </c>
      <c r="F17" s="29"/>
      <c r="G17" s="29" t="s">
        <v>9</v>
      </c>
      <c r="H17" s="29"/>
      <c r="I17" s="42"/>
      <c r="J17" s="42"/>
    </row>
    <row r="18" spans="1:10">
      <c r="C18" s="12" t="s">
        <v>18</v>
      </c>
      <c r="D18" s="12" t="s">
        <v>17</v>
      </c>
      <c r="E18" s="12" t="s">
        <v>18</v>
      </c>
      <c r="F18" s="12" t="s">
        <v>17</v>
      </c>
      <c r="G18" s="12" t="s">
        <v>18</v>
      </c>
      <c r="H18" s="12" t="s">
        <v>17</v>
      </c>
      <c r="I18" s="11"/>
      <c r="J18" s="11"/>
    </row>
    <row r="19" spans="1:10">
      <c r="B19" t="s">
        <v>15</v>
      </c>
      <c r="C19" s="10">
        <f>E5</f>
        <v>1.12859E-2</v>
      </c>
      <c r="D19" s="10">
        <f>E4</f>
        <v>3.9421999999999999E-3</v>
      </c>
      <c r="E19" s="10">
        <f>E8</f>
        <v>1.0049000000000001E-2</v>
      </c>
      <c r="F19" s="10">
        <f>E7</f>
        <v>4.0607000000000004E-3</v>
      </c>
      <c r="G19" s="10">
        <f>E11</f>
        <v>8.5120000000000005E-3</v>
      </c>
      <c r="H19" s="10">
        <f>E10</f>
        <v>3.8871000000000001E-3</v>
      </c>
      <c r="I19" s="9"/>
      <c r="J19" s="9"/>
    </row>
    <row r="20" spans="1:10">
      <c r="B20" t="s">
        <v>16</v>
      </c>
      <c r="C20" s="10">
        <f>C5</f>
        <v>0.15814300000000001</v>
      </c>
      <c r="D20" s="10">
        <f>C4</f>
        <v>7.3044100000000001E-2</v>
      </c>
      <c r="E20" s="10">
        <f>C8</f>
        <v>0.13223960000000001</v>
      </c>
      <c r="F20" s="10">
        <f>C7</f>
        <v>7.4837299999999995E-2</v>
      </c>
      <c r="G20" s="10">
        <f>C11</f>
        <v>0.1327557</v>
      </c>
      <c r="H20" s="10">
        <f>C10</f>
        <v>7.1734199999999998E-2</v>
      </c>
      <c r="I20" s="9"/>
      <c r="J20" s="9"/>
    </row>
    <row r="21" spans="1:10">
      <c r="B21" t="s">
        <v>13</v>
      </c>
      <c r="C21" s="10">
        <f>G5</f>
        <v>0.19529060000000001</v>
      </c>
      <c r="D21" s="10">
        <f>G4</f>
        <v>9.6916000000000002E-2</v>
      </c>
      <c r="E21" s="10">
        <f>G8</f>
        <v>0.17125360000000001</v>
      </c>
      <c r="F21" s="10">
        <f>G7</f>
        <v>9.8750099999999993E-2</v>
      </c>
      <c r="G21" s="10">
        <f>G11</f>
        <v>0.1497059</v>
      </c>
      <c r="H21" s="10">
        <f>G10</f>
        <v>9.7147200000000003E-2</v>
      </c>
      <c r="I21" s="9"/>
      <c r="J21" s="9"/>
    </row>
    <row r="22" spans="1:10">
      <c r="B22" t="s">
        <v>11</v>
      </c>
      <c r="C22" s="10">
        <f>I5</f>
        <v>0.2917672</v>
      </c>
      <c r="D22" s="10">
        <f>I4</f>
        <v>0.17540120000000001</v>
      </c>
      <c r="E22" s="10">
        <f>I8</f>
        <v>0.2670225</v>
      </c>
      <c r="F22" s="10">
        <f>I7</f>
        <v>0.1764828</v>
      </c>
      <c r="G22" s="10">
        <f>I11</f>
        <v>0.27298430000000001</v>
      </c>
      <c r="H22" s="10">
        <f>I10</f>
        <v>0.17271120000000001</v>
      </c>
      <c r="I22" s="9"/>
      <c r="J22" s="9"/>
    </row>
    <row r="23" spans="1:10">
      <c r="I23" s="7"/>
      <c r="J23" s="7"/>
    </row>
    <row r="24" spans="1:10">
      <c r="I24" s="7"/>
      <c r="J24" s="7"/>
    </row>
    <row r="25" spans="1:10">
      <c r="C25" s="12" t="s">
        <v>51</v>
      </c>
      <c r="D25" s="12" t="s">
        <v>52</v>
      </c>
    </row>
    <row r="26" spans="1:10">
      <c r="A26" t="s">
        <v>53</v>
      </c>
      <c r="B26" t="s">
        <v>26</v>
      </c>
      <c r="C26" s="32">
        <f>C19</f>
        <v>1.12859E-2</v>
      </c>
      <c r="D26" s="32">
        <f>D19</f>
        <v>3.9421999999999999E-3</v>
      </c>
    </row>
    <row r="27" spans="1:10">
      <c r="B27" t="s">
        <v>55</v>
      </c>
      <c r="C27" s="32">
        <f>C20</f>
        <v>0.15814300000000001</v>
      </c>
      <c r="D27" s="32">
        <f t="shared" ref="D27:D29" si="0">D20</f>
        <v>7.3044100000000001E-2</v>
      </c>
    </row>
    <row r="28" spans="1:10">
      <c r="B28" t="s">
        <v>56</v>
      </c>
      <c r="C28" s="32">
        <f>C21</f>
        <v>0.19529060000000001</v>
      </c>
      <c r="D28" s="32">
        <f t="shared" si="0"/>
        <v>9.6916000000000002E-2</v>
      </c>
    </row>
    <row r="29" spans="1:10">
      <c r="B29" t="s">
        <v>57</v>
      </c>
      <c r="C29" s="32">
        <f>C22</f>
        <v>0.2917672</v>
      </c>
      <c r="D29" s="32">
        <f t="shared" si="0"/>
        <v>0.17540120000000001</v>
      </c>
    </row>
    <row r="30" spans="1:10">
      <c r="C30" s="32"/>
      <c r="D30" s="32"/>
    </row>
    <row r="31" spans="1:10">
      <c r="A31" t="s">
        <v>54</v>
      </c>
      <c r="B31" t="s">
        <v>26</v>
      </c>
      <c r="C31" s="32">
        <f>E19</f>
        <v>1.0049000000000001E-2</v>
      </c>
      <c r="D31" s="32">
        <f>F19</f>
        <v>4.0607000000000004E-3</v>
      </c>
    </row>
    <row r="32" spans="1:10">
      <c r="B32" t="s">
        <v>55</v>
      </c>
      <c r="C32" s="32">
        <f>E20</f>
        <v>0.13223960000000001</v>
      </c>
      <c r="D32" s="32">
        <f t="shared" ref="D32:D34" si="1">F20</f>
        <v>7.4837299999999995E-2</v>
      </c>
    </row>
    <row r="33" spans="1:13">
      <c r="B33" t="s">
        <v>56</v>
      </c>
      <c r="C33" s="32">
        <f>E21</f>
        <v>0.17125360000000001</v>
      </c>
      <c r="D33" s="32">
        <f t="shared" si="1"/>
        <v>9.8750099999999993E-2</v>
      </c>
    </row>
    <row r="34" spans="1:13">
      <c r="B34" t="s">
        <v>57</v>
      </c>
      <c r="C34" s="32">
        <f>E22</f>
        <v>0.2670225</v>
      </c>
      <c r="D34" s="32">
        <f t="shared" si="1"/>
        <v>0.1764828</v>
      </c>
    </row>
    <row r="35" spans="1:13">
      <c r="C35" s="32"/>
      <c r="D35" s="32"/>
    </row>
    <row r="36" spans="1:13">
      <c r="A36" t="s">
        <v>77</v>
      </c>
      <c r="B36" t="s">
        <v>26</v>
      </c>
      <c r="C36" s="32">
        <f>G19</f>
        <v>8.5120000000000005E-3</v>
      </c>
      <c r="D36" s="32">
        <f>H19</f>
        <v>3.8871000000000001E-3</v>
      </c>
    </row>
    <row r="37" spans="1:13">
      <c r="B37" t="s">
        <v>55</v>
      </c>
      <c r="C37" s="32">
        <f>G20</f>
        <v>0.1327557</v>
      </c>
      <c r="D37" s="32">
        <f t="shared" ref="D37:D39" si="2">H20</f>
        <v>7.1734199999999998E-2</v>
      </c>
    </row>
    <row r="38" spans="1:13">
      <c r="B38" t="s">
        <v>56</v>
      </c>
      <c r="C38" s="32">
        <f>G21</f>
        <v>0.1497059</v>
      </c>
      <c r="D38" s="32">
        <f t="shared" si="2"/>
        <v>9.7147200000000003E-2</v>
      </c>
    </row>
    <row r="39" spans="1:13">
      <c r="B39" t="s">
        <v>57</v>
      </c>
      <c r="C39" s="32">
        <f>G22</f>
        <v>0.27298430000000001</v>
      </c>
      <c r="D39" s="32">
        <f t="shared" si="2"/>
        <v>0.17271120000000001</v>
      </c>
    </row>
    <row r="41" spans="1:13" ht="15" customHeight="1">
      <c r="A41" s="41" t="s">
        <v>65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</sheetData>
  <mergeCells count="2">
    <mergeCell ref="A41:M41"/>
    <mergeCell ref="I17:J17"/>
  </mergeCells>
  <pageMargins left="0.7" right="0.7" top="0.75" bottom="0.7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" workbookViewId="0">
      <selection activeCell="J61" sqref="J61"/>
    </sheetView>
  </sheetViews>
  <sheetFormatPr baseColWidth="10" defaultColWidth="8.83203125" defaultRowHeight="14" x14ac:dyDescent="0"/>
  <cols>
    <col min="2" max="2" width="14.33203125" customWidth="1"/>
    <col min="3" max="3" width="11.5" customWidth="1"/>
    <col min="4" max="4" width="11.1640625" customWidth="1"/>
    <col min="5" max="5" width="5" customWidth="1"/>
    <col min="8" max="8" width="4.6640625" customWidth="1"/>
    <col min="11" max="11" width="4.1640625" customWidth="1"/>
    <col min="14" max="14" width="3.83203125" customWidth="1"/>
  </cols>
  <sheetData>
    <row r="1" spans="1:11">
      <c r="A1" s="13"/>
    </row>
    <row r="3" spans="1:11">
      <c r="C3" s="43" t="s">
        <v>42</v>
      </c>
      <c r="D3" s="43"/>
      <c r="E3" s="25"/>
      <c r="F3" s="43" t="s">
        <v>43</v>
      </c>
      <c r="G3" s="43"/>
      <c r="H3" s="25"/>
      <c r="I3" s="43" t="s">
        <v>44</v>
      </c>
      <c r="J3" s="43"/>
      <c r="K3" s="25"/>
    </row>
    <row r="4" spans="1:11">
      <c r="C4" s="12" t="s">
        <v>51</v>
      </c>
      <c r="D4" s="12" t="s">
        <v>52</v>
      </c>
      <c r="E4" s="12"/>
      <c r="F4" s="12" t="s">
        <v>51</v>
      </c>
      <c r="G4" s="12" t="s">
        <v>52</v>
      </c>
      <c r="H4" s="12"/>
      <c r="I4" s="12" t="s">
        <v>51</v>
      </c>
      <c r="J4" s="12" t="s">
        <v>52</v>
      </c>
      <c r="K4" s="12"/>
    </row>
    <row r="5" spans="1:11">
      <c r="B5" t="s">
        <v>26</v>
      </c>
      <c r="C5" s="10">
        <v>1.30005E-2</v>
      </c>
      <c r="D5" s="10">
        <v>6.4773000000000001E-3</v>
      </c>
      <c r="E5" s="10" t="s">
        <v>21</v>
      </c>
      <c r="F5" s="10">
        <v>1.0524499999999999E-2</v>
      </c>
      <c r="G5" s="10">
        <v>3.2797999999999998E-3</v>
      </c>
      <c r="H5" s="10" t="s">
        <v>10</v>
      </c>
      <c r="I5" s="10">
        <v>2.9104999999999999E-3</v>
      </c>
      <c r="J5" s="10">
        <v>8.4130000000000001E-4</v>
      </c>
      <c r="K5" s="39" t="s">
        <v>14</v>
      </c>
    </row>
    <row r="6" spans="1:11">
      <c r="B6" t="s">
        <v>55</v>
      </c>
      <c r="C6" s="10">
        <v>0.18926760000000001</v>
      </c>
      <c r="D6" s="10">
        <v>9.8742300000000005E-2</v>
      </c>
      <c r="E6" s="10" t="s">
        <v>10</v>
      </c>
      <c r="F6" s="10">
        <v>0.12441149999999999</v>
      </c>
      <c r="G6" s="10">
        <v>6.7058099999999995E-2</v>
      </c>
      <c r="H6" s="10" t="s">
        <v>10</v>
      </c>
      <c r="I6" s="10">
        <v>8.05226E-2</v>
      </c>
      <c r="J6" s="10">
        <v>3.4653999999999997E-2</v>
      </c>
      <c r="K6" s="39" t="s">
        <v>10</v>
      </c>
    </row>
    <row r="7" spans="1:11">
      <c r="B7" t="s">
        <v>56</v>
      </c>
      <c r="C7" s="10">
        <v>0.2296337</v>
      </c>
      <c r="D7" s="10">
        <v>0.15299180000000001</v>
      </c>
      <c r="E7" s="10" t="s">
        <v>10</v>
      </c>
      <c r="F7" s="10">
        <v>0.16583529999999999</v>
      </c>
      <c r="G7" s="10">
        <v>8.6375499999999994E-2</v>
      </c>
      <c r="H7" s="10" t="s">
        <v>10</v>
      </c>
      <c r="I7" s="10">
        <v>7.9389600000000005E-2</v>
      </c>
      <c r="J7" s="10">
        <v>3.4056000000000003E-2</v>
      </c>
      <c r="K7" s="39" t="s">
        <v>10</v>
      </c>
    </row>
    <row r="8" spans="1:11">
      <c r="B8" t="s">
        <v>57</v>
      </c>
      <c r="C8" s="18">
        <v>0.45334000000000002</v>
      </c>
      <c r="D8" s="18">
        <v>0.3543115</v>
      </c>
      <c r="E8" s="18" t="s">
        <v>10</v>
      </c>
      <c r="F8" s="18">
        <v>0.22773869999999999</v>
      </c>
      <c r="G8" s="18">
        <v>0.1082685</v>
      </c>
      <c r="H8" s="18" t="s">
        <v>10</v>
      </c>
      <c r="I8" s="18">
        <v>9.0647900000000003E-2</v>
      </c>
      <c r="J8" s="18">
        <v>3.1974900000000001E-2</v>
      </c>
      <c r="K8" s="39" t="s">
        <v>10</v>
      </c>
    </row>
    <row r="9" spans="1:11"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C10" s="43" t="s">
        <v>42</v>
      </c>
      <c r="D10" s="43"/>
      <c r="E10" s="25"/>
      <c r="F10" s="43" t="s">
        <v>43</v>
      </c>
      <c r="G10" s="43"/>
      <c r="H10" s="25"/>
      <c r="I10" s="43" t="s">
        <v>44</v>
      </c>
      <c r="J10" s="43"/>
    </row>
    <row r="11" spans="1:11" ht="28">
      <c r="C11" s="28" t="s">
        <v>48</v>
      </c>
      <c r="D11" s="28" t="s">
        <v>49</v>
      </c>
      <c r="F11" s="28" t="s">
        <v>48</v>
      </c>
      <c r="G11" s="28" t="s">
        <v>49</v>
      </c>
      <c r="I11" s="28" t="s">
        <v>48</v>
      </c>
      <c r="J11" s="28" t="s">
        <v>49</v>
      </c>
    </row>
    <row r="12" spans="1:11">
      <c r="B12" t="s">
        <v>26</v>
      </c>
      <c r="C12" s="12">
        <f>C5-D5</f>
        <v>6.5231999999999998E-3</v>
      </c>
      <c r="D12" s="27">
        <f>(C5-D5)/D5</f>
        <v>1.0070862859524801</v>
      </c>
      <c r="F12" s="12">
        <f>F5-G5</f>
        <v>7.2446999999999998E-3</v>
      </c>
      <c r="G12" s="27">
        <f>(F5-G5)/G5</f>
        <v>2.2088846880907371</v>
      </c>
      <c r="I12" s="12">
        <f>I5-J5</f>
        <v>2.0691999999999998E-3</v>
      </c>
      <c r="J12" s="27">
        <f>(I5-J5)/J5</f>
        <v>2.4595269226197547</v>
      </c>
    </row>
    <row r="13" spans="1:11">
      <c r="B13" t="s">
        <v>55</v>
      </c>
      <c r="C13" s="12">
        <f t="shared" ref="C13:C15" si="0">C6-D6</f>
        <v>9.0525300000000003E-2</v>
      </c>
      <c r="D13" s="27">
        <f t="shared" ref="D13:D15" si="1">(C6-D6)/D6</f>
        <v>0.91678338462847231</v>
      </c>
      <c r="F13" s="12">
        <f t="shared" ref="F13:F15" si="2">F6-G6</f>
        <v>5.7353399999999999E-2</v>
      </c>
      <c r="G13" s="27">
        <f t="shared" ref="G13:G15" si="3">(F6-G6)/G6</f>
        <v>0.85527922801272338</v>
      </c>
      <c r="I13" s="12">
        <f t="shared" ref="I13:I15" si="4">I6-J6</f>
        <v>4.5868600000000002E-2</v>
      </c>
      <c r="J13" s="27">
        <f t="shared" ref="J13:J15" si="5">(I6-J6)/J6</f>
        <v>1.3236163213481851</v>
      </c>
    </row>
    <row r="14" spans="1:11">
      <c r="B14" t="s">
        <v>56</v>
      </c>
      <c r="C14" s="12">
        <f t="shared" si="0"/>
        <v>7.6641899999999985E-2</v>
      </c>
      <c r="D14" s="27">
        <f t="shared" si="1"/>
        <v>0.50095429951147696</v>
      </c>
      <c r="F14" s="12">
        <f t="shared" si="2"/>
        <v>7.9459799999999997E-2</v>
      </c>
      <c r="G14" s="27">
        <f t="shared" si="3"/>
        <v>0.91993447215935076</v>
      </c>
      <c r="I14" s="12">
        <f t="shared" si="4"/>
        <v>4.5333600000000002E-2</v>
      </c>
      <c r="J14" s="27">
        <f t="shared" si="5"/>
        <v>1.3311486962649752</v>
      </c>
    </row>
    <row r="15" spans="1:11">
      <c r="B15" t="s">
        <v>57</v>
      </c>
      <c r="C15" s="12">
        <f t="shared" si="0"/>
        <v>9.9028500000000019E-2</v>
      </c>
      <c r="D15" s="27">
        <f t="shared" si="1"/>
        <v>0.2794955850995523</v>
      </c>
      <c r="F15" s="12">
        <f t="shared" si="2"/>
        <v>0.11947019999999998</v>
      </c>
      <c r="G15" s="27">
        <f t="shared" si="3"/>
        <v>1.1034622258551654</v>
      </c>
      <c r="I15" s="12">
        <f t="shared" si="4"/>
        <v>5.8673000000000003E-2</v>
      </c>
      <c r="J15" s="27">
        <f t="shared" si="5"/>
        <v>1.8349705550291011</v>
      </c>
    </row>
    <row r="19" spans="1:6" ht="46.5" customHeight="1">
      <c r="A19" s="41" t="s">
        <v>50</v>
      </c>
      <c r="B19" s="41"/>
      <c r="C19" s="41"/>
      <c r="D19" s="41"/>
      <c r="E19" s="41"/>
      <c r="F19" s="41"/>
    </row>
    <row r="38" spans="9:10">
      <c r="I38" s="10"/>
      <c r="J38" s="10"/>
    </row>
    <row r="39" spans="9:10">
      <c r="I39" s="10"/>
      <c r="J39" s="10"/>
    </row>
    <row r="40" spans="9:10">
      <c r="I40" s="10"/>
      <c r="J40" s="10"/>
    </row>
    <row r="41" spans="9:10">
      <c r="I41" s="10"/>
      <c r="J41" s="10"/>
    </row>
    <row r="53" spans="9:10">
      <c r="I53" s="10"/>
      <c r="J53" s="10"/>
    </row>
    <row r="54" spans="9:10">
      <c r="I54" s="10"/>
      <c r="J54" s="10"/>
    </row>
    <row r="55" spans="9:10">
      <c r="I55" s="10"/>
      <c r="J55" s="10"/>
    </row>
    <row r="56" spans="9:10">
      <c r="I56" s="18"/>
      <c r="J56" s="18"/>
    </row>
  </sheetData>
  <mergeCells count="7">
    <mergeCell ref="A19:F19"/>
    <mergeCell ref="C3:D3"/>
    <mergeCell ref="F3:G3"/>
    <mergeCell ref="I3:J3"/>
    <mergeCell ref="C10:D10"/>
    <mergeCell ref="F10:G10"/>
    <mergeCell ref="I10:J1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N65"/>
  <sheetViews>
    <sheetView workbookViewId="0">
      <selection activeCell="O55" sqref="O55"/>
    </sheetView>
  </sheetViews>
  <sheetFormatPr baseColWidth="10" defaultColWidth="8.83203125" defaultRowHeight="14" x14ac:dyDescent="0"/>
  <cols>
    <col min="1" max="1" width="8.83203125" style="5"/>
    <col min="2" max="2" width="8.83203125" style="14"/>
    <col min="3" max="3" width="8.83203125" style="16"/>
    <col min="4" max="4" width="8.83203125" style="15"/>
    <col min="9" max="9" width="8.83203125" style="14"/>
    <col min="10" max="11" width="8.83203125" style="10"/>
  </cols>
  <sheetData>
    <row r="1" spans="1:13">
      <c r="A1" s="38"/>
      <c r="D1" s="19"/>
      <c r="E1" s="13"/>
      <c r="F1" s="13"/>
      <c r="G1" s="13"/>
      <c r="K1" s="18"/>
      <c r="L1" s="13"/>
      <c r="M1" s="13"/>
    </row>
    <row r="2" spans="1:13">
      <c r="A2" s="23" t="s">
        <v>38</v>
      </c>
      <c r="D2" s="19"/>
      <c r="E2" s="13"/>
      <c r="F2" s="13"/>
      <c r="G2" s="13"/>
      <c r="H2" s="24" t="s">
        <v>37</v>
      </c>
      <c r="K2" s="18"/>
      <c r="L2" s="13"/>
      <c r="M2" s="13"/>
    </row>
    <row r="3" spans="1:13">
      <c r="A3" s="23" t="s">
        <v>36</v>
      </c>
      <c r="D3" s="19"/>
      <c r="E3" s="13"/>
      <c r="F3" s="13"/>
      <c r="G3" s="13"/>
      <c r="H3" s="23" t="s">
        <v>36</v>
      </c>
      <c r="J3" s="16"/>
      <c r="K3" s="22"/>
      <c r="L3" s="13"/>
      <c r="M3" s="13"/>
    </row>
    <row r="4" spans="1:13" s="14" customFormat="1">
      <c r="B4" s="14" t="s">
        <v>33</v>
      </c>
      <c r="C4" s="17" t="s">
        <v>32</v>
      </c>
      <c r="D4" s="21" t="s">
        <v>0</v>
      </c>
      <c r="E4" s="20" t="s">
        <v>28</v>
      </c>
      <c r="F4" s="20" t="s">
        <v>31</v>
      </c>
      <c r="G4" s="20"/>
      <c r="I4" s="14" t="s">
        <v>33</v>
      </c>
      <c r="J4" s="17" t="s">
        <v>32</v>
      </c>
      <c r="K4" s="21" t="s">
        <v>0</v>
      </c>
      <c r="L4" s="20" t="s">
        <v>28</v>
      </c>
      <c r="M4" s="20" t="s">
        <v>31</v>
      </c>
    </row>
    <row r="5" spans="1:13">
      <c r="A5" s="4">
        <v>0</v>
      </c>
      <c r="B5">
        <v>1027</v>
      </c>
      <c r="C5" s="10">
        <v>0.1996</v>
      </c>
      <c r="D5" s="19" t="s">
        <v>28</v>
      </c>
      <c r="E5" s="13" t="s">
        <v>14</v>
      </c>
      <c r="F5" s="13" t="s">
        <v>30</v>
      </c>
      <c r="H5" s="4">
        <v>0</v>
      </c>
      <c r="I5">
        <v>1778</v>
      </c>
      <c r="J5">
        <v>0.12139999999999999</v>
      </c>
      <c r="K5" s="18" t="s">
        <v>28</v>
      </c>
      <c r="L5" s="13" t="s">
        <v>14</v>
      </c>
      <c r="M5" s="13" t="s">
        <v>30</v>
      </c>
    </row>
    <row r="6" spans="1:13">
      <c r="A6" s="5" t="s">
        <v>25</v>
      </c>
      <c r="B6">
        <v>527</v>
      </c>
      <c r="C6" s="10">
        <v>0.2107</v>
      </c>
      <c r="D6" s="19" t="s">
        <v>14</v>
      </c>
      <c r="E6" s="13" t="s">
        <v>28</v>
      </c>
      <c r="F6" s="13" t="s">
        <v>14</v>
      </c>
      <c r="H6" s="5" t="s">
        <v>4</v>
      </c>
      <c r="I6">
        <v>282</v>
      </c>
      <c r="J6">
        <v>0.1183</v>
      </c>
      <c r="K6" s="18" t="s">
        <v>14</v>
      </c>
      <c r="L6" s="13" t="s">
        <v>28</v>
      </c>
      <c r="M6" s="13" t="s">
        <v>14</v>
      </c>
    </row>
    <row r="7" spans="1:13">
      <c r="A7" s="5" t="s">
        <v>24</v>
      </c>
      <c r="B7">
        <v>317</v>
      </c>
      <c r="C7" s="10">
        <v>0.15179999999999999</v>
      </c>
      <c r="D7" s="19" t="s">
        <v>21</v>
      </c>
      <c r="E7" s="13" t="s">
        <v>21</v>
      </c>
      <c r="F7" s="13" t="s">
        <v>21</v>
      </c>
      <c r="H7" s="5" t="s">
        <v>5</v>
      </c>
      <c r="I7">
        <v>296</v>
      </c>
      <c r="J7">
        <v>0.1179</v>
      </c>
      <c r="K7" s="18" t="s">
        <v>14</v>
      </c>
      <c r="L7" s="13" t="s">
        <v>14</v>
      </c>
      <c r="M7" s="13" t="s">
        <v>14</v>
      </c>
    </row>
    <row r="8" spans="1:13">
      <c r="A8" s="5" t="s">
        <v>23</v>
      </c>
      <c r="B8">
        <v>425</v>
      </c>
      <c r="C8" s="10">
        <v>0.13439999999999999</v>
      </c>
      <c r="D8" s="19" t="s">
        <v>10</v>
      </c>
      <c r="E8" s="13" t="s">
        <v>10</v>
      </c>
      <c r="F8" s="13" t="s">
        <v>14</v>
      </c>
      <c r="H8" s="5" t="s">
        <v>6</v>
      </c>
      <c r="I8">
        <v>261</v>
      </c>
      <c r="J8">
        <v>0.14810000000000001</v>
      </c>
      <c r="K8" s="18" t="s">
        <v>14</v>
      </c>
      <c r="L8" s="13" t="s">
        <v>14</v>
      </c>
      <c r="M8" s="13" t="s">
        <v>14</v>
      </c>
    </row>
    <row r="9" spans="1:13">
      <c r="A9" s="5" t="s">
        <v>22</v>
      </c>
      <c r="B9">
        <v>399</v>
      </c>
      <c r="C9" s="10">
        <v>0.1076</v>
      </c>
      <c r="D9" s="19" t="s">
        <v>10</v>
      </c>
      <c r="E9" s="13" t="s">
        <v>10</v>
      </c>
      <c r="F9" s="13" t="s">
        <v>14</v>
      </c>
      <c r="H9" s="5" t="s">
        <v>7</v>
      </c>
      <c r="I9">
        <v>322</v>
      </c>
      <c r="J9">
        <v>0.14990000000000001</v>
      </c>
      <c r="K9" s="18" t="s">
        <v>14</v>
      </c>
      <c r="L9" s="13" t="s">
        <v>14</v>
      </c>
      <c r="M9" s="13" t="s">
        <v>14</v>
      </c>
    </row>
    <row r="10" spans="1:13">
      <c r="A10" s="5" t="s">
        <v>2</v>
      </c>
      <c r="B10">
        <v>507</v>
      </c>
      <c r="C10" s="10">
        <v>6.1100000000000002E-2</v>
      </c>
      <c r="D10" s="19" t="s">
        <v>10</v>
      </c>
      <c r="E10" s="13" t="s">
        <v>10</v>
      </c>
      <c r="F10" s="13" t="s">
        <v>21</v>
      </c>
      <c r="H10" s="5" t="s">
        <v>8</v>
      </c>
      <c r="I10">
        <v>411</v>
      </c>
      <c r="J10">
        <v>0.12720000000000001</v>
      </c>
      <c r="K10" s="18" t="s">
        <v>14</v>
      </c>
      <c r="L10" s="13" t="s">
        <v>14</v>
      </c>
      <c r="M10" s="13" t="s">
        <v>14</v>
      </c>
    </row>
    <row r="11" spans="1:13">
      <c r="A11" s="5" t="s">
        <v>3</v>
      </c>
      <c r="B11">
        <v>816</v>
      </c>
      <c r="C11" s="10">
        <v>3.61E-2</v>
      </c>
      <c r="D11" s="19" t="s">
        <v>10</v>
      </c>
      <c r="E11" s="13" t="s">
        <v>10</v>
      </c>
      <c r="F11" s="13" t="s">
        <v>14</v>
      </c>
      <c r="H11" s="5" t="s">
        <v>3</v>
      </c>
      <c r="I11">
        <v>668</v>
      </c>
      <c r="J11">
        <v>0.15429999999999999</v>
      </c>
      <c r="K11" s="18" t="s">
        <v>21</v>
      </c>
      <c r="L11" s="13" t="s">
        <v>14</v>
      </c>
      <c r="M11" s="13" t="s">
        <v>14</v>
      </c>
    </row>
    <row r="12" spans="1:13">
      <c r="A12" s="5" t="s">
        <v>27</v>
      </c>
      <c r="B12">
        <v>4018</v>
      </c>
      <c r="C12" s="10">
        <v>0.13109999999999999</v>
      </c>
      <c r="D12" s="19"/>
      <c r="E12" s="13"/>
      <c r="F12" s="13"/>
      <c r="H12" t="s">
        <v>27</v>
      </c>
      <c r="I12">
        <v>4018</v>
      </c>
      <c r="J12">
        <v>0.13109999999999999</v>
      </c>
      <c r="K12" s="18"/>
      <c r="L12" s="13"/>
      <c r="M12" s="13"/>
    </row>
    <row r="13" spans="1:13">
      <c r="D13" s="19"/>
      <c r="E13" s="13"/>
      <c r="F13" s="13"/>
      <c r="K13" s="18"/>
      <c r="L13" s="13"/>
      <c r="M13" s="13"/>
    </row>
    <row r="14" spans="1:13">
      <c r="A14" s="23" t="s">
        <v>26</v>
      </c>
      <c r="D14" s="19"/>
      <c r="E14" s="13"/>
      <c r="F14" s="13"/>
      <c r="H14" s="23" t="s">
        <v>26</v>
      </c>
      <c r="J14" s="16"/>
      <c r="K14" s="22"/>
      <c r="L14" s="13"/>
      <c r="M14" s="13"/>
    </row>
    <row r="15" spans="1:13" s="14" customFormat="1">
      <c r="B15" s="14" t="s">
        <v>33</v>
      </c>
      <c r="C15" s="17" t="s">
        <v>32</v>
      </c>
      <c r="D15" s="21" t="s">
        <v>0</v>
      </c>
      <c r="E15" s="20" t="s">
        <v>28</v>
      </c>
      <c r="F15" s="20" t="s">
        <v>31</v>
      </c>
      <c r="I15" s="14" t="s">
        <v>33</v>
      </c>
      <c r="J15" s="17" t="s">
        <v>32</v>
      </c>
      <c r="K15" s="21" t="s">
        <v>0</v>
      </c>
      <c r="L15" s="20" t="s">
        <v>28</v>
      </c>
      <c r="M15" s="20" t="s">
        <v>31</v>
      </c>
    </row>
    <row r="16" spans="1:13">
      <c r="A16" s="4">
        <v>0</v>
      </c>
      <c r="B16">
        <v>925</v>
      </c>
      <c r="C16" s="10">
        <v>1.26E-2</v>
      </c>
      <c r="D16" s="19" t="s">
        <v>28</v>
      </c>
      <c r="E16" s="13" t="s">
        <v>10</v>
      </c>
      <c r="F16" s="13" t="s">
        <v>30</v>
      </c>
      <c r="H16" s="4">
        <v>0</v>
      </c>
      <c r="I16">
        <v>1667</v>
      </c>
      <c r="J16">
        <v>1.0999999999999999E-2</v>
      </c>
      <c r="K16" s="18" t="s">
        <v>28</v>
      </c>
      <c r="L16" s="13" t="s">
        <v>14</v>
      </c>
      <c r="M16" s="13" t="s">
        <v>30</v>
      </c>
    </row>
    <row r="17" spans="1:14">
      <c r="A17" s="5" t="s">
        <v>25</v>
      </c>
      <c r="B17">
        <v>492</v>
      </c>
      <c r="C17" s="10">
        <v>3.1899999999999998E-2</v>
      </c>
      <c r="D17" s="19" t="s">
        <v>10</v>
      </c>
      <c r="E17" s="13" t="s">
        <v>28</v>
      </c>
      <c r="F17" s="13" t="s">
        <v>10</v>
      </c>
      <c r="H17" s="5" t="s">
        <v>4</v>
      </c>
      <c r="I17">
        <v>274</v>
      </c>
      <c r="J17">
        <v>1.0699999999999999E-2</v>
      </c>
      <c r="K17" s="18" t="s">
        <v>14</v>
      </c>
      <c r="L17" s="13" t="s">
        <v>29</v>
      </c>
      <c r="M17" s="13" t="s">
        <v>14</v>
      </c>
    </row>
    <row r="18" spans="1:14">
      <c r="A18" s="5" t="s">
        <v>24</v>
      </c>
      <c r="B18">
        <v>306</v>
      </c>
      <c r="C18" s="10">
        <v>7.4000000000000003E-3</v>
      </c>
      <c r="D18" s="19" t="s">
        <v>14</v>
      </c>
      <c r="E18" s="13" t="s">
        <v>10</v>
      </c>
      <c r="F18" s="13" t="s">
        <v>14</v>
      </c>
      <c r="H18" s="5" t="s">
        <v>5</v>
      </c>
      <c r="I18">
        <v>287</v>
      </c>
      <c r="J18">
        <v>6.6E-3</v>
      </c>
      <c r="K18" s="18" t="s">
        <v>14</v>
      </c>
      <c r="L18" s="13" t="s">
        <v>14</v>
      </c>
      <c r="M18" s="13" t="s">
        <v>14</v>
      </c>
    </row>
    <row r="19" spans="1:14">
      <c r="A19" s="5" t="s">
        <v>23</v>
      </c>
      <c r="B19">
        <v>417</v>
      </c>
      <c r="C19" s="10">
        <v>4.1000000000000003E-3</v>
      </c>
      <c r="D19" s="19" t="s">
        <v>14</v>
      </c>
      <c r="E19" s="13" t="s">
        <v>10</v>
      </c>
      <c r="F19" s="13" t="s">
        <v>14</v>
      </c>
      <c r="H19" s="5" t="s">
        <v>6</v>
      </c>
      <c r="I19">
        <v>247</v>
      </c>
      <c r="J19">
        <v>2.8E-3</v>
      </c>
      <c r="K19" s="18" t="s">
        <v>14</v>
      </c>
      <c r="L19" s="13" t="s">
        <v>14</v>
      </c>
      <c r="M19" s="13" t="s">
        <v>14</v>
      </c>
    </row>
    <row r="20" spans="1:14">
      <c r="A20" s="5" t="s">
        <v>22</v>
      </c>
      <c r="B20">
        <v>391</v>
      </c>
      <c r="C20" s="10">
        <v>3.8E-3</v>
      </c>
      <c r="D20" s="19" t="s">
        <v>14</v>
      </c>
      <c r="E20" s="13" t="s">
        <v>10</v>
      </c>
      <c r="F20" s="13" t="s">
        <v>14</v>
      </c>
      <c r="H20" s="5" t="s">
        <v>7</v>
      </c>
      <c r="I20">
        <v>317</v>
      </c>
      <c r="J20">
        <v>2.3999999999999998E-3</v>
      </c>
      <c r="K20" s="18" t="s">
        <v>14</v>
      </c>
      <c r="L20" s="13" t="s">
        <v>14</v>
      </c>
      <c r="M20" s="13" t="s">
        <v>14</v>
      </c>
    </row>
    <row r="21" spans="1:14">
      <c r="A21" s="5" t="s">
        <v>2</v>
      </c>
      <c r="B21">
        <v>504</v>
      </c>
      <c r="C21" s="10">
        <v>0</v>
      </c>
      <c r="D21" s="19" t="s">
        <v>10</v>
      </c>
      <c r="E21" s="13" t="s">
        <v>10</v>
      </c>
      <c r="F21" s="13" t="s">
        <v>14</v>
      </c>
      <c r="H21" s="5" t="s">
        <v>8</v>
      </c>
      <c r="I21">
        <v>401</v>
      </c>
      <c r="J21">
        <v>1.0999999999999999E-2</v>
      </c>
      <c r="K21" s="18" t="s">
        <v>14</v>
      </c>
      <c r="L21" s="13" t="s">
        <v>14</v>
      </c>
      <c r="M21" s="13" t="s">
        <v>14</v>
      </c>
    </row>
    <row r="22" spans="1:14">
      <c r="A22" s="5" t="s">
        <v>3</v>
      </c>
      <c r="B22">
        <v>813</v>
      </c>
      <c r="C22" s="10">
        <v>0</v>
      </c>
      <c r="D22" s="19" t="s">
        <v>10</v>
      </c>
      <c r="E22" s="13" t="s">
        <v>10</v>
      </c>
      <c r="F22" s="13" t="s">
        <v>14</v>
      </c>
      <c r="H22" s="5" t="s">
        <v>3</v>
      </c>
      <c r="I22">
        <v>655</v>
      </c>
      <c r="J22">
        <v>6.1999999999999998E-3</v>
      </c>
      <c r="K22" s="18" t="s">
        <v>14</v>
      </c>
      <c r="L22" s="13" t="s">
        <v>14</v>
      </c>
      <c r="M22" s="13" t="s">
        <v>14</v>
      </c>
    </row>
    <row r="23" spans="1:14">
      <c r="A23" s="5" t="s">
        <v>27</v>
      </c>
      <c r="B23">
        <v>3848</v>
      </c>
      <c r="C23" s="10">
        <v>8.6E-3</v>
      </c>
      <c r="D23" s="19"/>
      <c r="E23" s="13"/>
      <c r="F23" s="13"/>
      <c r="H23" t="s">
        <v>27</v>
      </c>
      <c r="I23">
        <v>3848</v>
      </c>
      <c r="J23">
        <v>8.6E-3</v>
      </c>
      <c r="K23" s="18"/>
      <c r="L23" s="13"/>
      <c r="M23" s="13"/>
    </row>
    <row r="24" spans="1:14">
      <c r="D24" s="19"/>
      <c r="E24" s="13"/>
      <c r="F24" s="13"/>
      <c r="K24" s="18"/>
      <c r="L24" s="13"/>
      <c r="M24" s="13"/>
      <c r="N24" s="13"/>
    </row>
    <row r="25" spans="1:14">
      <c r="A25" s="23" t="s">
        <v>35</v>
      </c>
      <c r="D25" s="19"/>
      <c r="E25" s="13"/>
      <c r="F25" s="13"/>
      <c r="H25" s="23" t="s">
        <v>35</v>
      </c>
      <c r="J25" s="16"/>
      <c r="K25" s="22"/>
      <c r="L25" s="13"/>
      <c r="M25" s="13"/>
      <c r="N25" s="13"/>
    </row>
    <row r="26" spans="1:14" s="14" customFormat="1">
      <c r="B26" s="14" t="s">
        <v>33</v>
      </c>
      <c r="C26" s="17" t="s">
        <v>32</v>
      </c>
      <c r="D26" s="21" t="s">
        <v>0</v>
      </c>
      <c r="E26" s="20" t="s">
        <v>28</v>
      </c>
      <c r="F26" s="20" t="s">
        <v>31</v>
      </c>
      <c r="I26" s="14" t="s">
        <v>33</v>
      </c>
      <c r="J26" s="17" t="s">
        <v>32</v>
      </c>
      <c r="K26" s="21" t="s">
        <v>0</v>
      </c>
      <c r="L26" s="20" t="s">
        <v>28</v>
      </c>
      <c r="M26" s="20" t="s">
        <v>31</v>
      </c>
      <c r="N26" s="20"/>
    </row>
    <row r="27" spans="1:14">
      <c r="A27" s="4">
        <v>0</v>
      </c>
      <c r="B27">
        <v>1027</v>
      </c>
      <c r="C27" s="10">
        <v>0.2455</v>
      </c>
      <c r="D27" s="19" t="s">
        <v>28</v>
      </c>
      <c r="E27" s="13" t="s">
        <v>14</v>
      </c>
      <c r="F27" s="13" t="s">
        <v>30</v>
      </c>
      <c r="H27" s="4">
        <v>0</v>
      </c>
      <c r="I27">
        <v>1778</v>
      </c>
      <c r="J27">
        <v>0.15970000000000001</v>
      </c>
      <c r="K27" s="18" t="s">
        <v>28</v>
      </c>
      <c r="L27" s="13" t="s">
        <v>14</v>
      </c>
      <c r="M27" s="13" t="s">
        <v>30</v>
      </c>
      <c r="N27" s="13"/>
    </row>
    <row r="28" spans="1:14">
      <c r="A28" s="5" t="s">
        <v>25</v>
      </c>
      <c r="B28">
        <v>527</v>
      </c>
      <c r="C28" s="10">
        <v>0.2447</v>
      </c>
      <c r="D28" s="19" t="s">
        <v>14</v>
      </c>
      <c r="E28" s="13" t="s">
        <v>29</v>
      </c>
      <c r="F28" s="13" t="s">
        <v>14</v>
      </c>
      <c r="H28" s="5" t="s">
        <v>4</v>
      </c>
      <c r="I28">
        <v>282</v>
      </c>
      <c r="J28">
        <v>0.1363</v>
      </c>
      <c r="K28" s="18" t="s">
        <v>14</v>
      </c>
      <c r="L28" s="13" t="s">
        <v>29</v>
      </c>
      <c r="M28" s="13" t="s">
        <v>14</v>
      </c>
      <c r="N28" s="13"/>
    </row>
    <row r="29" spans="1:14">
      <c r="A29" s="5" t="s">
        <v>24</v>
      </c>
      <c r="B29">
        <v>317</v>
      </c>
      <c r="C29" s="10">
        <v>0.185</v>
      </c>
      <c r="D29" s="19" t="s">
        <v>10</v>
      </c>
      <c r="E29" s="13" t="s">
        <v>21</v>
      </c>
      <c r="F29" s="13" t="s">
        <v>21</v>
      </c>
      <c r="H29" s="5" t="s">
        <v>5</v>
      </c>
      <c r="I29">
        <v>296</v>
      </c>
      <c r="J29">
        <v>0.13270000000000001</v>
      </c>
      <c r="K29" s="18" t="s">
        <v>14</v>
      </c>
      <c r="L29" s="13" t="s">
        <v>14</v>
      </c>
      <c r="M29" s="13" t="s">
        <v>14</v>
      </c>
      <c r="N29" s="13"/>
    </row>
    <row r="30" spans="1:14">
      <c r="A30" s="5" t="s">
        <v>23</v>
      </c>
      <c r="B30">
        <v>425</v>
      </c>
      <c r="C30" s="10">
        <v>0.16439999999999999</v>
      </c>
      <c r="D30" s="19" t="s">
        <v>10</v>
      </c>
      <c r="E30" s="13" t="s">
        <v>10</v>
      </c>
      <c r="F30" s="13" t="s">
        <v>14</v>
      </c>
      <c r="H30" s="5" t="s">
        <v>6</v>
      </c>
      <c r="I30">
        <v>261</v>
      </c>
      <c r="J30">
        <v>0.17899999999999999</v>
      </c>
      <c r="K30" s="18" t="s">
        <v>14</v>
      </c>
      <c r="L30" s="13" t="s">
        <v>14</v>
      </c>
      <c r="M30" s="13" t="s">
        <v>14</v>
      </c>
      <c r="N30" s="13"/>
    </row>
    <row r="31" spans="1:14">
      <c r="A31" s="5" t="s">
        <v>22</v>
      </c>
      <c r="B31">
        <v>399</v>
      </c>
      <c r="C31" s="10">
        <v>0.1095</v>
      </c>
      <c r="D31" s="19" t="s">
        <v>10</v>
      </c>
      <c r="E31" s="13" t="s">
        <v>10</v>
      </c>
      <c r="F31" s="13" t="s">
        <v>21</v>
      </c>
      <c r="H31" s="5" t="s">
        <v>7</v>
      </c>
      <c r="I31">
        <v>322</v>
      </c>
      <c r="J31">
        <v>0.16009999999999999</v>
      </c>
      <c r="K31" s="18" t="s">
        <v>14</v>
      </c>
      <c r="L31" s="13" t="s">
        <v>14</v>
      </c>
      <c r="M31" s="13" t="s">
        <v>14</v>
      </c>
      <c r="N31" s="13"/>
    </row>
    <row r="32" spans="1:14">
      <c r="A32" s="5" t="s">
        <v>2</v>
      </c>
      <c r="B32">
        <v>507</v>
      </c>
      <c r="C32" s="10">
        <v>7.6799999999999993E-2</v>
      </c>
      <c r="D32" s="19" t="s">
        <v>10</v>
      </c>
      <c r="E32" s="13" t="s">
        <v>10</v>
      </c>
      <c r="F32" s="13" t="s">
        <v>14</v>
      </c>
      <c r="H32" s="5" t="s">
        <v>8</v>
      </c>
      <c r="I32">
        <v>411</v>
      </c>
      <c r="J32">
        <v>0.15060000000000001</v>
      </c>
      <c r="K32" s="18" t="s">
        <v>14</v>
      </c>
      <c r="L32" s="13" t="s">
        <v>14</v>
      </c>
      <c r="M32" s="13" t="s">
        <v>14</v>
      </c>
      <c r="N32" s="13"/>
    </row>
    <row r="33" spans="1:14">
      <c r="A33" s="5" t="s">
        <v>3</v>
      </c>
      <c r="B33">
        <v>816</v>
      </c>
      <c r="C33" s="10">
        <v>4.7699999999999999E-2</v>
      </c>
      <c r="D33" s="19" t="s">
        <v>10</v>
      </c>
      <c r="E33" s="13" t="s">
        <v>10</v>
      </c>
      <c r="F33" s="13" t="s">
        <v>14</v>
      </c>
      <c r="H33" s="5" t="s">
        <v>3</v>
      </c>
      <c r="I33">
        <v>668</v>
      </c>
      <c r="J33">
        <v>0.16739999999999999</v>
      </c>
      <c r="K33" s="18" t="s">
        <v>14</v>
      </c>
      <c r="L33" s="13" t="s">
        <v>14</v>
      </c>
      <c r="M33" s="13" t="s">
        <v>14</v>
      </c>
      <c r="N33" s="13"/>
    </row>
    <row r="34" spans="1:14">
      <c r="A34" s="5" t="s">
        <v>27</v>
      </c>
      <c r="B34">
        <v>4018</v>
      </c>
      <c r="C34" s="10">
        <v>0.15770000000000001</v>
      </c>
      <c r="D34" s="19"/>
      <c r="E34" s="13"/>
      <c r="F34" s="13"/>
      <c r="H34" t="s">
        <v>27</v>
      </c>
      <c r="I34">
        <v>4018</v>
      </c>
      <c r="J34">
        <v>0.15770000000000001</v>
      </c>
      <c r="K34" s="18"/>
      <c r="L34" s="13"/>
      <c r="M34" s="13"/>
      <c r="N34" s="13"/>
    </row>
    <row r="35" spans="1:14">
      <c r="D35" s="19"/>
      <c r="E35" s="13"/>
      <c r="F35" s="13"/>
      <c r="K35" s="18"/>
      <c r="L35" s="13"/>
      <c r="M35" s="13"/>
      <c r="N35" s="13"/>
    </row>
    <row r="36" spans="1:14">
      <c r="A36" s="23" t="s">
        <v>34</v>
      </c>
      <c r="D36" s="19"/>
      <c r="E36" s="13"/>
      <c r="F36" s="13"/>
      <c r="H36" s="23" t="s">
        <v>34</v>
      </c>
      <c r="J36" s="16"/>
      <c r="K36" s="22"/>
      <c r="L36" s="13"/>
      <c r="M36" s="13"/>
      <c r="N36" s="13"/>
    </row>
    <row r="37" spans="1:14" s="14" customFormat="1">
      <c r="B37" s="14" t="s">
        <v>33</v>
      </c>
      <c r="C37" s="17" t="s">
        <v>32</v>
      </c>
      <c r="D37" s="21" t="s">
        <v>0</v>
      </c>
      <c r="E37" s="20" t="s">
        <v>28</v>
      </c>
      <c r="F37" s="20" t="s">
        <v>31</v>
      </c>
      <c r="I37" s="14" t="s">
        <v>33</v>
      </c>
      <c r="J37" s="17" t="s">
        <v>32</v>
      </c>
      <c r="K37" s="21" t="s">
        <v>0</v>
      </c>
      <c r="L37" s="20" t="s">
        <v>28</v>
      </c>
      <c r="M37" s="20" t="s">
        <v>31</v>
      </c>
      <c r="N37" s="20"/>
    </row>
    <row r="38" spans="1:14">
      <c r="A38" s="4">
        <v>0</v>
      </c>
      <c r="B38">
        <v>2294</v>
      </c>
      <c r="C38" s="10">
        <v>0.47020000000000001</v>
      </c>
      <c r="D38" s="19" t="s">
        <v>28</v>
      </c>
      <c r="E38" s="13" t="s">
        <v>10</v>
      </c>
      <c r="F38" s="13" t="s">
        <v>30</v>
      </c>
      <c r="G38">
        <v>0</v>
      </c>
      <c r="H38" s="4">
        <v>0</v>
      </c>
      <c r="I38">
        <v>3902</v>
      </c>
      <c r="J38">
        <v>0.30819999999999997</v>
      </c>
      <c r="K38" s="18" t="s">
        <v>28</v>
      </c>
      <c r="L38" s="13" t="s">
        <v>10</v>
      </c>
      <c r="M38" s="13" t="s">
        <v>30</v>
      </c>
    </row>
    <row r="39" spans="1:14">
      <c r="A39" s="5" t="s">
        <v>25</v>
      </c>
      <c r="B39">
        <v>1102</v>
      </c>
      <c r="C39" s="10">
        <v>0.39279999999999998</v>
      </c>
      <c r="D39" s="19" t="s">
        <v>10</v>
      </c>
      <c r="E39" s="13" t="s">
        <v>29</v>
      </c>
      <c r="F39" s="13" t="s">
        <v>10</v>
      </c>
      <c r="G39">
        <v>1</v>
      </c>
      <c r="H39" s="5" t="s">
        <v>4</v>
      </c>
      <c r="I39">
        <v>521</v>
      </c>
      <c r="J39">
        <v>0.2467</v>
      </c>
      <c r="K39" s="18" t="s">
        <v>10</v>
      </c>
      <c r="L39" s="13" t="s">
        <v>28</v>
      </c>
      <c r="M39" s="13" t="s">
        <v>10</v>
      </c>
    </row>
    <row r="40" spans="1:14">
      <c r="A40" s="5" t="s">
        <v>24</v>
      </c>
      <c r="B40">
        <v>581</v>
      </c>
      <c r="C40" s="10">
        <v>0.27010000000000001</v>
      </c>
      <c r="D40" s="19" t="s">
        <v>10</v>
      </c>
      <c r="E40" s="13" t="s">
        <v>10</v>
      </c>
      <c r="F40" s="13" t="s">
        <v>10</v>
      </c>
      <c r="G40">
        <v>2</v>
      </c>
      <c r="H40" s="5" t="s">
        <v>5</v>
      </c>
      <c r="I40">
        <v>550</v>
      </c>
      <c r="J40">
        <v>0.27179999999999999</v>
      </c>
      <c r="K40" s="18" t="s">
        <v>12</v>
      </c>
      <c r="L40" s="13" t="s">
        <v>14</v>
      </c>
      <c r="M40" s="13" t="s">
        <v>14</v>
      </c>
    </row>
    <row r="41" spans="1:14">
      <c r="A41" s="5" t="s">
        <v>23</v>
      </c>
      <c r="B41">
        <v>773</v>
      </c>
      <c r="C41" s="10">
        <v>0.2346</v>
      </c>
      <c r="D41" s="19" t="s">
        <v>10</v>
      </c>
      <c r="E41" s="13" t="s">
        <v>10</v>
      </c>
      <c r="F41" s="13" t="s">
        <v>14</v>
      </c>
      <c r="G41">
        <v>3</v>
      </c>
      <c r="H41" s="5" t="s">
        <v>6</v>
      </c>
      <c r="I41">
        <v>486</v>
      </c>
      <c r="J41">
        <v>0.27860000000000001</v>
      </c>
      <c r="K41" s="18" t="s">
        <v>14</v>
      </c>
      <c r="L41" s="13" t="s">
        <v>14</v>
      </c>
      <c r="M41" s="13" t="s">
        <v>14</v>
      </c>
    </row>
    <row r="42" spans="1:14">
      <c r="A42" s="5" t="s">
        <v>22</v>
      </c>
      <c r="B42">
        <v>745</v>
      </c>
      <c r="C42" s="10">
        <v>0.12959999999999999</v>
      </c>
      <c r="D42" s="19" t="s">
        <v>10</v>
      </c>
      <c r="E42" s="13" t="s">
        <v>10</v>
      </c>
      <c r="F42" s="13" t="s">
        <v>10</v>
      </c>
      <c r="G42">
        <v>4</v>
      </c>
      <c r="H42" s="5" t="s">
        <v>7</v>
      </c>
      <c r="I42">
        <v>583</v>
      </c>
      <c r="J42">
        <v>0.24310000000000001</v>
      </c>
      <c r="K42" s="18" t="s">
        <v>10</v>
      </c>
      <c r="L42" s="13" t="s">
        <v>14</v>
      </c>
      <c r="M42" s="13" t="s">
        <v>14</v>
      </c>
    </row>
    <row r="43" spans="1:14">
      <c r="A43" s="5" t="s">
        <v>2</v>
      </c>
      <c r="B43">
        <v>1011</v>
      </c>
      <c r="C43" s="10">
        <v>0.10829999999999999</v>
      </c>
      <c r="D43" s="19" t="s">
        <v>10</v>
      </c>
      <c r="E43" s="13" t="s">
        <v>10</v>
      </c>
      <c r="F43" s="13" t="s">
        <v>14</v>
      </c>
      <c r="G43">
        <v>5</v>
      </c>
      <c r="H43" s="5" t="s">
        <v>8</v>
      </c>
      <c r="I43">
        <v>705</v>
      </c>
      <c r="J43">
        <v>0.21920000000000001</v>
      </c>
      <c r="K43" s="18" t="s">
        <v>10</v>
      </c>
      <c r="L43" s="13" t="s">
        <v>14</v>
      </c>
      <c r="M43" s="13" t="s">
        <v>14</v>
      </c>
    </row>
    <row r="44" spans="1:14">
      <c r="A44" s="5" t="s">
        <v>3</v>
      </c>
      <c r="B44">
        <v>1477</v>
      </c>
      <c r="C44" s="10">
        <v>0.05</v>
      </c>
      <c r="D44" s="19" t="s">
        <v>10</v>
      </c>
      <c r="E44" s="13" t="s">
        <v>10</v>
      </c>
      <c r="F44" s="13" t="s">
        <v>10</v>
      </c>
      <c r="G44">
        <v>6</v>
      </c>
      <c r="H44" s="5" t="s">
        <v>3</v>
      </c>
      <c r="I44">
        <v>1236</v>
      </c>
      <c r="J44">
        <v>0.20349999999999999</v>
      </c>
      <c r="K44" s="18" t="s">
        <v>10</v>
      </c>
      <c r="L44" s="13" t="s">
        <v>12</v>
      </c>
      <c r="M44" s="13" t="s">
        <v>14</v>
      </c>
    </row>
    <row r="45" spans="1:14">
      <c r="A45" s="5" t="s">
        <v>27</v>
      </c>
      <c r="B45">
        <v>7983</v>
      </c>
      <c r="C45" s="10">
        <v>0.27079999999999999</v>
      </c>
      <c r="D45" s="19"/>
      <c r="E45" s="13"/>
      <c r="F45" s="13"/>
      <c r="H45" t="s">
        <v>27</v>
      </c>
      <c r="I45">
        <v>7983</v>
      </c>
      <c r="J45">
        <v>0.27079999999999999</v>
      </c>
      <c r="K45" s="18"/>
      <c r="L45" s="13"/>
      <c r="M45" s="13"/>
    </row>
    <row r="49" spans="1:12">
      <c r="B49" t="s">
        <v>55</v>
      </c>
      <c r="C49" s="16" t="s">
        <v>26</v>
      </c>
      <c r="D49" t="s">
        <v>56</v>
      </c>
      <c r="E49" t="s">
        <v>57</v>
      </c>
      <c r="H49" s="5"/>
      <c r="I49" t="s">
        <v>55</v>
      </c>
      <c r="J49" s="16" t="s">
        <v>26</v>
      </c>
      <c r="K49" t="s">
        <v>56</v>
      </c>
      <c r="L49" t="s">
        <v>57</v>
      </c>
    </row>
    <row r="50" spans="1:12">
      <c r="A50" s="4">
        <v>0</v>
      </c>
      <c r="B50" s="30">
        <f t="shared" ref="B50:B56" si="0">C5</f>
        <v>0.1996</v>
      </c>
      <c r="C50" s="30">
        <f t="shared" ref="C50:C56" si="1">C16</f>
        <v>1.26E-2</v>
      </c>
      <c r="D50" s="31">
        <f t="shared" ref="D50:D56" si="2">C27</f>
        <v>0.2455</v>
      </c>
      <c r="E50" s="30">
        <f t="shared" ref="E50:E56" si="3">C38</f>
        <v>0.47020000000000001</v>
      </c>
      <c r="F50" s="10"/>
      <c r="H50" s="4">
        <v>0</v>
      </c>
      <c r="I50" s="30">
        <f t="shared" ref="I50:I56" si="4">J5</f>
        <v>0.12139999999999999</v>
      </c>
      <c r="J50" s="30">
        <f t="shared" ref="J50:J56" si="5">J16</f>
        <v>1.0999999999999999E-2</v>
      </c>
      <c r="K50" s="31">
        <f t="shared" ref="K50:K56" si="6">J27</f>
        <v>0.15970000000000001</v>
      </c>
      <c r="L50" s="30">
        <f t="shared" ref="L50:L56" si="7">J38</f>
        <v>0.30819999999999997</v>
      </c>
    </row>
    <row r="51" spans="1:12">
      <c r="A51" s="5" t="s">
        <v>25</v>
      </c>
      <c r="B51" s="30">
        <f t="shared" si="0"/>
        <v>0.2107</v>
      </c>
      <c r="C51" s="30">
        <f t="shared" si="1"/>
        <v>3.1899999999999998E-2</v>
      </c>
      <c r="D51" s="31">
        <f t="shared" si="2"/>
        <v>0.2447</v>
      </c>
      <c r="E51" s="30">
        <f t="shared" si="3"/>
        <v>0.39279999999999998</v>
      </c>
      <c r="F51" s="10"/>
      <c r="H51" s="5" t="s">
        <v>4</v>
      </c>
      <c r="I51" s="30">
        <f t="shared" si="4"/>
        <v>0.1183</v>
      </c>
      <c r="J51" s="30">
        <f t="shared" si="5"/>
        <v>1.0699999999999999E-2</v>
      </c>
      <c r="K51" s="31">
        <f t="shared" si="6"/>
        <v>0.1363</v>
      </c>
      <c r="L51" s="30">
        <f t="shared" si="7"/>
        <v>0.2467</v>
      </c>
    </row>
    <row r="52" spans="1:12">
      <c r="A52" s="5" t="s">
        <v>24</v>
      </c>
      <c r="B52" s="30">
        <f t="shared" si="0"/>
        <v>0.15179999999999999</v>
      </c>
      <c r="C52" s="30">
        <f t="shared" si="1"/>
        <v>7.4000000000000003E-3</v>
      </c>
      <c r="D52" s="31">
        <f t="shared" si="2"/>
        <v>0.185</v>
      </c>
      <c r="E52" s="30">
        <f t="shared" si="3"/>
        <v>0.27010000000000001</v>
      </c>
      <c r="F52" s="10"/>
      <c r="H52" s="5" t="s">
        <v>5</v>
      </c>
      <c r="I52" s="30">
        <f t="shared" si="4"/>
        <v>0.1179</v>
      </c>
      <c r="J52" s="30">
        <f t="shared" si="5"/>
        <v>6.6E-3</v>
      </c>
      <c r="K52" s="31">
        <f t="shared" si="6"/>
        <v>0.13270000000000001</v>
      </c>
      <c r="L52" s="30">
        <f t="shared" si="7"/>
        <v>0.27179999999999999</v>
      </c>
    </row>
    <row r="53" spans="1:12">
      <c r="A53" s="5" t="s">
        <v>23</v>
      </c>
      <c r="B53" s="30">
        <f t="shared" si="0"/>
        <v>0.13439999999999999</v>
      </c>
      <c r="C53" s="30">
        <f t="shared" si="1"/>
        <v>4.1000000000000003E-3</v>
      </c>
      <c r="D53" s="31">
        <f t="shared" si="2"/>
        <v>0.16439999999999999</v>
      </c>
      <c r="E53" s="30">
        <f t="shared" si="3"/>
        <v>0.2346</v>
      </c>
      <c r="F53" s="10"/>
      <c r="H53" s="5" t="s">
        <v>6</v>
      </c>
      <c r="I53" s="30">
        <f t="shared" si="4"/>
        <v>0.14810000000000001</v>
      </c>
      <c r="J53" s="30">
        <f t="shared" si="5"/>
        <v>2.8E-3</v>
      </c>
      <c r="K53" s="31">
        <f t="shared" si="6"/>
        <v>0.17899999999999999</v>
      </c>
      <c r="L53" s="30">
        <f t="shared" si="7"/>
        <v>0.27860000000000001</v>
      </c>
    </row>
    <row r="54" spans="1:12">
      <c r="A54" s="5" t="s">
        <v>22</v>
      </c>
      <c r="B54" s="30">
        <f t="shared" si="0"/>
        <v>0.1076</v>
      </c>
      <c r="C54" s="30">
        <f t="shared" si="1"/>
        <v>3.8E-3</v>
      </c>
      <c r="D54" s="31">
        <f t="shared" si="2"/>
        <v>0.1095</v>
      </c>
      <c r="E54" s="30">
        <f t="shared" si="3"/>
        <v>0.12959999999999999</v>
      </c>
      <c r="F54" s="10"/>
      <c r="H54" s="5" t="s">
        <v>7</v>
      </c>
      <c r="I54" s="30">
        <f t="shared" si="4"/>
        <v>0.14990000000000001</v>
      </c>
      <c r="J54" s="30">
        <f t="shared" si="5"/>
        <v>2.3999999999999998E-3</v>
      </c>
      <c r="K54" s="31">
        <f t="shared" si="6"/>
        <v>0.16009999999999999</v>
      </c>
      <c r="L54" s="30">
        <f t="shared" si="7"/>
        <v>0.24310000000000001</v>
      </c>
    </row>
    <row r="55" spans="1:12">
      <c r="A55" s="5" t="s">
        <v>2</v>
      </c>
      <c r="B55" s="30">
        <f t="shared" si="0"/>
        <v>6.1100000000000002E-2</v>
      </c>
      <c r="C55" s="30">
        <f t="shared" si="1"/>
        <v>0</v>
      </c>
      <c r="D55" s="31">
        <f t="shared" si="2"/>
        <v>7.6799999999999993E-2</v>
      </c>
      <c r="E55" s="30">
        <f t="shared" si="3"/>
        <v>0.10829999999999999</v>
      </c>
      <c r="F55" s="10"/>
      <c r="H55" s="5" t="s">
        <v>8</v>
      </c>
      <c r="I55" s="30">
        <f t="shared" si="4"/>
        <v>0.12720000000000001</v>
      </c>
      <c r="J55" s="30">
        <f t="shared" si="5"/>
        <v>1.0999999999999999E-2</v>
      </c>
      <c r="K55" s="31">
        <f t="shared" si="6"/>
        <v>0.15060000000000001</v>
      </c>
      <c r="L55" s="30">
        <f t="shared" si="7"/>
        <v>0.21920000000000001</v>
      </c>
    </row>
    <row r="56" spans="1:12">
      <c r="A56" s="5" t="s">
        <v>3</v>
      </c>
      <c r="B56" s="30">
        <f t="shared" si="0"/>
        <v>3.61E-2</v>
      </c>
      <c r="C56" s="30">
        <f t="shared" si="1"/>
        <v>0</v>
      </c>
      <c r="D56" s="31">
        <f t="shared" si="2"/>
        <v>4.7699999999999999E-2</v>
      </c>
      <c r="E56" s="30">
        <f t="shared" si="3"/>
        <v>0.05</v>
      </c>
      <c r="F56" s="10"/>
      <c r="H56" s="5" t="s">
        <v>3</v>
      </c>
      <c r="I56" s="30">
        <f t="shared" si="4"/>
        <v>0.15429999999999999</v>
      </c>
      <c r="J56" s="30">
        <f t="shared" si="5"/>
        <v>6.1999999999999998E-3</v>
      </c>
      <c r="K56" s="31">
        <f t="shared" si="6"/>
        <v>0.16739999999999999</v>
      </c>
      <c r="L56" s="30">
        <f t="shared" si="7"/>
        <v>0.20349999999999999</v>
      </c>
    </row>
    <row r="58" spans="1:12">
      <c r="F58" s="17"/>
    </row>
    <row r="59" spans="1:12">
      <c r="A59" s="4"/>
      <c r="C59" s="17"/>
      <c r="D59" s="5"/>
      <c r="E59" s="14"/>
      <c r="F59" s="14"/>
    </row>
    <row r="60" spans="1:12">
      <c r="B60"/>
      <c r="C60" s="17"/>
      <c r="D60" s="5"/>
      <c r="E60" s="14"/>
      <c r="F60" s="14"/>
    </row>
    <row r="61" spans="1:12">
      <c r="A61" s="38"/>
      <c r="B61"/>
      <c r="C61" s="17"/>
      <c r="D61" s="5"/>
      <c r="E61" s="14"/>
      <c r="F61" s="14"/>
    </row>
    <row r="62" spans="1:12">
      <c r="B62"/>
      <c r="C62" s="17"/>
      <c r="D62" s="5"/>
      <c r="E62" s="14"/>
      <c r="F62" s="14"/>
    </row>
    <row r="63" spans="1:12">
      <c r="A63" s="34" t="s">
        <v>74</v>
      </c>
      <c r="B63"/>
      <c r="C63" s="17"/>
      <c r="D63" s="5"/>
      <c r="E63" s="14"/>
      <c r="F63" s="14"/>
      <c r="J63" s="34" t="s">
        <v>75</v>
      </c>
    </row>
    <row r="64" spans="1:12">
      <c r="C64" s="17"/>
      <c r="D64" s="5"/>
      <c r="E64" s="14"/>
      <c r="F64" s="14"/>
    </row>
    <row r="65" spans="3:6">
      <c r="C65" s="17"/>
      <c r="D65" s="5"/>
      <c r="E65" s="14"/>
      <c r="F65" s="1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L18" sqref="L18"/>
    </sheetView>
  </sheetViews>
  <sheetFormatPr baseColWidth="10" defaultColWidth="8.83203125" defaultRowHeight="14" x14ac:dyDescent="0"/>
  <sheetData>
    <row r="1" spans="1:10">
      <c r="A1" s="37" t="s">
        <v>39</v>
      </c>
      <c r="B1" t="s">
        <v>33</v>
      </c>
      <c r="C1" t="s">
        <v>32</v>
      </c>
    </row>
    <row r="2" spans="1:10">
      <c r="B2" t="s">
        <v>40</v>
      </c>
      <c r="C2" t="s">
        <v>40</v>
      </c>
      <c r="D2" s="13" t="s">
        <v>0</v>
      </c>
      <c r="E2" s="13" t="s">
        <v>28</v>
      </c>
      <c r="F2" s="13" t="s">
        <v>31</v>
      </c>
      <c r="H2" t="s">
        <v>45</v>
      </c>
      <c r="I2" t="s">
        <v>46</v>
      </c>
      <c r="J2" t="s">
        <v>47</v>
      </c>
    </row>
    <row r="3" spans="1:10">
      <c r="A3" s="26">
        <v>0</v>
      </c>
      <c r="B3">
        <v>580</v>
      </c>
      <c r="C3">
        <v>0.374</v>
      </c>
      <c r="D3" s="13" t="s">
        <v>28</v>
      </c>
      <c r="E3" s="13" t="s">
        <v>12</v>
      </c>
      <c r="F3" s="13" t="s">
        <v>30</v>
      </c>
      <c r="G3" s="26">
        <v>0</v>
      </c>
      <c r="H3" s="10">
        <f>C3</f>
        <v>0.374</v>
      </c>
      <c r="I3" s="10">
        <f>C12</f>
        <v>0.29549999999999998</v>
      </c>
      <c r="J3" s="10">
        <f>C21</f>
        <v>0.21290000000000001</v>
      </c>
    </row>
    <row r="4" spans="1:10">
      <c r="A4" t="s">
        <v>41</v>
      </c>
      <c r="B4">
        <v>499</v>
      </c>
      <c r="C4">
        <v>0.3236</v>
      </c>
      <c r="D4" s="13" t="s">
        <v>12</v>
      </c>
      <c r="E4" s="13" t="s">
        <v>28</v>
      </c>
      <c r="F4" s="13" t="s">
        <v>12</v>
      </c>
      <c r="G4" t="s">
        <v>41</v>
      </c>
      <c r="H4" s="10">
        <f t="shared" ref="H4:H7" si="0">C4</f>
        <v>0.3236</v>
      </c>
      <c r="I4" s="10">
        <f t="shared" ref="I4:I7" si="1">C13</f>
        <v>0.25280000000000002</v>
      </c>
      <c r="J4" s="10">
        <f t="shared" ref="J4:J7" si="2">C22</f>
        <v>0.20549999999999999</v>
      </c>
    </row>
    <row r="5" spans="1:10">
      <c r="A5" t="s">
        <v>1</v>
      </c>
      <c r="B5">
        <v>71</v>
      </c>
      <c r="C5">
        <v>0.20030000000000001</v>
      </c>
      <c r="D5" s="13" t="s">
        <v>10</v>
      </c>
      <c r="E5" s="13" t="s">
        <v>21</v>
      </c>
      <c r="F5" s="13" t="s">
        <v>21</v>
      </c>
      <c r="G5" t="s">
        <v>1</v>
      </c>
      <c r="H5" s="10">
        <f t="shared" si="0"/>
        <v>0.20030000000000001</v>
      </c>
      <c r="I5" s="10">
        <f t="shared" si="1"/>
        <v>0.17</v>
      </c>
      <c r="J5" s="10">
        <f t="shared" si="2"/>
        <v>0.16320000000000001</v>
      </c>
    </row>
    <row r="6" spans="1:10">
      <c r="A6" t="s">
        <v>2</v>
      </c>
      <c r="B6">
        <v>95</v>
      </c>
      <c r="C6">
        <v>0.1351</v>
      </c>
      <c r="D6" s="13" t="s">
        <v>10</v>
      </c>
      <c r="E6" s="13" t="s">
        <v>10</v>
      </c>
      <c r="F6" s="13" t="s">
        <v>14</v>
      </c>
      <c r="G6" t="s">
        <v>2</v>
      </c>
      <c r="H6" s="10">
        <f t="shared" si="0"/>
        <v>0.1351</v>
      </c>
      <c r="I6" s="10">
        <f t="shared" si="1"/>
        <v>8.8800000000000004E-2</v>
      </c>
      <c r="J6" s="10">
        <f t="shared" si="2"/>
        <v>0.1181</v>
      </c>
    </row>
    <row r="7" spans="1:10">
      <c r="A7" t="s">
        <v>3</v>
      </c>
      <c r="B7">
        <v>99</v>
      </c>
      <c r="C7">
        <v>8.5800000000000001E-2</v>
      </c>
      <c r="D7" s="13" t="s">
        <v>10</v>
      </c>
      <c r="E7" s="13" t="s">
        <v>10</v>
      </c>
      <c r="F7" s="13" t="s">
        <v>14</v>
      </c>
      <c r="G7" t="s">
        <v>3</v>
      </c>
      <c r="H7" s="10">
        <f t="shared" si="0"/>
        <v>8.5800000000000001E-2</v>
      </c>
      <c r="I7" s="10">
        <f t="shared" si="1"/>
        <v>9.2899999999999996E-2</v>
      </c>
      <c r="J7" s="10">
        <f t="shared" si="2"/>
        <v>5.4100000000000002E-2</v>
      </c>
    </row>
    <row r="8" spans="1:10">
      <c r="A8" t="s">
        <v>27</v>
      </c>
      <c r="B8">
        <v>1344</v>
      </c>
      <c r="C8">
        <v>0.30790000000000001</v>
      </c>
      <c r="D8" s="13"/>
      <c r="E8" s="13"/>
      <c r="F8" s="13"/>
    </row>
    <row r="9" spans="1:10">
      <c r="D9" s="13"/>
      <c r="E9" s="13"/>
      <c r="F9" s="13"/>
    </row>
    <row r="10" spans="1:10">
      <c r="A10" t="s">
        <v>39</v>
      </c>
      <c r="B10" t="s">
        <v>33</v>
      </c>
      <c r="C10" t="s">
        <v>32</v>
      </c>
      <c r="D10" s="13"/>
      <c r="E10" s="13"/>
      <c r="F10" s="13"/>
    </row>
    <row r="11" spans="1:10">
      <c r="B11" t="s">
        <v>40</v>
      </c>
      <c r="C11" t="s">
        <v>40</v>
      </c>
      <c r="D11" s="13" t="s">
        <v>0</v>
      </c>
      <c r="E11" s="13" t="s">
        <v>28</v>
      </c>
      <c r="F11" s="13" t="s">
        <v>31</v>
      </c>
    </row>
    <row r="12" spans="1:10">
      <c r="A12" s="26">
        <v>0</v>
      </c>
      <c r="B12">
        <v>299</v>
      </c>
      <c r="C12">
        <v>0.29549999999999998</v>
      </c>
      <c r="D12" s="13" t="s">
        <v>28</v>
      </c>
      <c r="E12" s="13" t="s">
        <v>14</v>
      </c>
      <c r="F12" s="13" t="s">
        <v>30</v>
      </c>
    </row>
    <row r="13" spans="1:10">
      <c r="A13" t="s">
        <v>41</v>
      </c>
      <c r="B13">
        <v>489</v>
      </c>
      <c r="C13">
        <v>0.25280000000000002</v>
      </c>
      <c r="D13" s="13" t="s">
        <v>14</v>
      </c>
      <c r="E13" s="13" t="s">
        <v>28</v>
      </c>
      <c r="F13" s="13" t="s">
        <v>14</v>
      </c>
    </row>
    <row r="14" spans="1:10">
      <c r="A14" t="s">
        <v>1</v>
      </c>
      <c r="B14">
        <v>179</v>
      </c>
      <c r="C14">
        <v>0.17</v>
      </c>
      <c r="D14" s="13" t="s">
        <v>10</v>
      </c>
      <c r="E14" s="13" t="s">
        <v>21</v>
      </c>
      <c r="F14" s="13" t="s">
        <v>21</v>
      </c>
    </row>
    <row r="15" spans="1:10">
      <c r="A15" t="s">
        <v>2</v>
      </c>
      <c r="B15">
        <v>170</v>
      </c>
      <c r="C15">
        <v>8.8800000000000004E-2</v>
      </c>
      <c r="D15" s="13" t="s">
        <v>10</v>
      </c>
      <c r="E15" s="13" t="s">
        <v>10</v>
      </c>
      <c r="F15" s="13" t="s">
        <v>12</v>
      </c>
    </row>
    <row r="16" spans="1:10">
      <c r="A16" t="s">
        <v>3</v>
      </c>
      <c r="B16">
        <v>197</v>
      </c>
      <c r="C16">
        <v>9.2899999999999996E-2</v>
      </c>
      <c r="D16" s="13" t="s">
        <v>10</v>
      </c>
      <c r="E16" s="13" t="s">
        <v>10</v>
      </c>
      <c r="F16" s="13" t="s">
        <v>14</v>
      </c>
    </row>
    <row r="17" spans="1:9">
      <c r="A17" t="s">
        <v>27</v>
      </c>
      <c r="B17">
        <v>1334</v>
      </c>
      <c r="C17">
        <v>0.2092</v>
      </c>
      <c r="D17" s="13"/>
      <c r="E17" s="13"/>
      <c r="F17" s="13"/>
    </row>
    <row r="18" spans="1:9">
      <c r="D18" s="13"/>
      <c r="E18" s="13"/>
      <c r="F18" s="13"/>
    </row>
    <row r="19" spans="1:9">
      <c r="A19" t="s">
        <v>39</v>
      </c>
      <c r="B19" t="s">
        <v>33</v>
      </c>
      <c r="C19" t="s">
        <v>32</v>
      </c>
      <c r="D19" s="13"/>
      <c r="E19" s="13"/>
      <c r="F19" s="13"/>
    </row>
    <row r="20" spans="1:9">
      <c r="B20" t="s">
        <v>40</v>
      </c>
      <c r="C20" t="s">
        <v>40</v>
      </c>
      <c r="D20" s="13" t="s">
        <v>0</v>
      </c>
      <c r="E20" s="13" t="s">
        <v>28</v>
      </c>
      <c r="F20" s="13" t="s">
        <v>31</v>
      </c>
    </row>
    <row r="21" spans="1:9">
      <c r="A21" s="26">
        <v>0</v>
      </c>
      <c r="B21">
        <v>148</v>
      </c>
      <c r="C21">
        <v>0.21290000000000001</v>
      </c>
      <c r="D21" s="13" t="s">
        <v>28</v>
      </c>
      <c r="E21" s="13" t="s">
        <v>14</v>
      </c>
      <c r="F21" s="13" t="s">
        <v>30</v>
      </c>
    </row>
    <row r="22" spans="1:9">
      <c r="A22" t="s">
        <v>41</v>
      </c>
      <c r="B22">
        <v>281</v>
      </c>
      <c r="C22">
        <v>0.20549999999999999</v>
      </c>
      <c r="D22" s="13" t="s">
        <v>14</v>
      </c>
      <c r="E22" s="13" t="s">
        <v>28</v>
      </c>
      <c r="F22" s="13" t="s">
        <v>14</v>
      </c>
    </row>
    <row r="23" spans="1:9">
      <c r="A23" t="s">
        <v>1</v>
      </c>
      <c r="B23">
        <v>149</v>
      </c>
      <c r="C23">
        <v>0.16320000000000001</v>
      </c>
      <c r="D23" s="13" t="s">
        <v>14</v>
      </c>
      <c r="E23" s="13" t="s">
        <v>14</v>
      </c>
      <c r="F23" s="13" t="s">
        <v>14</v>
      </c>
    </row>
    <row r="24" spans="1:9">
      <c r="A24" t="s">
        <v>2</v>
      </c>
      <c r="B24">
        <v>242</v>
      </c>
      <c r="C24">
        <v>0.1181</v>
      </c>
      <c r="D24" s="13" t="s">
        <v>10</v>
      </c>
      <c r="E24" s="13" t="s">
        <v>10</v>
      </c>
      <c r="F24" s="13"/>
    </row>
    <row r="25" spans="1:9">
      <c r="A25" t="s">
        <v>3</v>
      </c>
      <c r="B25">
        <v>520</v>
      </c>
      <c r="C25">
        <v>5.4100000000000002E-2</v>
      </c>
      <c r="D25" s="13" t="s">
        <v>10</v>
      </c>
      <c r="E25" s="13" t="s">
        <v>10</v>
      </c>
      <c r="F25" s="13" t="s">
        <v>10</v>
      </c>
    </row>
    <row r="26" spans="1:9">
      <c r="A26" t="s">
        <v>27</v>
      </c>
      <c r="B26">
        <v>1340</v>
      </c>
      <c r="C26">
        <v>0.1273</v>
      </c>
    </row>
    <row r="29" spans="1:9" ht="26.25" customHeight="1">
      <c r="A29" s="44" t="s">
        <v>76</v>
      </c>
      <c r="B29" s="44"/>
      <c r="C29" s="44"/>
      <c r="D29" s="44"/>
      <c r="E29" s="44"/>
      <c r="F29" s="44"/>
      <c r="G29" s="44"/>
      <c r="H29" s="44"/>
      <c r="I29" s="44"/>
    </row>
  </sheetData>
  <mergeCells count="1">
    <mergeCell ref="A29:I29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1&amp;2 Liquid Assets</vt:lpstr>
      <vt:lpstr>3&amp;4 Unsecured Debt</vt:lpstr>
      <vt:lpstr>5Hardship</vt:lpstr>
      <vt:lpstr>6_AnyEvent</vt:lpstr>
      <vt:lpstr>7&amp;8_Assets&amp;Hardshp</vt:lpstr>
      <vt:lpstr>9 Asset Income Hardship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Braga, Breno</dc:creator>
  <cp:lastModifiedBy>Hannah Recht</cp:lastModifiedBy>
  <cp:lastPrinted>2016-02-17T22:13:48Z</cp:lastPrinted>
  <dcterms:created xsi:type="dcterms:W3CDTF">2016-01-29T16:02:19Z</dcterms:created>
  <dcterms:modified xsi:type="dcterms:W3CDTF">2016-02-19T19:18:01Z</dcterms:modified>
</cp:coreProperties>
</file>