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5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6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8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hou/Documents/Projects/liquor-taxes/"/>
    </mc:Choice>
  </mc:AlternateContent>
  <bookViews>
    <workbookView xWindow="15840" yWindow="1960" windowWidth="28160" windowHeight="21480" tabRatio="500" firstSheet="1" activeTab="5"/>
  </bookViews>
  <sheets>
    <sheet name="Sheet1" sheetId="1" r:id="rId1"/>
    <sheet name="Sheet2" sheetId="2" r:id="rId2"/>
    <sheet name="updated spirit" sheetId="3" r:id="rId3"/>
    <sheet name="updated beer" sheetId="4" r:id="rId4"/>
    <sheet name="updated wine" sheetId="5" r:id="rId5"/>
    <sheet name="updated comparison" sheetId="6" r:id="rId6"/>
  </sheets>
  <definedNames>
    <definedName name="AdultCost" localSheetId="5">#REF!</definedName>
    <definedName name="AdultCost">#REF!</definedName>
    <definedName name="AdultTickets" localSheetId="5">SUM(#REF!)</definedName>
    <definedName name="AdultTickets">SUM(#REF!)</definedName>
    <definedName name="ChildCost" localSheetId="5">#REF!</definedName>
    <definedName name="ChildCost">#REF!</definedName>
    <definedName name="ChildTickets" localSheetId="5">SUM(#REF!)</definedName>
    <definedName name="ChildTickets">SUM(#REF!)</definedName>
    <definedName name="column_headings" localSheetId="5">#REF!</definedName>
    <definedName name="column_headings">#REF!</definedName>
    <definedName name="column_numbers" localSheetId="5">#REF!</definedName>
    <definedName name="column_numbers">#REF!</definedName>
    <definedName name="data" localSheetId="5">#REF!</definedName>
    <definedName name="data">#REF!</definedName>
    <definedName name="DiscountCost" localSheetId="5">#REF!</definedName>
    <definedName name="DiscountCost">#REF!</definedName>
    <definedName name="DiscountTickets" localSheetId="5">SUM(#REF!)</definedName>
    <definedName name="DiscountTickets">SUM(#REF!)</definedName>
    <definedName name="footnotes" localSheetId="5">#REF!</definedName>
    <definedName name="footnotes">#REF!</definedName>
    <definedName name="Print_Area_MI" localSheetId="5">#REF!</definedName>
    <definedName name="Print_Area_MI">#REF!</definedName>
    <definedName name="Print_Titles_MI" localSheetId="5">#REF!</definedName>
    <definedName name="Print_Titles_MI">#REF!</definedName>
    <definedName name="RSVPAmount" localSheetId="5">#REF!</definedName>
    <definedName name="RSVPAmount">#REF!</definedName>
    <definedName name="spanners_level1" localSheetId="5">#REF!</definedName>
    <definedName name="spanners_level1">#REF!</definedName>
    <definedName name="spanners_level2" localSheetId="5">#REF!</definedName>
    <definedName name="spanners_level2">#REF!</definedName>
    <definedName name="spanners_level3" localSheetId="5">#REF!</definedName>
    <definedName name="spanners_level3">#REF!</definedName>
    <definedName name="spanners_level4" localSheetId="5">#REF!</definedName>
    <definedName name="spanners_level4">#REF!</definedName>
    <definedName name="spanners_level5" localSheetId="5">#REF!</definedName>
    <definedName name="spanners_level5">#REF!</definedName>
    <definedName name="stub_lines" localSheetId="5">#REF!</definedName>
    <definedName name="stub_lines">#REF!</definedName>
    <definedName name="titles" localSheetId="5">#REF!</definedName>
    <definedName name="titles">#REF!</definedName>
    <definedName name="TotalGuests" localSheetId="5">#REF!</definedName>
    <definedName name="TotalGuests">#REF!</definedName>
    <definedName name="totals" localSheetId="5">#REF!,#REF!,#REF!,#REF!,#REF!,#REF!,#REF!</definedName>
    <definedName name="totals">#REF!,#REF!,#REF!,#REF!,#REF!,#REF!,#REF!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2" i="6"/>
  <c r="W1599" i="5"/>
  <c r="X1599" i="5"/>
  <c r="W1598" i="5"/>
  <c r="X1598" i="5"/>
  <c r="W1597" i="5"/>
  <c r="X1597" i="5"/>
  <c r="W1596" i="5"/>
  <c r="X1596" i="5"/>
  <c r="W1595" i="5"/>
  <c r="X1595" i="5"/>
  <c r="W1594" i="5"/>
  <c r="X1594" i="5"/>
  <c r="W1593" i="5"/>
  <c r="X1593" i="5"/>
  <c r="W1592" i="5"/>
  <c r="X1592" i="5"/>
  <c r="W1591" i="5"/>
  <c r="X1591" i="5"/>
  <c r="W1590" i="5"/>
  <c r="X1590" i="5"/>
  <c r="W1589" i="5"/>
  <c r="X1589" i="5"/>
  <c r="W1588" i="5"/>
  <c r="X1588" i="5"/>
  <c r="W1587" i="5"/>
  <c r="X1587" i="5"/>
  <c r="W1586" i="5"/>
  <c r="X1586" i="5"/>
  <c r="W1585" i="5"/>
  <c r="X1585" i="5"/>
  <c r="W1584" i="5"/>
  <c r="X1584" i="5"/>
  <c r="W1583" i="5"/>
  <c r="X1583" i="5"/>
  <c r="W1582" i="5"/>
  <c r="X1582" i="5"/>
  <c r="W1581" i="5"/>
  <c r="X1581" i="5"/>
  <c r="W1580" i="5"/>
  <c r="X1580" i="5"/>
  <c r="W1579" i="5"/>
  <c r="X1579" i="5"/>
  <c r="W1578" i="5"/>
  <c r="X1578" i="5"/>
  <c r="W1577" i="5"/>
  <c r="X1577" i="5"/>
  <c r="W1576" i="5"/>
  <c r="X1576" i="5"/>
  <c r="W1575" i="5"/>
  <c r="X1575" i="5"/>
  <c r="W1574" i="5"/>
  <c r="X1574" i="5"/>
  <c r="W1573" i="5"/>
  <c r="X1573" i="5"/>
  <c r="W1572" i="5"/>
  <c r="X1572" i="5"/>
  <c r="W1571" i="5"/>
  <c r="X1571" i="5"/>
  <c r="W1570" i="5"/>
  <c r="X1570" i="5"/>
  <c r="W1569" i="5"/>
  <c r="X1569" i="5"/>
  <c r="W1568" i="5"/>
  <c r="X1568" i="5"/>
  <c r="W1567" i="5"/>
  <c r="X1567" i="5"/>
  <c r="W1566" i="5"/>
  <c r="X1566" i="5"/>
  <c r="W1565" i="5"/>
  <c r="X1565" i="5"/>
  <c r="W1564" i="5"/>
  <c r="X1564" i="5"/>
  <c r="W1563" i="5"/>
  <c r="X1563" i="5"/>
  <c r="W1562" i="5"/>
  <c r="X1562" i="5"/>
  <c r="W1561" i="5"/>
  <c r="X1561" i="5"/>
  <c r="W1560" i="5"/>
  <c r="X1560" i="5"/>
  <c r="W1559" i="5"/>
  <c r="X1559" i="5"/>
  <c r="W1558" i="5"/>
  <c r="X1558" i="5"/>
  <c r="W1557" i="5"/>
  <c r="X1557" i="5"/>
  <c r="W1556" i="5"/>
  <c r="X1556" i="5"/>
  <c r="W1555" i="5"/>
  <c r="X1555" i="5"/>
  <c r="W1554" i="5"/>
  <c r="X1554" i="5"/>
  <c r="W1553" i="5"/>
  <c r="X1553" i="5"/>
  <c r="W1552" i="5"/>
  <c r="X1552" i="5"/>
  <c r="W1551" i="5"/>
  <c r="X1551" i="5"/>
  <c r="W1550" i="5"/>
  <c r="X1550" i="5"/>
  <c r="W1549" i="5"/>
  <c r="X1549" i="5"/>
  <c r="W1548" i="5"/>
  <c r="X1548" i="5"/>
  <c r="W1547" i="5"/>
  <c r="X1547" i="5"/>
  <c r="W1546" i="5"/>
  <c r="X1546" i="5"/>
  <c r="W1545" i="5"/>
  <c r="X1545" i="5"/>
  <c r="W1544" i="5"/>
  <c r="X1544" i="5"/>
  <c r="W1543" i="5"/>
  <c r="X1543" i="5"/>
  <c r="W1542" i="5"/>
  <c r="X1542" i="5"/>
  <c r="W1541" i="5"/>
  <c r="X1541" i="5"/>
  <c r="W1540" i="5"/>
  <c r="X1540" i="5"/>
  <c r="W1539" i="5"/>
  <c r="X1539" i="5"/>
  <c r="W1538" i="5"/>
  <c r="X1538" i="5"/>
  <c r="W1537" i="5"/>
  <c r="X1537" i="5"/>
  <c r="W1536" i="5"/>
  <c r="X1536" i="5"/>
  <c r="W1535" i="5"/>
  <c r="X1535" i="5"/>
  <c r="W1534" i="5"/>
  <c r="X1534" i="5"/>
  <c r="W1533" i="5"/>
  <c r="X1533" i="5"/>
  <c r="W1532" i="5"/>
  <c r="X1532" i="5"/>
  <c r="W1531" i="5"/>
  <c r="X1531" i="5"/>
  <c r="W1530" i="5"/>
  <c r="X1530" i="5"/>
  <c r="W1529" i="5"/>
  <c r="X1529" i="5"/>
  <c r="W1528" i="5"/>
  <c r="X1528" i="5"/>
  <c r="W1527" i="5"/>
  <c r="X1527" i="5"/>
  <c r="W1526" i="5"/>
  <c r="X1526" i="5"/>
  <c r="W1525" i="5"/>
  <c r="X1525" i="5"/>
  <c r="W1524" i="5"/>
  <c r="X1524" i="5"/>
  <c r="W1523" i="5"/>
  <c r="X1523" i="5"/>
  <c r="W1522" i="5"/>
  <c r="X1522" i="5"/>
  <c r="W1521" i="5"/>
  <c r="X1521" i="5"/>
  <c r="W1520" i="5"/>
  <c r="X1520" i="5"/>
  <c r="W1519" i="5"/>
  <c r="X1519" i="5"/>
  <c r="W1518" i="5"/>
  <c r="X1518" i="5"/>
  <c r="W1517" i="5"/>
  <c r="X1517" i="5"/>
  <c r="W1516" i="5"/>
  <c r="X1516" i="5"/>
  <c r="W1515" i="5"/>
  <c r="X1515" i="5"/>
  <c r="W1514" i="5"/>
  <c r="X1514" i="5"/>
  <c r="W1513" i="5"/>
  <c r="X1513" i="5"/>
  <c r="W1512" i="5"/>
  <c r="X1512" i="5"/>
  <c r="W1511" i="5"/>
  <c r="X1511" i="5"/>
  <c r="W1510" i="5"/>
  <c r="X1510" i="5"/>
  <c r="W1509" i="5"/>
  <c r="X1509" i="5"/>
  <c r="W1508" i="5"/>
  <c r="X1508" i="5"/>
  <c r="W1507" i="5"/>
  <c r="X1507" i="5"/>
  <c r="W1506" i="5"/>
  <c r="X1506" i="5"/>
  <c r="W1505" i="5"/>
  <c r="X1505" i="5"/>
  <c r="W1504" i="5"/>
  <c r="X1504" i="5"/>
  <c r="W1503" i="5"/>
  <c r="X1503" i="5"/>
  <c r="W1502" i="5"/>
  <c r="X1502" i="5"/>
  <c r="W1501" i="5"/>
  <c r="X1501" i="5"/>
  <c r="W1500" i="5"/>
  <c r="X1500" i="5"/>
  <c r="W1499" i="5"/>
  <c r="X1499" i="5"/>
  <c r="W1498" i="5"/>
  <c r="X1498" i="5"/>
  <c r="W1497" i="5"/>
  <c r="X1497" i="5"/>
  <c r="W1496" i="5"/>
  <c r="X1496" i="5"/>
  <c r="W1495" i="5"/>
  <c r="X1495" i="5"/>
  <c r="W1494" i="5"/>
  <c r="X1494" i="5"/>
  <c r="W1493" i="5"/>
  <c r="X1493" i="5"/>
  <c r="W1492" i="5"/>
  <c r="X1492" i="5"/>
  <c r="W1491" i="5"/>
  <c r="X1491" i="5"/>
  <c r="W1490" i="5"/>
  <c r="X1490" i="5"/>
  <c r="W1489" i="5"/>
  <c r="X1489" i="5"/>
  <c r="W1488" i="5"/>
  <c r="X1488" i="5"/>
  <c r="W1487" i="5"/>
  <c r="X1487" i="5"/>
  <c r="W1486" i="5"/>
  <c r="X1486" i="5"/>
  <c r="W1485" i="5"/>
  <c r="X1485" i="5"/>
  <c r="W1484" i="5"/>
  <c r="X1484" i="5"/>
  <c r="W1483" i="5"/>
  <c r="X1483" i="5"/>
  <c r="W1482" i="5"/>
  <c r="X1482" i="5"/>
  <c r="W1481" i="5"/>
  <c r="X1481" i="5"/>
  <c r="W1480" i="5"/>
  <c r="X1480" i="5"/>
  <c r="W1479" i="5"/>
  <c r="X1479" i="5"/>
  <c r="W1478" i="5"/>
  <c r="X1478" i="5"/>
  <c r="W1477" i="5"/>
  <c r="X1477" i="5"/>
  <c r="W1476" i="5"/>
  <c r="X1476" i="5"/>
  <c r="W1475" i="5"/>
  <c r="X1475" i="5"/>
  <c r="W1474" i="5"/>
  <c r="X1474" i="5"/>
  <c r="W1473" i="5"/>
  <c r="X1473" i="5"/>
  <c r="W1472" i="5"/>
  <c r="X1472" i="5"/>
  <c r="W1471" i="5"/>
  <c r="X1471" i="5"/>
  <c r="W1470" i="5"/>
  <c r="X1470" i="5"/>
  <c r="W1469" i="5"/>
  <c r="X1469" i="5"/>
  <c r="W1468" i="5"/>
  <c r="X1468" i="5"/>
  <c r="W1467" i="5"/>
  <c r="X1467" i="5"/>
  <c r="W1466" i="5"/>
  <c r="X1466" i="5"/>
  <c r="W1465" i="5"/>
  <c r="X1465" i="5"/>
  <c r="W1464" i="5"/>
  <c r="X1464" i="5"/>
  <c r="W1463" i="5"/>
  <c r="X1463" i="5"/>
  <c r="W1462" i="5"/>
  <c r="X1462" i="5"/>
  <c r="W1461" i="5"/>
  <c r="X1461" i="5"/>
  <c r="W1460" i="5"/>
  <c r="X1460" i="5"/>
  <c r="W1459" i="5"/>
  <c r="X1459" i="5"/>
  <c r="W1458" i="5"/>
  <c r="X1458" i="5"/>
  <c r="W1457" i="5"/>
  <c r="X1457" i="5"/>
  <c r="W1456" i="5"/>
  <c r="X1456" i="5"/>
  <c r="W1455" i="5"/>
  <c r="X1455" i="5"/>
  <c r="W1454" i="5"/>
  <c r="X1454" i="5"/>
  <c r="W1453" i="5"/>
  <c r="X1453" i="5"/>
  <c r="W1452" i="5"/>
  <c r="X1452" i="5"/>
  <c r="W1451" i="5"/>
  <c r="X1451" i="5"/>
  <c r="W1450" i="5"/>
  <c r="X1450" i="5"/>
  <c r="W1449" i="5"/>
  <c r="X1449" i="5"/>
  <c r="W1448" i="5"/>
  <c r="X1448" i="5"/>
  <c r="W1447" i="5"/>
  <c r="X1447" i="5"/>
  <c r="W1446" i="5"/>
  <c r="X1446" i="5"/>
  <c r="W1445" i="5"/>
  <c r="X1445" i="5"/>
  <c r="W1444" i="5"/>
  <c r="X1444" i="5"/>
  <c r="W1443" i="5"/>
  <c r="X1443" i="5"/>
  <c r="W1442" i="5"/>
  <c r="X1442" i="5"/>
  <c r="W1441" i="5"/>
  <c r="X1441" i="5"/>
  <c r="W1440" i="5"/>
  <c r="X1440" i="5"/>
  <c r="W1439" i="5"/>
  <c r="X1439" i="5"/>
  <c r="W1438" i="5"/>
  <c r="X1438" i="5"/>
  <c r="W1437" i="5"/>
  <c r="X1437" i="5"/>
  <c r="W1436" i="5"/>
  <c r="X1436" i="5"/>
  <c r="W1435" i="5"/>
  <c r="X1435" i="5"/>
  <c r="W1434" i="5"/>
  <c r="X1434" i="5"/>
  <c r="W1433" i="5"/>
  <c r="X1433" i="5"/>
  <c r="W1432" i="5"/>
  <c r="X1432" i="5"/>
  <c r="W1431" i="5"/>
  <c r="X1431" i="5"/>
  <c r="W1430" i="5"/>
  <c r="X1430" i="5"/>
  <c r="W1429" i="5"/>
  <c r="X1429" i="5"/>
  <c r="W1428" i="5"/>
  <c r="X1428" i="5"/>
  <c r="W1427" i="5"/>
  <c r="X1427" i="5"/>
  <c r="W1426" i="5"/>
  <c r="X1426" i="5"/>
  <c r="W1425" i="5"/>
  <c r="X1425" i="5"/>
  <c r="W1424" i="5"/>
  <c r="X1424" i="5"/>
  <c r="W1423" i="5"/>
  <c r="X1423" i="5"/>
  <c r="W1422" i="5"/>
  <c r="X1422" i="5"/>
  <c r="W1421" i="5"/>
  <c r="X1421" i="5"/>
  <c r="W1420" i="5"/>
  <c r="X1420" i="5"/>
  <c r="W1419" i="5"/>
  <c r="X1419" i="5"/>
  <c r="W1418" i="5"/>
  <c r="X1418" i="5"/>
  <c r="W1417" i="5"/>
  <c r="X1417" i="5"/>
  <c r="W1416" i="5"/>
  <c r="X1416" i="5"/>
  <c r="W1415" i="5"/>
  <c r="X1415" i="5"/>
  <c r="W1414" i="5"/>
  <c r="X1414" i="5"/>
  <c r="W1413" i="5"/>
  <c r="X1413" i="5"/>
  <c r="W1412" i="5"/>
  <c r="X1412" i="5"/>
  <c r="W1411" i="5"/>
  <c r="X1411" i="5"/>
  <c r="W1410" i="5"/>
  <c r="X1410" i="5"/>
  <c r="W1409" i="5"/>
  <c r="X1409" i="5"/>
  <c r="W1408" i="5"/>
  <c r="X1408" i="5"/>
  <c r="W1407" i="5"/>
  <c r="X1407" i="5"/>
  <c r="W1406" i="5"/>
  <c r="X1406" i="5"/>
  <c r="W1405" i="5"/>
  <c r="X1405" i="5"/>
  <c r="W1404" i="5"/>
  <c r="X1404" i="5"/>
  <c r="W1403" i="5"/>
  <c r="X1403" i="5"/>
  <c r="W1402" i="5"/>
  <c r="X1402" i="5"/>
  <c r="W1401" i="5"/>
  <c r="X1401" i="5"/>
  <c r="W1400" i="5"/>
  <c r="X1400" i="5"/>
  <c r="W1399" i="5"/>
  <c r="X1399" i="5"/>
  <c r="W1398" i="5"/>
  <c r="X1398" i="5"/>
  <c r="W1397" i="5"/>
  <c r="X1397" i="5"/>
  <c r="W1396" i="5"/>
  <c r="X1396" i="5"/>
  <c r="W1395" i="5"/>
  <c r="X1395" i="5"/>
  <c r="W1394" i="5"/>
  <c r="X1394" i="5"/>
  <c r="W1393" i="5"/>
  <c r="X1393" i="5"/>
  <c r="W1392" i="5"/>
  <c r="X1392" i="5"/>
  <c r="W1391" i="5"/>
  <c r="X1391" i="5"/>
  <c r="W1390" i="5"/>
  <c r="X1390" i="5"/>
  <c r="W1389" i="5"/>
  <c r="X1389" i="5"/>
  <c r="W1388" i="5"/>
  <c r="X1388" i="5"/>
  <c r="W1387" i="5"/>
  <c r="X1387" i="5"/>
  <c r="W1386" i="5"/>
  <c r="X1386" i="5"/>
  <c r="W1385" i="5"/>
  <c r="X1385" i="5"/>
  <c r="W1384" i="5"/>
  <c r="X1384" i="5"/>
  <c r="W1383" i="5"/>
  <c r="X1383" i="5"/>
  <c r="W1382" i="5"/>
  <c r="X1382" i="5"/>
  <c r="W1381" i="5"/>
  <c r="X1381" i="5"/>
  <c r="W1380" i="5"/>
  <c r="X1380" i="5"/>
  <c r="W1379" i="5"/>
  <c r="X1379" i="5"/>
  <c r="W1378" i="5"/>
  <c r="X1378" i="5"/>
  <c r="W1377" i="5"/>
  <c r="X1377" i="5"/>
  <c r="W1376" i="5"/>
  <c r="X1376" i="5"/>
  <c r="W1375" i="5"/>
  <c r="X1375" i="5"/>
  <c r="W1374" i="5"/>
  <c r="X1374" i="5"/>
  <c r="W1373" i="5"/>
  <c r="X1373" i="5"/>
  <c r="W1372" i="5"/>
  <c r="X1372" i="5"/>
  <c r="W1371" i="5"/>
  <c r="X1371" i="5"/>
  <c r="W1370" i="5"/>
  <c r="X1370" i="5"/>
  <c r="W1369" i="5"/>
  <c r="X1369" i="5"/>
  <c r="W1368" i="5"/>
  <c r="X1368" i="5"/>
  <c r="W1367" i="5"/>
  <c r="X1367" i="5"/>
  <c r="W1366" i="5"/>
  <c r="X1366" i="5"/>
  <c r="W1365" i="5"/>
  <c r="X1365" i="5"/>
  <c r="W1364" i="5"/>
  <c r="X1364" i="5"/>
  <c r="W1363" i="5"/>
  <c r="X1363" i="5"/>
  <c r="W1362" i="5"/>
  <c r="X1362" i="5"/>
  <c r="W1361" i="5"/>
  <c r="X1361" i="5"/>
  <c r="W1360" i="5"/>
  <c r="X1360" i="5"/>
  <c r="W1359" i="5"/>
  <c r="X1359" i="5"/>
  <c r="W1358" i="5"/>
  <c r="X1358" i="5"/>
  <c r="W1357" i="5"/>
  <c r="X1357" i="5"/>
  <c r="W1356" i="5"/>
  <c r="X1356" i="5"/>
  <c r="W1355" i="5"/>
  <c r="X1355" i="5"/>
  <c r="W1354" i="5"/>
  <c r="X1354" i="5"/>
  <c r="W1353" i="5"/>
  <c r="X1353" i="5"/>
  <c r="W1352" i="5"/>
  <c r="X1352" i="5"/>
  <c r="W1351" i="5"/>
  <c r="X1351" i="5"/>
  <c r="W1350" i="5"/>
  <c r="X1350" i="5"/>
  <c r="W1349" i="5"/>
  <c r="X1349" i="5"/>
  <c r="W1348" i="5"/>
  <c r="X1348" i="5"/>
  <c r="W1347" i="5"/>
  <c r="X1347" i="5"/>
  <c r="W1346" i="5"/>
  <c r="X1346" i="5"/>
  <c r="W1345" i="5"/>
  <c r="X1345" i="5"/>
  <c r="W1344" i="5"/>
  <c r="X1344" i="5"/>
  <c r="W1343" i="5"/>
  <c r="X1343" i="5"/>
  <c r="W1342" i="5"/>
  <c r="X1342" i="5"/>
  <c r="W1341" i="5"/>
  <c r="X1341" i="5"/>
  <c r="W1340" i="5"/>
  <c r="X1340" i="5"/>
  <c r="W1339" i="5"/>
  <c r="X1339" i="5"/>
  <c r="W1338" i="5"/>
  <c r="X1338" i="5"/>
  <c r="W1337" i="5"/>
  <c r="X1337" i="5"/>
  <c r="W1336" i="5"/>
  <c r="X1336" i="5"/>
  <c r="W1335" i="5"/>
  <c r="X1335" i="5"/>
  <c r="W1334" i="5"/>
  <c r="X1334" i="5"/>
  <c r="W1333" i="5"/>
  <c r="X1333" i="5"/>
  <c r="W1332" i="5"/>
  <c r="X1332" i="5"/>
  <c r="W1331" i="5"/>
  <c r="X1331" i="5"/>
  <c r="W1330" i="5"/>
  <c r="X1330" i="5"/>
  <c r="W1329" i="5"/>
  <c r="X1329" i="5"/>
  <c r="W1328" i="5"/>
  <c r="X1328" i="5"/>
  <c r="W1327" i="5"/>
  <c r="X1327" i="5"/>
  <c r="W1326" i="5"/>
  <c r="X1326" i="5"/>
  <c r="W1325" i="5"/>
  <c r="X1325" i="5"/>
  <c r="W1324" i="5"/>
  <c r="X1324" i="5"/>
  <c r="W1323" i="5"/>
  <c r="X1323" i="5"/>
  <c r="W1322" i="5"/>
  <c r="X1322" i="5"/>
  <c r="W1321" i="5"/>
  <c r="X1321" i="5"/>
  <c r="W1320" i="5"/>
  <c r="X1320" i="5"/>
  <c r="W1319" i="5"/>
  <c r="X1319" i="5"/>
  <c r="W1318" i="5"/>
  <c r="X1318" i="5"/>
  <c r="W1317" i="5"/>
  <c r="X1317" i="5"/>
  <c r="W1316" i="5"/>
  <c r="X1316" i="5"/>
  <c r="W1315" i="5"/>
  <c r="X1315" i="5"/>
  <c r="W1314" i="5"/>
  <c r="X1314" i="5"/>
  <c r="W1313" i="5"/>
  <c r="X1313" i="5"/>
  <c r="W1312" i="5"/>
  <c r="X1312" i="5"/>
  <c r="W1311" i="5"/>
  <c r="X1311" i="5"/>
  <c r="W1310" i="5"/>
  <c r="X1310" i="5"/>
  <c r="W1309" i="5"/>
  <c r="X1309" i="5"/>
  <c r="W1308" i="5"/>
  <c r="X1308" i="5"/>
  <c r="W1307" i="5"/>
  <c r="X1307" i="5"/>
  <c r="W1306" i="5"/>
  <c r="X1306" i="5"/>
  <c r="W1305" i="5"/>
  <c r="X1305" i="5"/>
  <c r="W1304" i="5"/>
  <c r="X1304" i="5"/>
  <c r="W1303" i="5"/>
  <c r="X1303" i="5"/>
  <c r="W1302" i="5"/>
  <c r="X1302" i="5"/>
  <c r="W1301" i="5"/>
  <c r="X1301" i="5"/>
  <c r="W1300" i="5"/>
  <c r="X1300" i="5"/>
  <c r="W1299" i="5"/>
  <c r="X1299" i="5"/>
  <c r="W1298" i="5"/>
  <c r="X1298" i="5"/>
  <c r="W1297" i="5"/>
  <c r="X1297" i="5"/>
  <c r="W1296" i="5"/>
  <c r="X1296" i="5"/>
  <c r="W1295" i="5"/>
  <c r="X1295" i="5"/>
  <c r="W1294" i="5"/>
  <c r="X1294" i="5"/>
  <c r="W1293" i="5"/>
  <c r="X1293" i="5"/>
  <c r="W1292" i="5"/>
  <c r="X1292" i="5"/>
  <c r="W1291" i="5"/>
  <c r="X1291" i="5"/>
  <c r="W1290" i="5"/>
  <c r="X1290" i="5"/>
  <c r="W1289" i="5"/>
  <c r="X1289" i="5"/>
  <c r="W1288" i="5"/>
  <c r="X1288" i="5"/>
  <c r="W1287" i="5"/>
  <c r="X1287" i="5"/>
  <c r="W1286" i="5"/>
  <c r="X1286" i="5"/>
  <c r="W1285" i="5"/>
  <c r="X1285" i="5"/>
  <c r="W1284" i="5"/>
  <c r="X1284" i="5"/>
  <c r="W1283" i="5"/>
  <c r="X1283" i="5"/>
  <c r="W1282" i="5"/>
  <c r="X1282" i="5"/>
  <c r="W1281" i="5"/>
  <c r="X1281" i="5"/>
  <c r="W1280" i="5"/>
  <c r="X1280" i="5"/>
  <c r="W1279" i="5"/>
  <c r="X1279" i="5"/>
  <c r="W1278" i="5"/>
  <c r="X1278" i="5"/>
  <c r="W1277" i="5"/>
  <c r="X1277" i="5"/>
  <c r="W1276" i="5"/>
  <c r="X1276" i="5"/>
  <c r="W1275" i="5"/>
  <c r="X1275" i="5"/>
  <c r="W1274" i="5"/>
  <c r="X1274" i="5"/>
  <c r="W1273" i="5"/>
  <c r="X1273" i="5"/>
  <c r="W1272" i="5"/>
  <c r="X1272" i="5"/>
  <c r="W1271" i="5"/>
  <c r="X1271" i="5"/>
  <c r="W1270" i="5"/>
  <c r="X1270" i="5"/>
  <c r="W1269" i="5"/>
  <c r="X1269" i="5"/>
  <c r="W1268" i="5"/>
  <c r="X1268" i="5"/>
  <c r="W1267" i="5"/>
  <c r="X1267" i="5"/>
  <c r="W1266" i="5"/>
  <c r="X1266" i="5"/>
  <c r="W1265" i="5"/>
  <c r="X1265" i="5"/>
  <c r="W1264" i="5"/>
  <c r="X1264" i="5"/>
  <c r="W1263" i="5"/>
  <c r="X1263" i="5"/>
  <c r="W1262" i="5"/>
  <c r="X1262" i="5"/>
  <c r="W1261" i="5"/>
  <c r="X1261" i="5"/>
  <c r="W1260" i="5"/>
  <c r="X1260" i="5"/>
  <c r="W1259" i="5"/>
  <c r="X1259" i="5"/>
  <c r="W1258" i="5"/>
  <c r="X1258" i="5"/>
  <c r="W1257" i="5"/>
  <c r="X1257" i="5"/>
  <c r="W1256" i="5"/>
  <c r="X1256" i="5"/>
  <c r="W1255" i="5"/>
  <c r="X1255" i="5"/>
  <c r="W1254" i="5"/>
  <c r="X1254" i="5"/>
  <c r="W1253" i="5"/>
  <c r="X1253" i="5"/>
  <c r="W1252" i="5"/>
  <c r="X1252" i="5"/>
  <c r="W1251" i="5"/>
  <c r="X1251" i="5"/>
  <c r="W1250" i="5"/>
  <c r="X1250" i="5"/>
  <c r="W1249" i="5"/>
  <c r="X1249" i="5"/>
  <c r="W1248" i="5"/>
  <c r="X1248" i="5"/>
  <c r="W1247" i="5"/>
  <c r="X1247" i="5"/>
  <c r="W1246" i="5"/>
  <c r="X1246" i="5"/>
  <c r="W1245" i="5"/>
  <c r="X1245" i="5"/>
  <c r="W1244" i="5"/>
  <c r="X1244" i="5"/>
  <c r="W1243" i="5"/>
  <c r="X1243" i="5"/>
  <c r="W1242" i="5"/>
  <c r="X1242" i="5"/>
  <c r="W1241" i="5"/>
  <c r="X1241" i="5"/>
  <c r="W1240" i="5"/>
  <c r="X1240" i="5"/>
  <c r="W1239" i="5"/>
  <c r="X1239" i="5"/>
  <c r="W1238" i="5"/>
  <c r="X1238" i="5"/>
  <c r="W1237" i="5"/>
  <c r="X1237" i="5"/>
  <c r="W1236" i="5"/>
  <c r="X1236" i="5"/>
  <c r="W1235" i="5"/>
  <c r="X1235" i="5"/>
  <c r="W1234" i="5"/>
  <c r="X1234" i="5"/>
  <c r="W1233" i="5"/>
  <c r="X1233" i="5"/>
  <c r="W1232" i="5"/>
  <c r="X1232" i="5"/>
  <c r="W1231" i="5"/>
  <c r="X1231" i="5"/>
  <c r="W1230" i="5"/>
  <c r="X1230" i="5"/>
  <c r="W1229" i="5"/>
  <c r="X1229" i="5"/>
  <c r="W1228" i="5"/>
  <c r="X1228" i="5"/>
  <c r="W1227" i="5"/>
  <c r="X1227" i="5"/>
  <c r="W1226" i="5"/>
  <c r="X1226" i="5"/>
  <c r="W1225" i="5"/>
  <c r="X1225" i="5"/>
  <c r="W1224" i="5"/>
  <c r="X1224" i="5"/>
  <c r="W1223" i="5"/>
  <c r="X1223" i="5"/>
  <c r="W1222" i="5"/>
  <c r="X1222" i="5"/>
  <c r="W1221" i="5"/>
  <c r="X1221" i="5"/>
  <c r="W1220" i="5"/>
  <c r="X1220" i="5"/>
  <c r="W1219" i="5"/>
  <c r="X1219" i="5"/>
  <c r="W1218" i="5"/>
  <c r="X1218" i="5"/>
  <c r="W1217" i="5"/>
  <c r="X1217" i="5"/>
  <c r="W1216" i="5"/>
  <c r="X1216" i="5"/>
  <c r="W1215" i="5"/>
  <c r="X1215" i="5"/>
  <c r="W1214" i="5"/>
  <c r="X1214" i="5"/>
  <c r="W1213" i="5"/>
  <c r="X1213" i="5"/>
  <c r="W1212" i="5"/>
  <c r="X1212" i="5"/>
  <c r="W1211" i="5"/>
  <c r="X1211" i="5"/>
  <c r="W1210" i="5"/>
  <c r="X1210" i="5"/>
  <c r="W1209" i="5"/>
  <c r="X1209" i="5"/>
  <c r="W1208" i="5"/>
  <c r="X1208" i="5"/>
  <c r="W1207" i="5"/>
  <c r="X1207" i="5"/>
  <c r="W1206" i="5"/>
  <c r="X1206" i="5"/>
  <c r="W1205" i="5"/>
  <c r="X1205" i="5"/>
  <c r="W1204" i="5"/>
  <c r="X1204" i="5"/>
  <c r="W1203" i="5"/>
  <c r="X1203" i="5"/>
  <c r="W1202" i="5"/>
  <c r="X1202" i="5"/>
  <c r="W1201" i="5"/>
  <c r="X1201" i="5"/>
  <c r="W1200" i="5"/>
  <c r="X1200" i="5"/>
  <c r="W1199" i="5"/>
  <c r="X1199" i="5"/>
  <c r="W1198" i="5"/>
  <c r="X1198" i="5"/>
  <c r="W1197" i="5"/>
  <c r="X1197" i="5"/>
  <c r="W1196" i="5"/>
  <c r="X1196" i="5"/>
  <c r="W1195" i="5"/>
  <c r="X1195" i="5"/>
  <c r="W1194" i="5"/>
  <c r="X1194" i="5"/>
  <c r="W1193" i="5"/>
  <c r="X1193" i="5"/>
  <c r="W1192" i="5"/>
  <c r="X1192" i="5"/>
  <c r="W1191" i="5"/>
  <c r="X1191" i="5"/>
  <c r="W1190" i="5"/>
  <c r="X1190" i="5"/>
  <c r="W1189" i="5"/>
  <c r="X1189" i="5"/>
  <c r="W1188" i="5"/>
  <c r="X1188" i="5"/>
  <c r="W1187" i="5"/>
  <c r="X1187" i="5"/>
  <c r="W1186" i="5"/>
  <c r="X1186" i="5"/>
  <c r="W1185" i="5"/>
  <c r="X1185" i="5"/>
  <c r="W1184" i="5"/>
  <c r="X1184" i="5"/>
  <c r="W1183" i="5"/>
  <c r="X1183" i="5"/>
  <c r="W1182" i="5"/>
  <c r="X1182" i="5"/>
  <c r="W1181" i="5"/>
  <c r="X1181" i="5"/>
  <c r="W1180" i="5"/>
  <c r="X1180" i="5"/>
  <c r="W1179" i="5"/>
  <c r="X1179" i="5"/>
  <c r="W1178" i="5"/>
  <c r="X1178" i="5"/>
  <c r="W1177" i="5"/>
  <c r="X1177" i="5"/>
  <c r="W1176" i="5"/>
  <c r="X1176" i="5"/>
  <c r="W1175" i="5"/>
  <c r="X1175" i="5"/>
  <c r="W1174" i="5"/>
  <c r="X1174" i="5"/>
  <c r="W1173" i="5"/>
  <c r="X1173" i="5"/>
  <c r="W1172" i="5"/>
  <c r="X1172" i="5"/>
  <c r="W1171" i="5"/>
  <c r="X1171" i="5"/>
  <c r="W1170" i="5"/>
  <c r="X1170" i="5"/>
  <c r="W1169" i="5"/>
  <c r="X1169" i="5"/>
  <c r="W1168" i="5"/>
  <c r="X1168" i="5"/>
  <c r="W1167" i="5"/>
  <c r="X1167" i="5"/>
  <c r="W1166" i="5"/>
  <c r="X1166" i="5"/>
  <c r="W1165" i="5"/>
  <c r="X1165" i="5"/>
  <c r="W1164" i="5"/>
  <c r="X1164" i="5"/>
  <c r="W1163" i="5"/>
  <c r="X1163" i="5"/>
  <c r="W1162" i="5"/>
  <c r="X1162" i="5"/>
  <c r="W1161" i="5"/>
  <c r="X1161" i="5"/>
  <c r="W1160" i="5"/>
  <c r="X1160" i="5"/>
  <c r="W1159" i="5"/>
  <c r="X1159" i="5"/>
  <c r="W1158" i="5"/>
  <c r="X1158" i="5"/>
  <c r="W1157" i="5"/>
  <c r="X1157" i="5"/>
  <c r="W1156" i="5"/>
  <c r="X1156" i="5"/>
  <c r="W1155" i="5"/>
  <c r="X1155" i="5"/>
  <c r="W1154" i="5"/>
  <c r="X1154" i="5"/>
  <c r="W1153" i="5"/>
  <c r="X1153" i="5"/>
  <c r="W1152" i="5"/>
  <c r="X1152" i="5"/>
  <c r="W1151" i="5"/>
  <c r="X1151" i="5"/>
  <c r="W1150" i="5"/>
  <c r="X1150" i="5"/>
  <c r="W1149" i="5"/>
  <c r="X1149" i="5"/>
  <c r="W1148" i="5"/>
  <c r="X1148" i="5"/>
  <c r="W1147" i="5"/>
  <c r="X1147" i="5"/>
  <c r="W1146" i="5"/>
  <c r="X1146" i="5"/>
  <c r="W1145" i="5"/>
  <c r="X1145" i="5"/>
  <c r="W1144" i="5"/>
  <c r="X1144" i="5"/>
  <c r="W1143" i="5"/>
  <c r="X1143" i="5"/>
  <c r="W1142" i="5"/>
  <c r="X1142" i="5"/>
  <c r="W1141" i="5"/>
  <c r="X1141" i="5"/>
  <c r="W1140" i="5"/>
  <c r="X1140" i="5"/>
  <c r="W1139" i="5"/>
  <c r="X1139" i="5"/>
  <c r="W1138" i="5"/>
  <c r="X1138" i="5"/>
  <c r="W1137" i="5"/>
  <c r="X1137" i="5"/>
  <c r="W1136" i="5"/>
  <c r="X1136" i="5"/>
  <c r="W1135" i="5"/>
  <c r="X1135" i="5"/>
  <c r="W1134" i="5"/>
  <c r="X1134" i="5"/>
  <c r="W1133" i="5"/>
  <c r="X1133" i="5"/>
  <c r="W1132" i="5"/>
  <c r="X1132" i="5"/>
  <c r="W1131" i="5"/>
  <c r="X1131" i="5"/>
  <c r="W1130" i="5"/>
  <c r="X1130" i="5"/>
  <c r="W1129" i="5"/>
  <c r="X1129" i="5"/>
  <c r="W1128" i="5"/>
  <c r="X1128" i="5"/>
  <c r="W1127" i="5"/>
  <c r="X1127" i="5"/>
  <c r="W1126" i="5"/>
  <c r="X1126" i="5"/>
  <c r="W1125" i="5"/>
  <c r="X1125" i="5"/>
  <c r="W1124" i="5"/>
  <c r="X1124" i="5"/>
  <c r="W1123" i="5"/>
  <c r="X1123" i="5"/>
  <c r="W1122" i="5"/>
  <c r="X1122" i="5"/>
  <c r="W1121" i="5"/>
  <c r="X1121" i="5"/>
  <c r="W1120" i="5"/>
  <c r="X1120" i="5"/>
  <c r="W1119" i="5"/>
  <c r="X1119" i="5"/>
  <c r="W1118" i="5"/>
  <c r="X1118" i="5"/>
  <c r="W1117" i="5"/>
  <c r="X1117" i="5"/>
  <c r="W1116" i="5"/>
  <c r="X1116" i="5"/>
  <c r="W1115" i="5"/>
  <c r="X1115" i="5"/>
  <c r="W1114" i="5"/>
  <c r="X1114" i="5"/>
  <c r="W1113" i="5"/>
  <c r="X1113" i="5"/>
  <c r="W1112" i="5"/>
  <c r="X1112" i="5"/>
  <c r="W1111" i="5"/>
  <c r="X1111" i="5"/>
  <c r="W1110" i="5"/>
  <c r="X1110" i="5"/>
  <c r="W1109" i="5"/>
  <c r="X1109" i="5"/>
  <c r="W1108" i="5"/>
  <c r="X1108" i="5"/>
  <c r="W1107" i="5"/>
  <c r="X1107" i="5"/>
  <c r="W1106" i="5"/>
  <c r="X1106" i="5"/>
  <c r="W1105" i="5"/>
  <c r="X1105" i="5"/>
  <c r="W1104" i="5"/>
  <c r="X1104" i="5"/>
  <c r="W1103" i="5"/>
  <c r="X1103" i="5"/>
  <c r="W1102" i="5"/>
  <c r="X1102" i="5"/>
  <c r="W1101" i="5"/>
  <c r="X1101" i="5"/>
  <c r="W1100" i="5"/>
  <c r="X1100" i="5"/>
  <c r="W1099" i="5"/>
  <c r="X1099" i="5"/>
  <c r="W1098" i="5"/>
  <c r="X1098" i="5"/>
  <c r="W1097" i="5"/>
  <c r="X1097" i="5"/>
  <c r="W1096" i="5"/>
  <c r="X1096" i="5"/>
  <c r="W1095" i="5"/>
  <c r="X1095" i="5"/>
  <c r="W1094" i="5"/>
  <c r="X1094" i="5"/>
  <c r="W1093" i="5"/>
  <c r="X1093" i="5"/>
  <c r="W1092" i="5"/>
  <c r="X1092" i="5"/>
  <c r="W1091" i="5"/>
  <c r="X1091" i="5"/>
  <c r="W1090" i="5"/>
  <c r="X1090" i="5"/>
  <c r="W1089" i="5"/>
  <c r="X1089" i="5"/>
  <c r="W1088" i="5"/>
  <c r="X1088" i="5"/>
  <c r="W1087" i="5"/>
  <c r="X1087" i="5"/>
  <c r="W1086" i="5"/>
  <c r="X1086" i="5"/>
  <c r="W1085" i="5"/>
  <c r="X1085" i="5"/>
  <c r="W1084" i="5"/>
  <c r="X1084" i="5"/>
  <c r="W1083" i="5"/>
  <c r="X1083" i="5"/>
  <c r="W1082" i="5"/>
  <c r="X1082" i="5"/>
  <c r="W1081" i="5"/>
  <c r="X1081" i="5"/>
  <c r="W1080" i="5"/>
  <c r="X1080" i="5"/>
  <c r="W1079" i="5"/>
  <c r="X1079" i="5"/>
  <c r="W1078" i="5"/>
  <c r="X1078" i="5"/>
  <c r="W1077" i="5"/>
  <c r="X1077" i="5"/>
  <c r="W1076" i="5"/>
  <c r="X1076" i="5"/>
  <c r="W1075" i="5"/>
  <c r="X1075" i="5"/>
  <c r="W1074" i="5"/>
  <c r="X1074" i="5"/>
  <c r="W1073" i="5"/>
  <c r="X1073" i="5"/>
  <c r="W1072" i="5"/>
  <c r="X1072" i="5"/>
  <c r="W1071" i="5"/>
  <c r="X1071" i="5"/>
  <c r="W1070" i="5"/>
  <c r="X1070" i="5"/>
  <c r="W1069" i="5"/>
  <c r="X1069" i="5"/>
  <c r="W1068" i="5"/>
  <c r="X1068" i="5"/>
  <c r="W1067" i="5"/>
  <c r="X1067" i="5"/>
  <c r="W1066" i="5"/>
  <c r="X1066" i="5"/>
  <c r="W1065" i="5"/>
  <c r="X1065" i="5"/>
  <c r="W1064" i="5"/>
  <c r="X1064" i="5"/>
  <c r="W1063" i="5"/>
  <c r="X1063" i="5"/>
  <c r="W1062" i="5"/>
  <c r="X1062" i="5"/>
  <c r="W1061" i="5"/>
  <c r="X1061" i="5"/>
  <c r="W1060" i="5"/>
  <c r="X1060" i="5"/>
  <c r="W1059" i="5"/>
  <c r="X1059" i="5"/>
  <c r="W1058" i="5"/>
  <c r="X1058" i="5"/>
  <c r="W1057" i="5"/>
  <c r="X1057" i="5"/>
  <c r="W1056" i="5"/>
  <c r="X1056" i="5"/>
  <c r="W1055" i="5"/>
  <c r="X1055" i="5"/>
  <c r="W1054" i="5"/>
  <c r="X1054" i="5"/>
  <c r="W1053" i="5"/>
  <c r="X1053" i="5"/>
  <c r="W1052" i="5"/>
  <c r="X1052" i="5"/>
  <c r="W1051" i="5"/>
  <c r="X1051" i="5"/>
  <c r="W1050" i="5"/>
  <c r="X1050" i="5"/>
  <c r="W1049" i="5"/>
  <c r="X1049" i="5"/>
  <c r="W1048" i="5"/>
  <c r="X1048" i="5"/>
  <c r="W1047" i="5"/>
  <c r="X1047" i="5"/>
  <c r="W1046" i="5"/>
  <c r="X1046" i="5"/>
  <c r="W1045" i="5"/>
  <c r="X1045" i="5"/>
  <c r="W1044" i="5"/>
  <c r="X1044" i="5"/>
  <c r="W1043" i="5"/>
  <c r="X1043" i="5"/>
  <c r="W1042" i="5"/>
  <c r="X1042" i="5"/>
  <c r="W1041" i="5"/>
  <c r="X1041" i="5"/>
  <c r="W1040" i="5"/>
  <c r="X1040" i="5"/>
  <c r="W1039" i="5"/>
  <c r="X1039" i="5"/>
  <c r="W1038" i="5"/>
  <c r="X1038" i="5"/>
  <c r="W1037" i="5"/>
  <c r="X1037" i="5"/>
  <c r="W1036" i="5"/>
  <c r="X1036" i="5"/>
  <c r="W1035" i="5"/>
  <c r="X1035" i="5"/>
  <c r="W1034" i="5"/>
  <c r="X1034" i="5"/>
  <c r="W1033" i="5"/>
  <c r="X1033" i="5"/>
  <c r="W1032" i="5"/>
  <c r="X1032" i="5"/>
  <c r="W1031" i="5"/>
  <c r="X1031" i="5"/>
  <c r="W1030" i="5"/>
  <c r="X1030" i="5"/>
  <c r="W1029" i="5"/>
  <c r="X1029" i="5"/>
  <c r="W1028" i="5"/>
  <c r="X1028" i="5"/>
  <c r="W1027" i="5"/>
  <c r="X1027" i="5"/>
  <c r="W1026" i="5"/>
  <c r="X1026" i="5"/>
  <c r="W1025" i="5"/>
  <c r="X1025" i="5"/>
  <c r="W1024" i="5"/>
  <c r="X1024" i="5"/>
  <c r="W1023" i="5"/>
  <c r="X1023" i="5"/>
  <c r="W1022" i="5"/>
  <c r="X1022" i="5"/>
  <c r="W1021" i="5"/>
  <c r="X1021" i="5"/>
  <c r="W1020" i="5"/>
  <c r="X1020" i="5"/>
  <c r="W1019" i="5"/>
  <c r="X1019" i="5"/>
  <c r="W1018" i="5"/>
  <c r="X1018" i="5"/>
  <c r="W1017" i="5"/>
  <c r="X1017" i="5"/>
  <c r="W1016" i="5"/>
  <c r="X1016" i="5"/>
  <c r="W1015" i="5"/>
  <c r="X1015" i="5"/>
  <c r="W1014" i="5"/>
  <c r="X1014" i="5"/>
  <c r="W1013" i="5"/>
  <c r="X1013" i="5"/>
  <c r="W1012" i="5"/>
  <c r="X1012" i="5"/>
  <c r="W1011" i="5"/>
  <c r="X1011" i="5"/>
  <c r="W1010" i="5"/>
  <c r="X1010" i="5"/>
  <c r="W1009" i="5"/>
  <c r="X1009" i="5"/>
  <c r="W1008" i="5"/>
  <c r="X1008" i="5"/>
  <c r="W1007" i="5"/>
  <c r="X1007" i="5"/>
  <c r="W1006" i="5"/>
  <c r="X1006" i="5"/>
  <c r="W1005" i="5"/>
  <c r="X1005" i="5"/>
  <c r="W1004" i="5"/>
  <c r="X1004" i="5"/>
  <c r="W1003" i="5"/>
  <c r="X1003" i="5"/>
  <c r="W1002" i="5"/>
  <c r="X1002" i="5"/>
  <c r="W1001" i="5"/>
  <c r="X1001" i="5"/>
  <c r="W1000" i="5"/>
  <c r="X1000" i="5"/>
  <c r="W999" i="5"/>
  <c r="X999" i="5"/>
  <c r="W998" i="5"/>
  <c r="X998" i="5"/>
  <c r="W997" i="5"/>
  <c r="X997" i="5"/>
  <c r="W996" i="5"/>
  <c r="X996" i="5"/>
  <c r="W995" i="5"/>
  <c r="X995" i="5"/>
  <c r="W994" i="5"/>
  <c r="X994" i="5"/>
  <c r="W993" i="5"/>
  <c r="X993" i="5"/>
  <c r="W992" i="5"/>
  <c r="X992" i="5"/>
  <c r="W991" i="5"/>
  <c r="X991" i="5"/>
  <c r="W990" i="5"/>
  <c r="X990" i="5"/>
  <c r="W989" i="5"/>
  <c r="X989" i="5"/>
  <c r="W988" i="5"/>
  <c r="X988" i="5"/>
  <c r="W987" i="5"/>
  <c r="X987" i="5"/>
  <c r="W986" i="5"/>
  <c r="X986" i="5"/>
  <c r="W985" i="5"/>
  <c r="X985" i="5"/>
  <c r="W984" i="5"/>
  <c r="X984" i="5"/>
  <c r="W983" i="5"/>
  <c r="X983" i="5"/>
  <c r="W982" i="5"/>
  <c r="X982" i="5"/>
  <c r="W981" i="5"/>
  <c r="X981" i="5"/>
  <c r="W980" i="5"/>
  <c r="X980" i="5"/>
  <c r="W979" i="5"/>
  <c r="X979" i="5"/>
  <c r="W978" i="5"/>
  <c r="X978" i="5"/>
  <c r="W977" i="5"/>
  <c r="X977" i="5"/>
  <c r="W976" i="5"/>
  <c r="X976" i="5"/>
  <c r="W975" i="5"/>
  <c r="X975" i="5"/>
  <c r="W974" i="5"/>
  <c r="X974" i="5"/>
  <c r="W973" i="5"/>
  <c r="X973" i="5"/>
  <c r="W972" i="5"/>
  <c r="X972" i="5"/>
  <c r="W971" i="5"/>
  <c r="X971" i="5"/>
  <c r="W970" i="5"/>
  <c r="X970" i="5"/>
  <c r="W969" i="5"/>
  <c r="X969" i="5"/>
  <c r="W968" i="5"/>
  <c r="X968" i="5"/>
  <c r="W967" i="5"/>
  <c r="X967" i="5"/>
  <c r="W966" i="5"/>
  <c r="X966" i="5"/>
  <c r="W965" i="5"/>
  <c r="X965" i="5"/>
  <c r="W964" i="5"/>
  <c r="X964" i="5"/>
  <c r="W963" i="5"/>
  <c r="X963" i="5"/>
  <c r="W962" i="5"/>
  <c r="X962" i="5"/>
  <c r="W961" i="5"/>
  <c r="X961" i="5"/>
  <c r="W960" i="5"/>
  <c r="X960" i="5"/>
  <c r="W959" i="5"/>
  <c r="X959" i="5"/>
  <c r="W958" i="5"/>
  <c r="X958" i="5"/>
  <c r="W957" i="5"/>
  <c r="X957" i="5"/>
  <c r="W956" i="5"/>
  <c r="X956" i="5"/>
  <c r="W955" i="5"/>
  <c r="X955" i="5"/>
  <c r="W954" i="5"/>
  <c r="X954" i="5"/>
  <c r="W953" i="5"/>
  <c r="X953" i="5"/>
  <c r="W952" i="5"/>
  <c r="X952" i="5"/>
  <c r="W951" i="5"/>
  <c r="X951" i="5"/>
  <c r="W950" i="5"/>
  <c r="X950" i="5"/>
  <c r="W949" i="5"/>
  <c r="X949" i="5"/>
  <c r="W948" i="5"/>
  <c r="X948" i="5"/>
  <c r="W947" i="5"/>
  <c r="X947" i="5"/>
  <c r="W946" i="5"/>
  <c r="X946" i="5"/>
  <c r="W945" i="5"/>
  <c r="X945" i="5"/>
  <c r="W944" i="5"/>
  <c r="X944" i="5"/>
  <c r="W943" i="5"/>
  <c r="X943" i="5"/>
  <c r="W942" i="5"/>
  <c r="X942" i="5"/>
  <c r="W941" i="5"/>
  <c r="X941" i="5"/>
  <c r="W940" i="5"/>
  <c r="X940" i="5"/>
  <c r="W939" i="5"/>
  <c r="X939" i="5"/>
  <c r="W938" i="5"/>
  <c r="X938" i="5"/>
  <c r="W937" i="5"/>
  <c r="X937" i="5"/>
  <c r="W936" i="5"/>
  <c r="X936" i="5"/>
  <c r="W935" i="5"/>
  <c r="X935" i="5"/>
  <c r="W934" i="5"/>
  <c r="X934" i="5"/>
  <c r="W933" i="5"/>
  <c r="X933" i="5"/>
  <c r="W932" i="5"/>
  <c r="X932" i="5"/>
  <c r="W931" i="5"/>
  <c r="X931" i="5"/>
  <c r="W930" i="5"/>
  <c r="X930" i="5"/>
  <c r="W929" i="5"/>
  <c r="X929" i="5"/>
  <c r="W928" i="5"/>
  <c r="X928" i="5"/>
  <c r="W927" i="5"/>
  <c r="X927" i="5"/>
  <c r="W926" i="5"/>
  <c r="X926" i="5"/>
  <c r="W925" i="5"/>
  <c r="X925" i="5"/>
  <c r="W924" i="5"/>
  <c r="X924" i="5"/>
  <c r="W923" i="5"/>
  <c r="X923" i="5"/>
  <c r="W922" i="5"/>
  <c r="X922" i="5"/>
  <c r="W921" i="5"/>
  <c r="X921" i="5"/>
  <c r="W920" i="5"/>
  <c r="X920" i="5"/>
  <c r="W919" i="5"/>
  <c r="X919" i="5"/>
  <c r="W918" i="5"/>
  <c r="X918" i="5"/>
  <c r="W917" i="5"/>
  <c r="X917" i="5"/>
  <c r="W916" i="5"/>
  <c r="X916" i="5"/>
  <c r="W915" i="5"/>
  <c r="X915" i="5"/>
  <c r="W914" i="5"/>
  <c r="X914" i="5"/>
  <c r="W913" i="5"/>
  <c r="X913" i="5"/>
  <c r="W912" i="5"/>
  <c r="X912" i="5"/>
  <c r="W911" i="5"/>
  <c r="X911" i="5"/>
  <c r="W910" i="5"/>
  <c r="X910" i="5"/>
  <c r="W909" i="5"/>
  <c r="X909" i="5"/>
  <c r="W908" i="5"/>
  <c r="X908" i="5"/>
  <c r="W907" i="5"/>
  <c r="X907" i="5"/>
  <c r="W906" i="5"/>
  <c r="X906" i="5"/>
  <c r="W905" i="5"/>
  <c r="X905" i="5"/>
  <c r="W904" i="5"/>
  <c r="X904" i="5"/>
  <c r="W903" i="5"/>
  <c r="X903" i="5"/>
  <c r="W902" i="5"/>
  <c r="X902" i="5"/>
  <c r="W901" i="5"/>
  <c r="X901" i="5"/>
  <c r="W900" i="5"/>
  <c r="X900" i="5"/>
  <c r="W899" i="5"/>
  <c r="X899" i="5"/>
  <c r="W898" i="5"/>
  <c r="X898" i="5"/>
  <c r="W897" i="5"/>
  <c r="X897" i="5"/>
  <c r="W896" i="5"/>
  <c r="X896" i="5"/>
  <c r="W895" i="5"/>
  <c r="X895" i="5"/>
  <c r="W894" i="5"/>
  <c r="X894" i="5"/>
  <c r="W893" i="5"/>
  <c r="X893" i="5"/>
  <c r="W892" i="5"/>
  <c r="X892" i="5"/>
  <c r="W891" i="5"/>
  <c r="X891" i="5"/>
  <c r="W890" i="5"/>
  <c r="X890" i="5"/>
  <c r="W889" i="5"/>
  <c r="X889" i="5"/>
  <c r="W888" i="5"/>
  <c r="X888" i="5"/>
  <c r="W887" i="5"/>
  <c r="X887" i="5"/>
  <c r="W886" i="5"/>
  <c r="X886" i="5"/>
  <c r="W885" i="5"/>
  <c r="X885" i="5"/>
  <c r="W884" i="5"/>
  <c r="X884" i="5"/>
  <c r="W883" i="5"/>
  <c r="X883" i="5"/>
  <c r="W882" i="5"/>
  <c r="X882" i="5"/>
  <c r="W881" i="5"/>
  <c r="X881" i="5"/>
  <c r="W880" i="5"/>
  <c r="X880" i="5"/>
  <c r="W879" i="5"/>
  <c r="X879" i="5"/>
  <c r="W878" i="5"/>
  <c r="X878" i="5"/>
  <c r="W877" i="5"/>
  <c r="X877" i="5"/>
  <c r="W876" i="5"/>
  <c r="X876" i="5"/>
  <c r="W875" i="5"/>
  <c r="X875" i="5"/>
  <c r="W874" i="5"/>
  <c r="X874" i="5"/>
  <c r="W873" i="5"/>
  <c r="X873" i="5"/>
  <c r="W872" i="5"/>
  <c r="X872" i="5"/>
  <c r="W871" i="5"/>
  <c r="X871" i="5"/>
  <c r="W870" i="5"/>
  <c r="X870" i="5"/>
  <c r="W869" i="5"/>
  <c r="X869" i="5"/>
  <c r="W868" i="5"/>
  <c r="X868" i="5"/>
  <c r="W867" i="5"/>
  <c r="X867" i="5"/>
  <c r="W866" i="5"/>
  <c r="X866" i="5"/>
  <c r="W865" i="5"/>
  <c r="X865" i="5"/>
  <c r="W864" i="5"/>
  <c r="X864" i="5"/>
  <c r="W863" i="5"/>
  <c r="X863" i="5"/>
  <c r="W862" i="5"/>
  <c r="X862" i="5"/>
  <c r="W861" i="5"/>
  <c r="X861" i="5"/>
  <c r="W860" i="5"/>
  <c r="X860" i="5"/>
  <c r="W859" i="5"/>
  <c r="X859" i="5"/>
  <c r="W858" i="5"/>
  <c r="X858" i="5"/>
  <c r="W857" i="5"/>
  <c r="X857" i="5"/>
  <c r="W856" i="5"/>
  <c r="X856" i="5"/>
  <c r="W855" i="5"/>
  <c r="X855" i="5"/>
  <c r="W854" i="5"/>
  <c r="X854" i="5"/>
  <c r="W853" i="5"/>
  <c r="X853" i="5"/>
  <c r="W852" i="5"/>
  <c r="X852" i="5"/>
  <c r="W851" i="5"/>
  <c r="X851" i="5"/>
  <c r="W850" i="5"/>
  <c r="X850" i="5"/>
  <c r="W849" i="5"/>
  <c r="X849" i="5"/>
  <c r="W848" i="5"/>
  <c r="X848" i="5"/>
  <c r="W847" i="5"/>
  <c r="X847" i="5"/>
  <c r="W846" i="5"/>
  <c r="X846" i="5"/>
  <c r="W845" i="5"/>
  <c r="X845" i="5"/>
  <c r="W844" i="5"/>
  <c r="X844" i="5"/>
  <c r="W843" i="5"/>
  <c r="X843" i="5"/>
  <c r="W842" i="5"/>
  <c r="X842" i="5"/>
  <c r="W841" i="5"/>
  <c r="X841" i="5"/>
  <c r="W840" i="5"/>
  <c r="X840" i="5"/>
  <c r="W839" i="5"/>
  <c r="X839" i="5"/>
  <c r="W838" i="5"/>
  <c r="X838" i="5"/>
  <c r="W837" i="5"/>
  <c r="X837" i="5"/>
  <c r="W836" i="5"/>
  <c r="X836" i="5"/>
  <c r="W835" i="5"/>
  <c r="X835" i="5"/>
  <c r="W834" i="5"/>
  <c r="X834" i="5"/>
  <c r="W833" i="5"/>
  <c r="X833" i="5"/>
  <c r="W832" i="5"/>
  <c r="X832" i="5"/>
  <c r="W831" i="5"/>
  <c r="X831" i="5"/>
  <c r="W830" i="5"/>
  <c r="X830" i="5"/>
  <c r="W829" i="5"/>
  <c r="X829" i="5"/>
  <c r="W828" i="5"/>
  <c r="X828" i="5"/>
  <c r="W827" i="5"/>
  <c r="X827" i="5"/>
  <c r="W826" i="5"/>
  <c r="X826" i="5"/>
  <c r="W825" i="5"/>
  <c r="X825" i="5"/>
  <c r="W824" i="5"/>
  <c r="X824" i="5"/>
  <c r="W823" i="5"/>
  <c r="X823" i="5"/>
  <c r="W822" i="5"/>
  <c r="X822" i="5"/>
  <c r="W821" i="5"/>
  <c r="X821" i="5"/>
  <c r="W820" i="5"/>
  <c r="X820" i="5"/>
  <c r="W819" i="5"/>
  <c r="X819" i="5"/>
  <c r="W818" i="5"/>
  <c r="X818" i="5"/>
  <c r="W817" i="5"/>
  <c r="X817" i="5"/>
  <c r="W816" i="5"/>
  <c r="X816" i="5"/>
  <c r="W815" i="5"/>
  <c r="X815" i="5"/>
  <c r="W814" i="5"/>
  <c r="X814" i="5"/>
  <c r="W813" i="5"/>
  <c r="X813" i="5"/>
  <c r="W812" i="5"/>
  <c r="X812" i="5"/>
  <c r="W811" i="5"/>
  <c r="X811" i="5"/>
  <c r="W810" i="5"/>
  <c r="X810" i="5"/>
  <c r="W809" i="5"/>
  <c r="X809" i="5"/>
  <c r="W808" i="5"/>
  <c r="X808" i="5"/>
  <c r="W807" i="5"/>
  <c r="X807" i="5"/>
  <c r="W806" i="5"/>
  <c r="X806" i="5"/>
  <c r="W805" i="5"/>
  <c r="X805" i="5"/>
  <c r="W804" i="5"/>
  <c r="X804" i="5"/>
  <c r="W803" i="5"/>
  <c r="X803" i="5"/>
  <c r="W802" i="5"/>
  <c r="X802" i="5"/>
  <c r="W801" i="5"/>
  <c r="X801" i="5"/>
  <c r="W800" i="5"/>
  <c r="X800" i="5"/>
  <c r="W799" i="5"/>
  <c r="X799" i="5"/>
  <c r="W798" i="5"/>
  <c r="X798" i="5"/>
  <c r="W797" i="5"/>
  <c r="X797" i="5"/>
  <c r="W796" i="5"/>
  <c r="X796" i="5"/>
  <c r="W795" i="5"/>
  <c r="X795" i="5"/>
  <c r="W794" i="5"/>
  <c r="X794" i="5"/>
  <c r="W793" i="5"/>
  <c r="X793" i="5"/>
  <c r="W792" i="5"/>
  <c r="X792" i="5"/>
  <c r="W791" i="5"/>
  <c r="X791" i="5"/>
  <c r="W790" i="5"/>
  <c r="X790" i="5"/>
  <c r="W789" i="5"/>
  <c r="X789" i="5"/>
  <c r="W788" i="5"/>
  <c r="X788" i="5"/>
  <c r="W787" i="5"/>
  <c r="X787" i="5"/>
  <c r="W786" i="5"/>
  <c r="X786" i="5"/>
  <c r="W785" i="5"/>
  <c r="X785" i="5"/>
  <c r="W784" i="5"/>
  <c r="X784" i="5"/>
  <c r="W783" i="5"/>
  <c r="X783" i="5"/>
  <c r="W782" i="5"/>
  <c r="X782" i="5"/>
  <c r="W781" i="5"/>
  <c r="X781" i="5"/>
  <c r="W780" i="5"/>
  <c r="X780" i="5"/>
  <c r="W779" i="5"/>
  <c r="X779" i="5"/>
  <c r="W778" i="5"/>
  <c r="X778" i="5"/>
  <c r="W777" i="5"/>
  <c r="X777" i="5"/>
  <c r="W776" i="5"/>
  <c r="X776" i="5"/>
  <c r="W775" i="5"/>
  <c r="X775" i="5"/>
  <c r="W774" i="5"/>
  <c r="X774" i="5"/>
  <c r="W773" i="5"/>
  <c r="X773" i="5"/>
  <c r="W772" i="5"/>
  <c r="X772" i="5"/>
  <c r="W771" i="5"/>
  <c r="X771" i="5"/>
  <c r="W770" i="5"/>
  <c r="X770" i="5"/>
  <c r="W769" i="5"/>
  <c r="X769" i="5"/>
  <c r="W768" i="5"/>
  <c r="X768" i="5"/>
  <c r="W767" i="5"/>
  <c r="X767" i="5"/>
  <c r="W766" i="5"/>
  <c r="X766" i="5"/>
  <c r="W765" i="5"/>
  <c r="X765" i="5"/>
  <c r="W764" i="5"/>
  <c r="X764" i="5"/>
  <c r="W763" i="5"/>
  <c r="X763" i="5"/>
  <c r="W762" i="5"/>
  <c r="X762" i="5"/>
  <c r="W761" i="5"/>
  <c r="X761" i="5"/>
  <c r="W760" i="5"/>
  <c r="X760" i="5"/>
  <c r="W759" i="5"/>
  <c r="X759" i="5"/>
  <c r="W758" i="5"/>
  <c r="X758" i="5"/>
  <c r="W757" i="5"/>
  <c r="X757" i="5"/>
  <c r="W756" i="5"/>
  <c r="X756" i="5"/>
  <c r="W755" i="5"/>
  <c r="X755" i="5"/>
  <c r="W754" i="5"/>
  <c r="X754" i="5"/>
  <c r="W753" i="5"/>
  <c r="X753" i="5"/>
  <c r="W752" i="5"/>
  <c r="X752" i="5"/>
  <c r="W751" i="5"/>
  <c r="X751" i="5"/>
  <c r="W750" i="5"/>
  <c r="X750" i="5"/>
  <c r="W749" i="5"/>
  <c r="X749" i="5"/>
  <c r="W748" i="5"/>
  <c r="X748" i="5"/>
  <c r="W747" i="5"/>
  <c r="X747" i="5"/>
  <c r="W746" i="5"/>
  <c r="X746" i="5"/>
  <c r="W745" i="5"/>
  <c r="X745" i="5"/>
  <c r="W744" i="5"/>
  <c r="X744" i="5"/>
  <c r="W743" i="5"/>
  <c r="X743" i="5"/>
  <c r="W742" i="5"/>
  <c r="X742" i="5"/>
  <c r="W741" i="5"/>
  <c r="X741" i="5"/>
  <c r="W740" i="5"/>
  <c r="X740" i="5"/>
  <c r="W739" i="5"/>
  <c r="X739" i="5"/>
  <c r="W738" i="5"/>
  <c r="X738" i="5"/>
  <c r="W737" i="5"/>
  <c r="X737" i="5"/>
  <c r="W736" i="5"/>
  <c r="X736" i="5"/>
  <c r="W735" i="5"/>
  <c r="X735" i="5"/>
  <c r="W734" i="5"/>
  <c r="X734" i="5"/>
  <c r="W733" i="5"/>
  <c r="X733" i="5"/>
  <c r="W732" i="5"/>
  <c r="X732" i="5"/>
  <c r="W731" i="5"/>
  <c r="X731" i="5"/>
  <c r="W730" i="5"/>
  <c r="X730" i="5"/>
  <c r="W729" i="5"/>
  <c r="X729" i="5"/>
  <c r="W728" i="5"/>
  <c r="X728" i="5"/>
  <c r="W727" i="5"/>
  <c r="X727" i="5"/>
  <c r="W726" i="5"/>
  <c r="X726" i="5"/>
  <c r="W725" i="5"/>
  <c r="X725" i="5"/>
  <c r="W724" i="5"/>
  <c r="X724" i="5"/>
  <c r="W723" i="5"/>
  <c r="X723" i="5"/>
  <c r="W722" i="5"/>
  <c r="X722" i="5"/>
  <c r="W721" i="5"/>
  <c r="X721" i="5"/>
  <c r="W720" i="5"/>
  <c r="X720" i="5"/>
  <c r="W719" i="5"/>
  <c r="X719" i="5"/>
  <c r="W718" i="5"/>
  <c r="X718" i="5"/>
  <c r="W717" i="5"/>
  <c r="X717" i="5"/>
  <c r="W716" i="5"/>
  <c r="X716" i="5"/>
  <c r="W715" i="5"/>
  <c r="X715" i="5"/>
  <c r="W714" i="5"/>
  <c r="X714" i="5"/>
  <c r="W713" i="5"/>
  <c r="X713" i="5"/>
  <c r="W712" i="5"/>
  <c r="X712" i="5"/>
  <c r="W711" i="5"/>
  <c r="X711" i="5"/>
  <c r="W710" i="5"/>
  <c r="X710" i="5"/>
  <c r="W709" i="5"/>
  <c r="X709" i="5"/>
  <c r="W708" i="5"/>
  <c r="X708" i="5"/>
  <c r="W707" i="5"/>
  <c r="X707" i="5"/>
  <c r="W706" i="5"/>
  <c r="X706" i="5"/>
  <c r="W705" i="5"/>
  <c r="X705" i="5"/>
  <c r="W704" i="5"/>
  <c r="X704" i="5"/>
  <c r="W703" i="5"/>
  <c r="X703" i="5"/>
  <c r="W702" i="5"/>
  <c r="X702" i="5"/>
  <c r="W701" i="5"/>
  <c r="X701" i="5"/>
  <c r="W700" i="5"/>
  <c r="X700" i="5"/>
  <c r="W699" i="5"/>
  <c r="X699" i="5"/>
  <c r="W698" i="5"/>
  <c r="X698" i="5"/>
  <c r="W697" i="5"/>
  <c r="X697" i="5"/>
  <c r="W696" i="5"/>
  <c r="X696" i="5"/>
  <c r="W695" i="5"/>
  <c r="X695" i="5"/>
  <c r="W694" i="5"/>
  <c r="X694" i="5"/>
  <c r="W693" i="5"/>
  <c r="X693" i="5"/>
  <c r="W692" i="5"/>
  <c r="X692" i="5"/>
  <c r="W691" i="5"/>
  <c r="X691" i="5"/>
  <c r="W690" i="5"/>
  <c r="X690" i="5"/>
  <c r="W689" i="5"/>
  <c r="X689" i="5"/>
  <c r="W688" i="5"/>
  <c r="X688" i="5"/>
  <c r="W687" i="5"/>
  <c r="X687" i="5"/>
  <c r="W686" i="5"/>
  <c r="X686" i="5"/>
  <c r="W685" i="5"/>
  <c r="X685" i="5"/>
  <c r="W684" i="5"/>
  <c r="X684" i="5"/>
  <c r="W683" i="5"/>
  <c r="X683" i="5"/>
  <c r="W682" i="5"/>
  <c r="X682" i="5"/>
  <c r="W681" i="5"/>
  <c r="X681" i="5"/>
  <c r="W680" i="5"/>
  <c r="X680" i="5"/>
  <c r="W679" i="5"/>
  <c r="X679" i="5"/>
  <c r="W678" i="5"/>
  <c r="X678" i="5"/>
  <c r="W677" i="5"/>
  <c r="X677" i="5"/>
  <c r="W676" i="5"/>
  <c r="X676" i="5"/>
  <c r="W675" i="5"/>
  <c r="X675" i="5"/>
  <c r="W674" i="5"/>
  <c r="X674" i="5"/>
  <c r="W673" i="5"/>
  <c r="X673" i="5"/>
  <c r="W672" i="5"/>
  <c r="X672" i="5"/>
  <c r="W671" i="5"/>
  <c r="X671" i="5"/>
  <c r="W670" i="5"/>
  <c r="X670" i="5"/>
  <c r="W669" i="5"/>
  <c r="X669" i="5"/>
  <c r="W668" i="5"/>
  <c r="X668" i="5"/>
  <c r="W667" i="5"/>
  <c r="X667" i="5"/>
  <c r="W666" i="5"/>
  <c r="X666" i="5"/>
  <c r="W665" i="5"/>
  <c r="X665" i="5"/>
  <c r="W664" i="5"/>
  <c r="X664" i="5"/>
  <c r="W663" i="5"/>
  <c r="X663" i="5"/>
  <c r="W662" i="5"/>
  <c r="X662" i="5"/>
  <c r="W661" i="5"/>
  <c r="X661" i="5"/>
  <c r="W660" i="5"/>
  <c r="X660" i="5"/>
  <c r="W659" i="5"/>
  <c r="X659" i="5"/>
  <c r="W658" i="5"/>
  <c r="X658" i="5"/>
  <c r="W657" i="5"/>
  <c r="X657" i="5"/>
  <c r="W656" i="5"/>
  <c r="X656" i="5"/>
  <c r="W655" i="5"/>
  <c r="X655" i="5"/>
  <c r="W654" i="5"/>
  <c r="X654" i="5"/>
  <c r="W653" i="5"/>
  <c r="X653" i="5"/>
  <c r="W652" i="5"/>
  <c r="X652" i="5"/>
  <c r="W651" i="5"/>
  <c r="X651" i="5"/>
  <c r="W650" i="5"/>
  <c r="X650" i="5"/>
  <c r="W649" i="5"/>
  <c r="X649" i="5"/>
  <c r="W648" i="5"/>
  <c r="X648" i="5"/>
  <c r="W647" i="5"/>
  <c r="X647" i="5"/>
  <c r="W646" i="5"/>
  <c r="X646" i="5"/>
  <c r="W645" i="5"/>
  <c r="X645" i="5"/>
  <c r="W644" i="5"/>
  <c r="X644" i="5"/>
  <c r="W643" i="5"/>
  <c r="X643" i="5"/>
  <c r="W642" i="5"/>
  <c r="X642" i="5"/>
  <c r="W641" i="5"/>
  <c r="X641" i="5"/>
  <c r="W640" i="5"/>
  <c r="X640" i="5"/>
  <c r="W639" i="5"/>
  <c r="X639" i="5"/>
  <c r="W638" i="5"/>
  <c r="X638" i="5"/>
  <c r="W637" i="5"/>
  <c r="X637" i="5"/>
  <c r="W636" i="5"/>
  <c r="X636" i="5"/>
  <c r="W635" i="5"/>
  <c r="X635" i="5"/>
  <c r="W634" i="5"/>
  <c r="X634" i="5"/>
  <c r="W633" i="5"/>
  <c r="X633" i="5"/>
  <c r="W632" i="5"/>
  <c r="X632" i="5"/>
  <c r="W631" i="5"/>
  <c r="X631" i="5"/>
  <c r="W630" i="5"/>
  <c r="X630" i="5"/>
  <c r="W629" i="5"/>
  <c r="X629" i="5"/>
  <c r="W628" i="5"/>
  <c r="X628" i="5"/>
  <c r="W627" i="5"/>
  <c r="X627" i="5"/>
  <c r="W626" i="5"/>
  <c r="X626" i="5"/>
  <c r="W625" i="5"/>
  <c r="X625" i="5"/>
  <c r="W624" i="5"/>
  <c r="X624" i="5"/>
  <c r="W623" i="5"/>
  <c r="X623" i="5"/>
  <c r="W622" i="5"/>
  <c r="X622" i="5"/>
  <c r="W621" i="5"/>
  <c r="X621" i="5"/>
  <c r="W620" i="5"/>
  <c r="X620" i="5"/>
  <c r="W619" i="5"/>
  <c r="X619" i="5"/>
  <c r="W618" i="5"/>
  <c r="X618" i="5"/>
  <c r="W617" i="5"/>
  <c r="X617" i="5"/>
  <c r="W616" i="5"/>
  <c r="X616" i="5"/>
  <c r="W615" i="5"/>
  <c r="X615" i="5"/>
  <c r="W614" i="5"/>
  <c r="X614" i="5"/>
  <c r="W613" i="5"/>
  <c r="X613" i="5"/>
  <c r="W612" i="5"/>
  <c r="X612" i="5"/>
  <c r="W611" i="5"/>
  <c r="X611" i="5"/>
  <c r="W610" i="5"/>
  <c r="X610" i="5"/>
  <c r="W609" i="5"/>
  <c r="X609" i="5"/>
  <c r="W608" i="5"/>
  <c r="X608" i="5"/>
  <c r="W607" i="5"/>
  <c r="X607" i="5"/>
  <c r="W606" i="5"/>
  <c r="X606" i="5"/>
  <c r="W605" i="5"/>
  <c r="X605" i="5"/>
  <c r="W604" i="5"/>
  <c r="X604" i="5"/>
  <c r="W603" i="5"/>
  <c r="X603" i="5"/>
  <c r="W602" i="5"/>
  <c r="X602" i="5"/>
  <c r="W601" i="5"/>
  <c r="X601" i="5"/>
  <c r="W600" i="5"/>
  <c r="X600" i="5"/>
  <c r="W599" i="5"/>
  <c r="X599" i="5"/>
  <c r="W598" i="5"/>
  <c r="X598" i="5"/>
  <c r="W597" i="5"/>
  <c r="X597" i="5"/>
  <c r="W596" i="5"/>
  <c r="X596" i="5"/>
  <c r="W595" i="5"/>
  <c r="X595" i="5"/>
  <c r="W594" i="5"/>
  <c r="X594" i="5"/>
  <c r="W593" i="5"/>
  <c r="X593" i="5"/>
  <c r="W592" i="5"/>
  <c r="X592" i="5"/>
  <c r="W591" i="5"/>
  <c r="X591" i="5"/>
  <c r="W590" i="5"/>
  <c r="X590" i="5"/>
  <c r="W589" i="5"/>
  <c r="X589" i="5"/>
  <c r="W588" i="5"/>
  <c r="X588" i="5"/>
  <c r="W587" i="5"/>
  <c r="X587" i="5"/>
  <c r="W586" i="5"/>
  <c r="X586" i="5"/>
  <c r="W585" i="5"/>
  <c r="X585" i="5"/>
  <c r="W584" i="5"/>
  <c r="X584" i="5"/>
  <c r="W583" i="5"/>
  <c r="X583" i="5"/>
  <c r="W582" i="5"/>
  <c r="X582" i="5"/>
  <c r="W581" i="5"/>
  <c r="X581" i="5"/>
  <c r="W580" i="5"/>
  <c r="X580" i="5"/>
  <c r="W579" i="5"/>
  <c r="X579" i="5"/>
  <c r="W578" i="5"/>
  <c r="X578" i="5"/>
  <c r="W577" i="5"/>
  <c r="X577" i="5"/>
  <c r="W576" i="5"/>
  <c r="X576" i="5"/>
  <c r="W575" i="5"/>
  <c r="X575" i="5"/>
  <c r="W574" i="5"/>
  <c r="X574" i="5"/>
  <c r="W573" i="5"/>
  <c r="X573" i="5"/>
  <c r="W572" i="5"/>
  <c r="X572" i="5"/>
  <c r="W571" i="5"/>
  <c r="X571" i="5"/>
  <c r="W570" i="5"/>
  <c r="X570" i="5"/>
  <c r="W569" i="5"/>
  <c r="X569" i="5"/>
  <c r="W568" i="5"/>
  <c r="X568" i="5"/>
  <c r="W567" i="5"/>
  <c r="X567" i="5"/>
  <c r="W566" i="5"/>
  <c r="X566" i="5"/>
  <c r="W565" i="5"/>
  <c r="X565" i="5"/>
  <c r="W564" i="5"/>
  <c r="X564" i="5"/>
  <c r="W563" i="5"/>
  <c r="X563" i="5"/>
  <c r="W562" i="5"/>
  <c r="X562" i="5"/>
  <c r="W561" i="5"/>
  <c r="X561" i="5"/>
  <c r="W560" i="5"/>
  <c r="X560" i="5"/>
  <c r="W559" i="5"/>
  <c r="X559" i="5"/>
  <c r="W558" i="5"/>
  <c r="X558" i="5"/>
  <c r="W557" i="5"/>
  <c r="X557" i="5"/>
  <c r="W556" i="5"/>
  <c r="X556" i="5"/>
  <c r="W555" i="5"/>
  <c r="X555" i="5"/>
  <c r="W554" i="5"/>
  <c r="X554" i="5"/>
  <c r="W553" i="5"/>
  <c r="X553" i="5"/>
  <c r="W552" i="5"/>
  <c r="X552" i="5"/>
  <c r="W551" i="5"/>
  <c r="X551" i="5"/>
  <c r="W550" i="5"/>
  <c r="X550" i="5"/>
  <c r="W549" i="5"/>
  <c r="X549" i="5"/>
  <c r="W548" i="5"/>
  <c r="X548" i="5"/>
  <c r="W547" i="5"/>
  <c r="X547" i="5"/>
  <c r="W546" i="5"/>
  <c r="X546" i="5"/>
  <c r="W545" i="5"/>
  <c r="X545" i="5"/>
  <c r="W544" i="5"/>
  <c r="X544" i="5"/>
  <c r="W543" i="5"/>
  <c r="X543" i="5"/>
  <c r="W542" i="5"/>
  <c r="X542" i="5"/>
  <c r="W541" i="5"/>
  <c r="X541" i="5"/>
  <c r="W540" i="5"/>
  <c r="X540" i="5"/>
  <c r="W539" i="5"/>
  <c r="X539" i="5"/>
  <c r="W538" i="5"/>
  <c r="X538" i="5"/>
  <c r="W537" i="5"/>
  <c r="X537" i="5"/>
  <c r="W536" i="5"/>
  <c r="X536" i="5"/>
  <c r="W535" i="5"/>
  <c r="X535" i="5"/>
  <c r="W534" i="5"/>
  <c r="X534" i="5"/>
  <c r="W533" i="5"/>
  <c r="X533" i="5"/>
  <c r="W532" i="5"/>
  <c r="X532" i="5"/>
  <c r="W531" i="5"/>
  <c r="X531" i="5"/>
  <c r="W530" i="5"/>
  <c r="X530" i="5"/>
  <c r="W529" i="5"/>
  <c r="X529" i="5"/>
  <c r="W528" i="5"/>
  <c r="X528" i="5"/>
  <c r="W527" i="5"/>
  <c r="X527" i="5"/>
  <c r="W526" i="5"/>
  <c r="X526" i="5"/>
  <c r="W525" i="5"/>
  <c r="X525" i="5"/>
  <c r="W524" i="5"/>
  <c r="X524" i="5"/>
  <c r="W523" i="5"/>
  <c r="X523" i="5"/>
  <c r="W522" i="5"/>
  <c r="X522" i="5"/>
  <c r="W521" i="5"/>
  <c r="X521" i="5"/>
  <c r="W520" i="5"/>
  <c r="X520" i="5"/>
  <c r="W519" i="5"/>
  <c r="X519" i="5"/>
  <c r="W518" i="5"/>
  <c r="X518" i="5"/>
  <c r="W517" i="5"/>
  <c r="X517" i="5"/>
  <c r="W516" i="5"/>
  <c r="X516" i="5"/>
  <c r="W515" i="5"/>
  <c r="X515" i="5"/>
  <c r="W514" i="5"/>
  <c r="X514" i="5"/>
  <c r="W513" i="5"/>
  <c r="X513" i="5"/>
  <c r="W512" i="5"/>
  <c r="X512" i="5"/>
  <c r="W511" i="5"/>
  <c r="X511" i="5"/>
  <c r="W510" i="5"/>
  <c r="X510" i="5"/>
  <c r="W509" i="5"/>
  <c r="X509" i="5"/>
  <c r="W508" i="5"/>
  <c r="X508" i="5"/>
  <c r="W507" i="5"/>
  <c r="X507" i="5"/>
  <c r="W506" i="5"/>
  <c r="X506" i="5"/>
  <c r="W505" i="5"/>
  <c r="X505" i="5"/>
  <c r="W504" i="5"/>
  <c r="X504" i="5"/>
  <c r="W503" i="5"/>
  <c r="X503" i="5"/>
  <c r="W502" i="5"/>
  <c r="X502" i="5"/>
  <c r="W501" i="5"/>
  <c r="X501" i="5"/>
  <c r="W500" i="5"/>
  <c r="X500" i="5"/>
  <c r="W499" i="5"/>
  <c r="X499" i="5"/>
  <c r="W498" i="5"/>
  <c r="X498" i="5"/>
  <c r="W497" i="5"/>
  <c r="X497" i="5"/>
  <c r="W496" i="5"/>
  <c r="X496" i="5"/>
  <c r="W495" i="5"/>
  <c r="X495" i="5"/>
  <c r="W494" i="5"/>
  <c r="X494" i="5"/>
  <c r="W493" i="5"/>
  <c r="X493" i="5"/>
  <c r="W492" i="5"/>
  <c r="X492" i="5"/>
  <c r="W491" i="5"/>
  <c r="X491" i="5"/>
  <c r="W490" i="5"/>
  <c r="X490" i="5"/>
  <c r="W489" i="5"/>
  <c r="X489" i="5"/>
  <c r="W488" i="5"/>
  <c r="X488" i="5"/>
  <c r="W487" i="5"/>
  <c r="X487" i="5"/>
  <c r="W486" i="5"/>
  <c r="X486" i="5"/>
  <c r="W485" i="5"/>
  <c r="X485" i="5"/>
  <c r="W484" i="5"/>
  <c r="X484" i="5"/>
  <c r="W483" i="5"/>
  <c r="X483" i="5"/>
  <c r="W482" i="5"/>
  <c r="X482" i="5"/>
  <c r="W481" i="5"/>
  <c r="X481" i="5"/>
  <c r="W480" i="5"/>
  <c r="X480" i="5"/>
  <c r="W479" i="5"/>
  <c r="X479" i="5"/>
  <c r="W478" i="5"/>
  <c r="X478" i="5"/>
  <c r="W477" i="5"/>
  <c r="X477" i="5"/>
  <c r="W476" i="5"/>
  <c r="X476" i="5"/>
  <c r="W475" i="5"/>
  <c r="X475" i="5"/>
  <c r="W474" i="5"/>
  <c r="X474" i="5"/>
  <c r="W473" i="5"/>
  <c r="X473" i="5"/>
  <c r="W472" i="5"/>
  <c r="X472" i="5"/>
  <c r="W471" i="5"/>
  <c r="X471" i="5"/>
  <c r="W470" i="5"/>
  <c r="X470" i="5"/>
  <c r="W469" i="5"/>
  <c r="X469" i="5"/>
  <c r="W468" i="5"/>
  <c r="X468" i="5"/>
  <c r="W467" i="5"/>
  <c r="X467" i="5"/>
  <c r="W466" i="5"/>
  <c r="X466" i="5"/>
  <c r="W465" i="5"/>
  <c r="X465" i="5"/>
  <c r="W464" i="5"/>
  <c r="X464" i="5"/>
  <c r="W463" i="5"/>
  <c r="X463" i="5"/>
  <c r="W462" i="5"/>
  <c r="X462" i="5"/>
  <c r="W461" i="5"/>
  <c r="X461" i="5"/>
  <c r="W460" i="5"/>
  <c r="X460" i="5"/>
  <c r="W459" i="5"/>
  <c r="X459" i="5"/>
  <c r="W458" i="5"/>
  <c r="X458" i="5"/>
  <c r="W457" i="5"/>
  <c r="X457" i="5"/>
  <c r="W456" i="5"/>
  <c r="X456" i="5"/>
  <c r="W455" i="5"/>
  <c r="X455" i="5"/>
  <c r="W454" i="5"/>
  <c r="X454" i="5"/>
  <c r="W453" i="5"/>
  <c r="X453" i="5"/>
  <c r="W452" i="5"/>
  <c r="X452" i="5"/>
  <c r="W451" i="5"/>
  <c r="X451" i="5"/>
  <c r="W450" i="5"/>
  <c r="X450" i="5"/>
  <c r="W449" i="5"/>
  <c r="X449" i="5"/>
  <c r="W448" i="5"/>
  <c r="X448" i="5"/>
  <c r="W447" i="5"/>
  <c r="X447" i="5"/>
  <c r="W446" i="5"/>
  <c r="X446" i="5"/>
  <c r="W445" i="5"/>
  <c r="X445" i="5"/>
  <c r="W444" i="5"/>
  <c r="X444" i="5"/>
  <c r="W443" i="5"/>
  <c r="X443" i="5"/>
  <c r="W442" i="5"/>
  <c r="X442" i="5"/>
  <c r="W441" i="5"/>
  <c r="X441" i="5"/>
  <c r="W440" i="5"/>
  <c r="X440" i="5"/>
  <c r="W439" i="5"/>
  <c r="X439" i="5"/>
  <c r="W438" i="5"/>
  <c r="X438" i="5"/>
  <c r="W437" i="5"/>
  <c r="X437" i="5"/>
  <c r="W436" i="5"/>
  <c r="X436" i="5"/>
  <c r="W435" i="5"/>
  <c r="X435" i="5"/>
  <c r="W434" i="5"/>
  <c r="X434" i="5"/>
  <c r="W433" i="5"/>
  <c r="X433" i="5"/>
  <c r="W432" i="5"/>
  <c r="X432" i="5"/>
  <c r="W431" i="5"/>
  <c r="X431" i="5"/>
  <c r="W430" i="5"/>
  <c r="X430" i="5"/>
  <c r="W429" i="5"/>
  <c r="X429" i="5"/>
  <c r="W428" i="5"/>
  <c r="X428" i="5"/>
  <c r="W427" i="5"/>
  <c r="X427" i="5"/>
  <c r="W426" i="5"/>
  <c r="X426" i="5"/>
  <c r="W425" i="5"/>
  <c r="X425" i="5"/>
  <c r="W424" i="5"/>
  <c r="X424" i="5"/>
  <c r="W423" i="5"/>
  <c r="X423" i="5"/>
  <c r="W422" i="5"/>
  <c r="X422" i="5"/>
  <c r="W421" i="5"/>
  <c r="X421" i="5"/>
  <c r="W420" i="5"/>
  <c r="X420" i="5"/>
  <c r="W419" i="5"/>
  <c r="X419" i="5"/>
  <c r="W418" i="5"/>
  <c r="X418" i="5"/>
  <c r="W417" i="5"/>
  <c r="X417" i="5"/>
  <c r="W416" i="5"/>
  <c r="X416" i="5"/>
  <c r="W415" i="5"/>
  <c r="X415" i="5"/>
  <c r="W414" i="5"/>
  <c r="X414" i="5"/>
  <c r="W413" i="5"/>
  <c r="X413" i="5"/>
  <c r="W412" i="5"/>
  <c r="X412" i="5"/>
  <c r="W411" i="5"/>
  <c r="X411" i="5"/>
  <c r="W410" i="5"/>
  <c r="X410" i="5"/>
  <c r="W409" i="5"/>
  <c r="X409" i="5"/>
  <c r="W408" i="5"/>
  <c r="X408" i="5"/>
  <c r="W407" i="5"/>
  <c r="X407" i="5"/>
  <c r="W406" i="5"/>
  <c r="X406" i="5"/>
  <c r="W405" i="5"/>
  <c r="X405" i="5"/>
  <c r="W404" i="5"/>
  <c r="X404" i="5"/>
  <c r="W403" i="5"/>
  <c r="X403" i="5"/>
  <c r="W402" i="5"/>
  <c r="X402" i="5"/>
  <c r="W401" i="5"/>
  <c r="X401" i="5"/>
  <c r="W400" i="5"/>
  <c r="X400" i="5"/>
  <c r="W399" i="5"/>
  <c r="X399" i="5"/>
  <c r="W398" i="5"/>
  <c r="X398" i="5"/>
  <c r="W397" i="5"/>
  <c r="X397" i="5"/>
  <c r="W396" i="5"/>
  <c r="X396" i="5"/>
  <c r="W395" i="5"/>
  <c r="X395" i="5"/>
  <c r="W394" i="5"/>
  <c r="X394" i="5"/>
  <c r="W393" i="5"/>
  <c r="X393" i="5"/>
  <c r="W392" i="5"/>
  <c r="X392" i="5"/>
  <c r="W391" i="5"/>
  <c r="X391" i="5"/>
  <c r="W390" i="5"/>
  <c r="X390" i="5"/>
  <c r="W389" i="5"/>
  <c r="X389" i="5"/>
  <c r="W388" i="5"/>
  <c r="X388" i="5"/>
  <c r="W387" i="5"/>
  <c r="X387" i="5"/>
  <c r="W386" i="5"/>
  <c r="X386" i="5"/>
  <c r="W385" i="5"/>
  <c r="X385" i="5"/>
  <c r="W384" i="5"/>
  <c r="X384" i="5"/>
  <c r="W383" i="5"/>
  <c r="X383" i="5"/>
  <c r="W382" i="5"/>
  <c r="X382" i="5"/>
  <c r="W381" i="5"/>
  <c r="X381" i="5"/>
  <c r="W380" i="5"/>
  <c r="X380" i="5"/>
  <c r="W379" i="5"/>
  <c r="X379" i="5"/>
  <c r="W378" i="5"/>
  <c r="X378" i="5"/>
  <c r="W377" i="5"/>
  <c r="X377" i="5"/>
  <c r="W376" i="5"/>
  <c r="X376" i="5"/>
  <c r="W375" i="5"/>
  <c r="X375" i="5"/>
  <c r="W374" i="5"/>
  <c r="X374" i="5"/>
  <c r="W373" i="5"/>
  <c r="X373" i="5"/>
  <c r="W372" i="5"/>
  <c r="X372" i="5"/>
  <c r="W371" i="5"/>
  <c r="X371" i="5"/>
  <c r="W370" i="5"/>
  <c r="X370" i="5"/>
  <c r="W369" i="5"/>
  <c r="X369" i="5"/>
  <c r="W368" i="5"/>
  <c r="X368" i="5"/>
  <c r="W367" i="5"/>
  <c r="X367" i="5"/>
  <c r="W366" i="5"/>
  <c r="X366" i="5"/>
  <c r="W365" i="5"/>
  <c r="X365" i="5"/>
  <c r="W364" i="5"/>
  <c r="X364" i="5"/>
  <c r="W363" i="5"/>
  <c r="X363" i="5"/>
  <c r="W362" i="5"/>
  <c r="X362" i="5"/>
  <c r="W361" i="5"/>
  <c r="X361" i="5"/>
  <c r="W360" i="5"/>
  <c r="X360" i="5"/>
  <c r="W359" i="5"/>
  <c r="X359" i="5"/>
  <c r="W358" i="5"/>
  <c r="X358" i="5"/>
  <c r="W357" i="5"/>
  <c r="X357" i="5"/>
  <c r="W356" i="5"/>
  <c r="X356" i="5"/>
  <c r="W355" i="5"/>
  <c r="X355" i="5"/>
  <c r="W354" i="5"/>
  <c r="X354" i="5"/>
  <c r="W353" i="5"/>
  <c r="X353" i="5"/>
  <c r="W352" i="5"/>
  <c r="X352" i="5"/>
  <c r="W351" i="5"/>
  <c r="X351" i="5"/>
  <c r="W350" i="5"/>
  <c r="X350" i="5"/>
  <c r="W349" i="5"/>
  <c r="X349" i="5"/>
  <c r="W348" i="5"/>
  <c r="X348" i="5"/>
  <c r="W347" i="5"/>
  <c r="X347" i="5"/>
  <c r="W346" i="5"/>
  <c r="X346" i="5"/>
  <c r="W345" i="5"/>
  <c r="X345" i="5"/>
  <c r="W344" i="5"/>
  <c r="X344" i="5"/>
  <c r="W343" i="5"/>
  <c r="X343" i="5"/>
  <c r="W342" i="5"/>
  <c r="X342" i="5"/>
  <c r="W341" i="5"/>
  <c r="X341" i="5"/>
  <c r="W340" i="5"/>
  <c r="X340" i="5"/>
  <c r="W339" i="5"/>
  <c r="X339" i="5"/>
  <c r="W338" i="5"/>
  <c r="X338" i="5"/>
  <c r="W337" i="5"/>
  <c r="X337" i="5"/>
  <c r="W336" i="5"/>
  <c r="X336" i="5"/>
  <c r="W335" i="5"/>
  <c r="X335" i="5"/>
  <c r="W334" i="5"/>
  <c r="X334" i="5"/>
  <c r="W333" i="5"/>
  <c r="X333" i="5"/>
  <c r="W332" i="5"/>
  <c r="X332" i="5"/>
  <c r="W331" i="5"/>
  <c r="X331" i="5"/>
  <c r="W330" i="5"/>
  <c r="X330" i="5"/>
  <c r="W329" i="5"/>
  <c r="X329" i="5"/>
  <c r="W328" i="5"/>
  <c r="X328" i="5"/>
  <c r="W327" i="5"/>
  <c r="X327" i="5"/>
  <c r="W326" i="5"/>
  <c r="X326" i="5"/>
  <c r="W325" i="5"/>
  <c r="X325" i="5"/>
  <c r="W324" i="5"/>
  <c r="X324" i="5"/>
  <c r="W323" i="5"/>
  <c r="X323" i="5"/>
  <c r="W322" i="5"/>
  <c r="X322" i="5"/>
  <c r="W321" i="5"/>
  <c r="X321" i="5"/>
  <c r="W320" i="5"/>
  <c r="X320" i="5"/>
  <c r="W319" i="5"/>
  <c r="X319" i="5"/>
  <c r="W318" i="5"/>
  <c r="X318" i="5"/>
  <c r="W317" i="5"/>
  <c r="X317" i="5"/>
  <c r="W316" i="5"/>
  <c r="X316" i="5"/>
  <c r="W315" i="5"/>
  <c r="X315" i="5"/>
  <c r="W314" i="5"/>
  <c r="X314" i="5"/>
  <c r="W313" i="5"/>
  <c r="X313" i="5"/>
  <c r="W312" i="5"/>
  <c r="X312" i="5"/>
  <c r="W311" i="5"/>
  <c r="X311" i="5"/>
  <c r="W310" i="5"/>
  <c r="X310" i="5"/>
  <c r="W309" i="5"/>
  <c r="X309" i="5"/>
  <c r="W308" i="5"/>
  <c r="X308" i="5"/>
  <c r="W307" i="5"/>
  <c r="X307" i="5"/>
  <c r="W306" i="5"/>
  <c r="X306" i="5"/>
  <c r="W305" i="5"/>
  <c r="X305" i="5"/>
  <c r="W304" i="5"/>
  <c r="X304" i="5"/>
  <c r="W303" i="5"/>
  <c r="X303" i="5"/>
  <c r="W302" i="5"/>
  <c r="X302" i="5"/>
  <c r="W301" i="5"/>
  <c r="X301" i="5"/>
  <c r="W300" i="5"/>
  <c r="X300" i="5"/>
  <c r="W299" i="5"/>
  <c r="X299" i="5"/>
  <c r="W298" i="5"/>
  <c r="X298" i="5"/>
  <c r="W297" i="5"/>
  <c r="X297" i="5"/>
  <c r="W296" i="5"/>
  <c r="X296" i="5"/>
  <c r="W295" i="5"/>
  <c r="X295" i="5"/>
  <c r="W294" i="5"/>
  <c r="X294" i="5"/>
  <c r="W293" i="5"/>
  <c r="X293" i="5"/>
  <c r="W292" i="5"/>
  <c r="X292" i="5"/>
  <c r="W291" i="5"/>
  <c r="X291" i="5"/>
  <c r="W290" i="5"/>
  <c r="X290" i="5"/>
  <c r="W289" i="5"/>
  <c r="X289" i="5"/>
  <c r="W288" i="5"/>
  <c r="X288" i="5"/>
  <c r="W287" i="5"/>
  <c r="X287" i="5"/>
  <c r="W286" i="5"/>
  <c r="X286" i="5"/>
  <c r="W285" i="5"/>
  <c r="X285" i="5"/>
  <c r="W284" i="5"/>
  <c r="X284" i="5"/>
  <c r="W283" i="5"/>
  <c r="X283" i="5"/>
  <c r="W282" i="5"/>
  <c r="X282" i="5"/>
  <c r="W281" i="5"/>
  <c r="X281" i="5"/>
  <c r="W280" i="5"/>
  <c r="X280" i="5"/>
  <c r="W279" i="5"/>
  <c r="X279" i="5"/>
  <c r="W278" i="5"/>
  <c r="X278" i="5"/>
  <c r="W277" i="5"/>
  <c r="X277" i="5"/>
  <c r="W276" i="5"/>
  <c r="X276" i="5"/>
  <c r="W275" i="5"/>
  <c r="X275" i="5"/>
  <c r="W274" i="5"/>
  <c r="X274" i="5"/>
  <c r="W273" i="5"/>
  <c r="X273" i="5"/>
  <c r="W272" i="5"/>
  <c r="X272" i="5"/>
  <c r="W271" i="5"/>
  <c r="X271" i="5"/>
  <c r="W270" i="5"/>
  <c r="X270" i="5"/>
  <c r="W269" i="5"/>
  <c r="X269" i="5"/>
  <c r="W268" i="5"/>
  <c r="X268" i="5"/>
  <c r="W267" i="5"/>
  <c r="X267" i="5"/>
  <c r="W266" i="5"/>
  <c r="X266" i="5"/>
  <c r="W265" i="5"/>
  <c r="X265" i="5"/>
  <c r="W264" i="5"/>
  <c r="X264" i="5"/>
  <c r="W263" i="5"/>
  <c r="X263" i="5"/>
  <c r="W262" i="5"/>
  <c r="X262" i="5"/>
  <c r="W261" i="5"/>
  <c r="X261" i="5"/>
  <c r="W260" i="5"/>
  <c r="X260" i="5"/>
  <c r="W259" i="5"/>
  <c r="X259" i="5"/>
  <c r="W258" i="5"/>
  <c r="X258" i="5"/>
  <c r="W257" i="5"/>
  <c r="X257" i="5"/>
  <c r="W256" i="5"/>
  <c r="X256" i="5"/>
  <c r="W255" i="5"/>
  <c r="X255" i="5"/>
  <c r="W254" i="5"/>
  <c r="X254" i="5"/>
  <c r="W253" i="5"/>
  <c r="X253" i="5"/>
  <c r="W252" i="5"/>
  <c r="X252" i="5"/>
  <c r="W251" i="5"/>
  <c r="X251" i="5"/>
  <c r="W250" i="5"/>
  <c r="X250" i="5"/>
  <c r="W249" i="5"/>
  <c r="X249" i="5"/>
  <c r="W248" i="5"/>
  <c r="X248" i="5"/>
  <c r="W247" i="5"/>
  <c r="X247" i="5"/>
  <c r="W246" i="5"/>
  <c r="X246" i="5"/>
  <c r="W245" i="5"/>
  <c r="X245" i="5"/>
  <c r="W244" i="5"/>
  <c r="X244" i="5"/>
  <c r="W243" i="5"/>
  <c r="X243" i="5"/>
  <c r="W242" i="5"/>
  <c r="X242" i="5"/>
  <c r="W241" i="5"/>
  <c r="X241" i="5"/>
  <c r="W240" i="5"/>
  <c r="X240" i="5"/>
  <c r="W239" i="5"/>
  <c r="X239" i="5"/>
  <c r="W238" i="5"/>
  <c r="X238" i="5"/>
  <c r="W237" i="5"/>
  <c r="X237" i="5"/>
  <c r="W236" i="5"/>
  <c r="X236" i="5"/>
  <c r="W235" i="5"/>
  <c r="X235" i="5"/>
  <c r="W234" i="5"/>
  <c r="X234" i="5"/>
  <c r="W233" i="5"/>
  <c r="X233" i="5"/>
  <c r="W232" i="5"/>
  <c r="X232" i="5"/>
  <c r="W231" i="5"/>
  <c r="X231" i="5"/>
  <c r="W230" i="5"/>
  <c r="X230" i="5"/>
  <c r="W229" i="5"/>
  <c r="X229" i="5"/>
  <c r="W228" i="5"/>
  <c r="X228" i="5"/>
  <c r="W227" i="5"/>
  <c r="X227" i="5"/>
  <c r="W226" i="5"/>
  <c r="X226" i="5"/>
  <c r="W225" i="5"/>
  <c r="X225" i="5"/>
  <c r="W224" i="5"/>
  <c r="X224" i="5"/>
  <c r="W223" i="5"/>
  <c r="X223" i="5"/>
  <c r="W222" i="5"/>
  <c r="X222" i="5"/>
  <c r="W221" i="5"/>
  <c r="X221" i="5"/>
  <c r="W220" i="5"/>
  <c r="X220" i="5"/>
  <c r="W219" i="5"/>
  <c r="X219" i="5"/>
  <c r="W218" i="5"/>
  <c r="X218" i="5"/>
  <c r="W217" i="5"/>
  <c r="X217" i="5"/>
  <c r="W216" i="5"/>
  <c r="X216" i="5"/>
  <c r="W215" i="5"/>
  <c r="X215" i="5"/>
  <c r="W214" i="5"/>
  <c r="X214" i="5"/>
  <c r="W213" i="5"/>
  <c r="X213" i="5"/>
  <c r="W212" i="5"/>
  <c r="X212" i="5"/>
  <c r="W211" i="5"/>
  <c r="X211" i="5"/>
  <c r="W210" i="5"/>
  <c r="X210" i="5"/>
  <c r="W209" i="5"/>
  <c r="X209" i="5"/>
  <c r="W208" i="5"/>
  <c r="X208" i="5"/>
  <c r="W207" i="5"/>
  <c r="X207" i="5"/>
  <c r="W206" i="5"/>
  <c r="X206" i="5"/>
  <c r="W205" i="5"/>
  <c r="X205" i="5"/>
  <c r="W204" i="5"/>
  <c r="X204" i="5"/>
  <c r="W203" i="5"/>
  <c r="X203" i="5"/>
  <c r="W202" i="5"/>
  <c r="X202" i="5"/>
  <c r="W201" i="5"/>
  <c r="X201" i="5"/>
  <c r="W200" i="5"/>
  <c r="X200" i="5"/>
  <c r="W199" i="5"/>
  <c r="X199" i="5"/>
  <c r="W198" i="5"/>
  <c r="X198" i="5"/>
  <c r="W197" i="5"/>
  <c r="X197" i="5"/>
  <c r="W196" i="5"/>
  <c r="X196" i="5"/>
  <c r="W195" i="5"/>
  <c r="X195" i="5"/>
  <c r="W194" i="5"/>
  <c r="X194" i="5"/>
  <c r="W193" i="5"/>
  <c r="X193" i="5"/>
  <c r="W192" i="5"/>
  <c r="X192" i="5"/>
  <c r="W191" i="5"/>
  <c r="X191" i="5"/>
  <c r="W190" i="5"/>
  <c r="X190" i="5"/>
  <c r="W189" i="5"/>
  <c r="X189" i="5"/>
  <c r="W188" i="5"/>
  <c r="X188" i="5"/>
  <c r="W187" i="5"/>
  <c r="X187" i="5"/>
  <c r="W186" i="5"/>
  <c r="X186" i="5"/>
  <c r="W185" i="5"/>
  <c r="X185" i="5"/>
  <c r="W184" i="5"/>
  <c r="X184" i="5"/>
  <c r="W183" i="5"/>
  <c r="X183" i="5"/>
  <c r="W182" i="5"/>
  <c r="X182" i="5"/>
  <c r="W181" i="5"/>
  <c r="X181" i="5"/>
  <c r="W180" i="5"/>
  <c r="X180" i="5"/>
  <c r="W179" i="5"/>
  <c r="X179" i="5"/>
  <c r="W178" i="5"/>
  <c r="X178" i="5"/>
  <c r="W177" i="5"/>
  <c r="X177" i="5"/>
  <c r="W176" i="5"/>
  <c r="X176" i="5"/>
  <c r="W175" i="5"/>
  <c r="X175" i="5"/>
  <c r="W174" i="5"/>
  <c r="X174" i="5"/>
  <c r="W173" i="5"/>
  <c r="X173" i="5"/>
  <c r="W172" i="5"/>
  <c r="X172" i="5"/>
  <c r="W171" i="5"/>
  <c r="X171" i="5"/>
  <c r="W170" i="5"/>
  <c r="X170" i="5"/>
  <c r="W169" i="5"/>
  <c r="X169" i="5"/>
  <c r="W168" i="5"/>
  <c r="X168" i="5"/>
  <c r="W167" i="5"/>
  <c r="X167" i="5"/>
  <c r="W166" i="5"/>
  <c r="X166" i="5"/>
  <c r="W165" i="5"/>
  <c r="X165" i="5"/>
  <c r="W164" i="5"/>
  <c r="X164" i="5"/>
  <c r="W163" i="5"/>
  <c r="X163" i="5"/>
  <c r="W162" i="5"/>
  <c r="X162" i="5"/>
  <c r="W161" i="5"/>
  <c r="X161" i="5"/>
  <c r="W160" i="5"/>
  <c r="X160" i="5"/>
  <c r="W159" i="5"/>
  <c r="X159" i="5"/>
  <c r="W158" i="5"/>
  <c r="X158" i="5"/>
  <c r="W157" i="5"/>
  <c r="X157" i="5"/>
  <c r="W156" i="5"/>
  <c r="X156" i="5"/>
  <c r="W155" i="5"/>
  <c r="X155" i="5"/>
  <c r="W154" i="5"/>
  <c r="X154" i="5"/>
  <c r="W153" i="5"/>
  <c r="X153" i="5"/>
  <c r="W152" i="5"/>
  <c r="X152" i="5"/>
  <c r="W151" i="5"/>
  <c r="X151" i="5"/>
  <c r="W150" i="5"/>
  <c r="X150" i="5"/>
  <c r="W149" i="5"/>
  <c r="X149" i="5"/>
  <c r="W148" i="5"/>
  <c r="X148" i="5"/>
  <c r="W147" i="5"/>
  <c r="X147" i="5"/>
  <c r="W146" i="5"/>
  <c r="X146" i="5"/>
  <c r="W145" i="5"/>
  <c r="X145" i="5"/>
  <c r="W144" i="5"/>
  <c r="X144" i="5"/>
  <c r="W143" i="5"/>
  <c r="X143" i="5"/>
  <c r="W142" i="5"/>
  <c r="X142" i="5"/>
  <c r="W141" i="5"/>
  <c r="X141" i="5"/>
  <c r="W140" i="5"/>
  <c r="X140" i="5"/>
  <c r="W139" i="5"/>
  <c r="X139" i="5"/>
  <c r="W138" i="5"/>
  <c r="X138" i="5"/>
  <c r="W137" i="5"/>
  <c r="X137" i="5"/>
  <c r="W136" i="5"/>
  <c r="X136" i="5"/>
  <c r="W135" i="5"/>
  <c r="X135" i="5"/>
  <c r="W134" i="5"/>
  <c r="X134" i="5"/>
  <c r="W133" i="5"/>
  <c r="X133" i="5"/>
  <c r="W132" i="5"/>
  <c r="X132" i="5"/>
  <c r="W131" i="5"/>
  <c r="X131" i="5"/>
  <c r="W130" i="5"/>
  <c r="X130" i="5"/>
  <c r="W129" i="5"/>
  <c r="X129" i="5"/>
  <c r="W128" i="5"/>
  <c r="X128" i="5"/>
  <c r="W127" i="5"/>
  <c r="X127" i="5"/>
  <c r="W126" i="5"/>
  <c r="X126" i="5"/>
  <c r="W125" i="5"/>
  <c r="X125" i="5"/>
  <c r="W124" i="5"/>
  <c r="X124" i="5"/>
  <c r="W123" i="5"/>
  <c r="X123" i="5"/>
  <c r="W122" i="5"/>
  <c r="X122" i="5"/>
  <c r="W121" i="5"/>
  <c r="X121" i="5"/>
  <c r="W120" i="5"/>
  <c r="X120" i="5"/>
  <c r="W119" i="5"/>
  <c r="X119" i="5"/>
  <c r="W118" i="5"/>
  <c r="X118" i="5"/>
  <c r="W117" i="5"/>
  <c r="X117" i="5"/>
  <c r="W116" i="5"/>
  <c r="X116" i="5"/>
  <c r="W115" i="5"/>
  <c r="X115" i="5"/>
  <c r="W114" i="5"/>
  <c r="X114" i="5"/>
  <c r="W113" i="5"/>
  <c r="X113" i="5"/>
  <c r="W112" i="5"/>
  <c r="X112" i="5"/>
  <c r="W111" i="5"/>
  <c r="X111" i="5"/>
  <c r="W110" i="5"/>
  <c r="X110" i="5"/>
  <c r="W109" i="5"/>
  <c r="X109" i="5"/>
  <c r="W108" i="5"/>
  <c r="X108" i="5"/>
  <c r="W107" i="5"/>
  <c r="X107" i="5"/>
  <c r="W106" i="5"/>
  <c r="X106" i="5"/>
  <c r="W105" i="5"/>
  <c r="X105" i="5"/>
  <c r="W104" i="5"/>
  <c r="X104" i="5"/>
  <c r="W103" i="5"/>
  <c r="X103" i="5"/>
  <c r="W102" i="5"/>
  <c r="X102" i="5"/>
  <c r="W101" i="5"/>
  <c r="X101" i="5"/>
  <c r="W100" i="5"/>
  <c r="X100" i="5"/>
  <c r="W99" i="5"/>
  <c r="X99" i="5"/>
  <c r="W98" i="5"/>
  <c r="X98" i="5"/>
  <c r="W97" i="5"/>
  <c r="X97" i="5"/>
  <c r="W96" i="5"/>
  <c r="X96" i="5"/>
  <c r="W95" i="5"/>
  <c r="X95" i="5"/>
  <c r="W94" i="5"/>
  <c r="X94" i="5"/>
  <c r="W93" i="5"/>
  <c r="X93" i="5"/>
  <c r="W92" i="5"/>
  <c r="X92" i="5"/>
  <c r="W91" i="5"/>
  <c r="X91" i="5"/>
  <c r="W90" i="5"/>
  <c r="X90" i="5"/>
  <c r="W89" i="5"/>
  <c r="X89" i="5"/>
  <c r="W88" i="5"/>
  <c r="X88" i="5"/>
  <c r="W87" i="5"/>
  <c r="X87" i="5"/>
  <c r="W86" i="5"/>
  <c r="X86" i="5"/>
  <c r="W85" i="5"/>
  <c r="X85" i="5"/>
  <c r="W84" i="5"/>
  <c r="X84" i="5"/>
  <c r="W83" i="5"/>
  <c r="X83" i="5"/>
  <c r="W82" i="5"/>
  <c r="X82" i="5"/>
  <c r="W81" i="5"/>
  <c r="X81" i="5"/>
  <c r="W80" i="5"/>
  <c r="X80" i="5"/>
  <c r="W79" i="5"/>
  <c r="X79" i="5"/>
  <c r="W78" i="5"/>
  <c r="X78" i="5"/>
  <c r="W77" i="5"/>
  <c r="X77" i="5"/>
  <c r="W76" i="5"/>
  <c r="X76" i="5"/>
  <c r="W75" i="5"/>
  <c r="X75" i="5"/>
  <c r="W74" i="5"/>
  <c r="X74" i="5"/>
  <c r="W73" i="5"/>
  <c r="X73" i="5"/>
  <c r="W72" i="5"/>
  <c r="X72" i="5"/>
  <c r="W71" i="5"/>
  <c r="X71" i="5"/>
  <c r="W70" i="5"/>
  <c r="X70" i="5"/>
  <c r="W69" i="5"/>
  <c r="X69" i="5"/>
  <c r="W68" i="5"/>
  <c r="X68" i="5"/>
  <c r="W67" i="5"/>
  <c r="X67" i="5"/>
  <c r="W66" i="5"/>
  <c r="X66" i="5"/>
  <c r="W65" i="5"/>
  <c r="X65" i="5"/>
  <c r="W64" i="5"/>
  <c r="X64" i="5"/>
  <c r="W63" i="5"/>
  <c r="X63" i="5"/>
  <c r="W62" i="5"/>
  <c r="X62" i="5"/>
  <c r="W61" i="5"/>
  <c r="X61" i="5"/>
  <c r="W60" i="5"/>
  <c r="X60" i="5"/>
  <c r="W59" i="5"/>
  <c r="X59" i="5"/>
  <c r="W58" i="5"/>
  <c r="X58" i="5"/>
  <c r="W57" i="5"/>
  <c r="X57" i="5"/>
  <c r="W56" i="5"/>
  <c r="X56" i="5"/>
  <c r="W55" i="5"/>
  <c r="X55" i="5"/>
  <c r="W54" i="5"/>
  <c r="X54" i="5"/>
  <c r="W53" i="5"/>
  <c r="X53" i="5"/>
  <c r="W52" i="5"/>
  <c r="X52" i="5"/>
  <c r="W51" i="5"/>
  <c r="X51" i="5"/>
  <c r="W50" i="5"/>
  <c r="X50" i="5"/>
  <c r="W49" i="5"/>
  <c r="X49" i="5"/>
  <c r="W48" i="5"/>
  <c r="X48" i="5"/>
  <c r="W47" i="5"/>
  <c r="X47" i="5"/>
  <c r="W46" i="5"/>
  <c r="X46" i="5"/>
  <c r="W45" i="5"/>
  <c r="X45" i="5"/>
  <c r="W44" i="5"/>
  <c r="X44" i="5"/>
  <c r="W43" i="5"/>
  <c r="X43" i="5"/>
  <c r="W42" i="5"/>
  <c r="X42" i="5"/>
  <c r="W41" i="5"/>
  <c r="X41" i="5"/>
  <c r="W40" i="5"/>
  <c r="X40" i="5"/>
  <c r="W39" i="5"/>
  <c r="X39" i="5"/>
  <c r="W38" i="5"/>
  <c r="X38" i="5"/>
  <c r="W37" i="5"/>
  <c r="X37" i="5"/>
  <c r="W36" i="5"/>
  <c r="X36" i="5"/>
  <c r="W35" i="5"/>
  <c r="X35" i="5"/>
  <c r="W34" i="5"/>
  <c r="X34" i="5"/>
  <c r="W33" i="5"/>
  <c r="X33" i="5"/>
  <c r="W32" i="5"/>
  <c r="X32" i="5"/>
  <c r="W31" i="5"/>
  <c r="X31" i="5"/>
  <c r="W30" i="5"/>
  <c r="X30" i="5"/>
  <c r="W29" i="5"/>
  <c r="X29" i="5"/>
  <c r="W28" i="5"/>
  <c r="X28" i="5"/>
  <c r="W27" i="5"/>
  <c r="X27" i="5"/>
  <c r="W26" i="5"/>
  <c r="X26" i="5"/>
  <c r="W25" i="5"/>
  <c r="X25" i="5"/>
  <c r="W24" i="5"/>
  <c r="X24" i="5"/>
  <c r="W23" i="5"/>
  <c r="X23" i="5"/>
  <c r="W22" i="5"/>
  <c r="X22" i="5"/>
  <c r="W21" i="5"/>
  <c r="X21" i="5"/>
  <c r="W20" i="5"/>
  <c r="X20" i="5"/>
  <c r="W19" i="5"/>
  <c r="X19" i="5"/>
  <c r="W18" i="5"/>
  <c r="X18" i="5"/>
  <c r="W17" i="5"/>
  <c r="X17" i="5"/>
  <c r="W16" i="5"/>
  <c r="X16" i="5"/>
  <c r="W15" i="5"/>
  <c r="X15" i="5"/>
  <c r="W14" i="5"/>
  <c r="X14" i="5"/>
  <c r="W13" i="5"/>
  <c r="X13" i="5"/>
  <c r="W12" i="5"/>
  <c r="X12" i="5"/>
  <c r="W11" i="5"/>
  <c r="X11" i="5"/>
  <c r="W10" i="5"/>
  <c r="X10" i="5"/>
  <c r="W9" i="5"/>
  <c r="X9" i="5"/>
  <c r="W8" i="5"/>
  <c r="X8" i="5"/>
  <c r="W7" i="5"/>
  <c r="X7" i="5"/>
  <c r="W6" i="5"/>
  <c r="X6" i="5"/>
  <c r="W5" i="5"/>
  <c r="X5" i="5"/>
  <c r="W4" i="5"/>
  <c r="X4" i="5"/>
  <c r="W3" i="5"/>
  <c r="X3" i="5"/>
  <c r="W2" i="5"/>
  <c r="X2" i="5"/>
  <c r="W1735" i="4"/>
  <c r="X1735" i="4"/>
  <c r="W1734" i="4"/>
  <c r="X1734" i="4"/>
  <c r="W1733" i="4"/>
  <c r="X1733" i="4"/>
  <c r="W1732" i="4"/>
  <c r="X1732" i="4"/>
  <c r="W1731" i="4"/>
  <c r="X1731" i="4"/>
  <c r="W1730" i="4"/>
  <c r="X1730" i="4"/>
  <c r="W1729" i="4"/>
  <c r="X1729" i="4"/>
  <c r="W1728" i="4"/>
  <c r="X1728" i="4"/>
  <c r="W1727" i="4"/>
  <c r="X1727" i="4"/>
  <c r="W1726" i="4"/>
  <c r="X1726" i="4"/>
  <c r="W1725" i="4"/>
  <c r="X1725" i="4"/>
  <c r="W1724" i="4"/>
  <c r="X1724" i="4"/>
  <c r="W1723" i="4"/>
  <c r="X1723" i="4"/>
  <c r="W1722" i="4"/>
  <c r="X1722" i="4"/>
  <c r="W1721" i="4"/>
  <c r="X1721" i="4"/>
  <c r="W1720" i="4"/>
  <c r="X1720" i="4"/>
  <c r="W1719" i="4"/>
  <c r="X1719" i="4"/>
  <c r="W1718" i="4"/>
  <c r="X1718" i="4"/>
  <c r="W1717" i="4"/>
  <c r="X1717" i="4"/>
  <c r="W1716" i="4"/>
  <c r="X1716" i="4"/>
  <c r="W1715" i="4"/>
  <c r="X1715" i="4"/>
  <c r="W1714" i="4"/>
  <c r="X1714" i="4"/>
  <c r="W1713" i="4"/>
  <c r="X1713" i="4"/>
  <c r="W1712" i="4"/>
  <c r="X1712" i="4"/>
  <c r="W1711" i="4"/>
  <c r="X1711" i="4"/>
  <c r="W1710" i="4"/>
  <c r="X1710" i="4"/>
  <c r="W1709" i="4"/>
  <c r="X1709" i="4"/>
  <c r="W1708" i="4"/>
  <c r="X1708" i="4"/>
  <c r="W1707" i="4"/>
  <c r="X1707" i="4"/>
  <c r="W1706" i="4"/>
  <c r="X1706" i="4"/>
  <c r="W1705" i="4"/>
  <c r="X1705" i="4"/>
  <c r="W1704" i="4"/>
  <c r="X1704" i="4"/>
  <c r="W1703" i="4"/>
  <c r="X1703" i="4"/>
  <c r="W1702" i="4"/>
  <c r="X1702" i="4"/>
  <c r="W1701" i="4"/>
  <c r="X1701" i="4"/>
  <c r="W1700" i="4"/>
  <c r="X1700" i="4"/>
  <c r="W1699" i="4"/>
  <c r="X1699" i="4"/>
  <c r="W1698" i="4"/>
  <c r="X1698" i="4"/>
  <c r="W1697" i="4"/>
  <c r="X1697" i="4"/>
  <c r="W1696" i="4"/>
  <c r="X1696" i="4"/>
  <c r="W1695" i="4"/>
  <c r="X1695" i="4"/>
  <c r="W1694" i="4"/>
  <c r="X1694" i="4"/>
  <c r="W1693" i="4"/>
  <c r="X1693" i="4"/>
  <c r="W1692" i="4"/>
  <c r="X1692" i="4"/>
  <c r="W1691" i="4"/>
  <c r="X1691" i="4"/>
  <c r="W1690" i="4"/>
  <c r="X1690" i="4"/>
  <c r="W1689" i="4"/>
  <c r="X1689" i="4"/>
  <c r="W1688" i="4"/>
  <c r="X1688" i="4"/>
  <c r="W1687" i="4"/>
  <c r="X1687" i="4"/>
  <c r="W1686" i="4"/>
  <c r="X1686" i="4"/>
  <c r="W1685" i="4"/>
  <c r="X1685" i="4"/>
  <c r="W1684" i="4"/>
  <c r="X1684" i="4"/>
  <c r="W1683" i="4"/>
  <c r="X1683" i="4"/>
  <c r="W1682" i="4"/>
  <c r="X1682" i="4"/>
  <c r="W1681" i="4"/>
  <c r="X1681" i="4"/>
  <c r="W1680" i="4"/>
  <c r="X1680" i="4"/>
  <c r="W1679" i="4"/>
  <c r="X1679" i="4"/>
  <c r="W1678" i="4"/>
  <c r="X1678" i="4"/>
  <c r="W1677" i="4"/>
  <c r="X1677" i="4"/>
  <c r="W1676" i="4"/>
  <c r="X1676" i="4"/>
  <c r="W1675" i="4"/>
  <c r="X1675" i="4"/>
  <c r="W1674" i="4"/>
  <c r="X1674" i="4"/>
  <c r="W1673" i="4"/>
  <c r="X1673" i="4"/>
  <c r="W1672" i="4"/>
  <c r="X1672" i="4"/>
  <c r="W1671" i="4"/>
  <c r="X1671" i="4"/>
  <c r="W1670" i="4"/>
  <c r="X1670" i="4"/>
  <c r="W1669" i="4"/>
  <c r="X1669" i="4"/>
  <c r="W1668" i="4"/>
  <c r="X1668" i="4"/>
  <c r="W1667" i="4"/>
  <c r="X1667" i="4"/>
  <c r="W1666" i="4"/>
  <c r="X1666" i="4"/>
  <c r="W1665" i="4"/>
  <c r="X1665" i="4"/>
  <c r="W1664" i="4"/>
  <c r="X1664" i="4"/>
  <c r="W1663" i="4"/>
  <c r="X1663" i="4"/>
  <c r="W1662" i="4"/>
  <c r="X1662" i="4"/>
  <c r="W1661" i="4"/>
  <c r="X1661" i="4"/>
  <c r="W1660" i="4"/>
  <c r="X1660" i="4"/>
  <c r="W1659" i="4"/>
  <c r="X1659" i="4"/>
  <c r="W1658" i="4"/>
  <c r="X1658" i="4"/>
  <c r="W1657" i="4"/>
  <c r="X1657" i="4"/>
  <c r="W1656" i="4"/>
  <c r="X1656" i="4"/>
  <c r="W1655" i="4"/>
  <c r="X1655" i="4"/>
  <c r="W1654" i="4"/>
  <c r="X1654" i="4"/>
  <c r="W1653" i="4"/>
  <c r="X1653" i="4"/>
  <c r="W1652" i="4"/>
  <c r="X1652" i="4"/>
  <c r="W1651" i="4"/>
  <c r="X1651" i="4"/>
  <c r="W1650" i="4"/>
  <c r="X1650" i="4"/>
  <c r="W1649" i="4"/>
  <c r="X1649" i="4"/>
  <c r="W1648" i="4"/>
  <c r="X1648" i="4"/>
  <c r="W1647" i="4"/>
  <c r="X1647" i="4"/>
  <c r="W1646" i="4"/>
  <c r="X1646" i="4"/>
  <c r="W1645" i="4"/>
  <c r="X1645" i="4"/>
  <c r="W1644" i="4"/>
  <c r="X1644" i="4"/>
  <c r="W1643" i="4"/>
  <c r="X1643" i="4"/>
  <c r="W1642" i="4"/>
  <c r="X1642" i="4"/>
  <c r="W1641" i="4"/>
  <c r="X1641" i="4"/>
  <c r="W1640" i="4"/>
  <c r="X1640" i="4"/>
  <c r="W1639" i="4"/>
  <c r="X1639" i="4"/>
  <c r="W1638" i="4"/>
  <c r="X1638" i="4"/>
  <c r="W1637" i="4"/>
  <c r="X1637" i="4"/>
  <c r="W1636" i="4"/>
  <c r="X1636" i="4"/>
  <c r="W1635" i="4"/>
  <c r="X1635" i="4"/>
  <c r="W1634" i="4"/>
  <c r="X1634" i="4"/>
  <c r="W1633" i="4"/>
  <c r="X1633" i="4"/>
  <c r="W1632" i="4"/>
  <c r="X1632" i="4"/>
  <c r="W1631" i="4"/>
  <c r="X1631" i="4"/>
  <c r="W1630" i="4"/>
  <c r="X1630" i="4"/>
  <c r="W1629" i="4"/>
  <c r="X1629" i="4"/>
  <c r="W1628" i="4"/>
  <c r="X1628" i="4"/>
  <c r="W1627" i="4"/>
  <c r="X1627" i="4"/>
  <c r="W1626" i="4"/>
  <c r="X1626" i="4"/>
  <c r="W1625" i="4"/>
  <c r="X1625" i="4"/>
  <c r="W1624" i="4"/>
  <c r="X1624" i="4"/>
  <c r="W1623" i="4"/>
  <c r="X1623" i="4"/>
  <c r="W1622" i="4"/>
  <c r="X1622" i="4"/>
  <c r="W1621" i="4"/>
  <c r="X1621" i="4"/>
  <c r="W1620" i="4"/>
  <c r="X1620" i="4"/>
  <c r="W1619" i="4"/>
  <c r="X1619" i="4"/>
  <c r="W1618" i="4"/>
  <c r="X1618" i="4"/>
  <c r="W1617" i="4"/>
  <c r="X1617" i="4"/>
  <c r="W1616" i="4"/>
  <c r="X1616" i="4"/>
  <c r="W1615" i="4"/>
  <c r="X1615" i="4"/>
  <c r="W1614" i="4"/>
  <c r="X1614" i="4"/>
  <c r="W1613" i="4"/>
  <c r="X1613" i="4"/>
  <c r="W1612" i="4"/>
  <c r="X1612" i="4"/>
  <c r="W1611" i="4"/>
  <c r="X1611" i="4"/>
  <c r="W1610" i="4"/>
  <c r="X1610" i="4"/>
  <c r="W1609" i="4"/>
  <c r="X1609" i="4"/>
  <c r="W1608" i="4"/>
  <c r="X1608" i="4"/>
  <c r="W1607" i="4"/>
  <c r="X1607" i="4"/>
  <c r="W1606" i="4"/>
  <c r="X1606" i="4"/>
  <c r="W1605" i="4"/>
  <c r="X1605" i="4"/>
  <c r="W1604" i="4"/>
  <c r="X1604" i="4"/>
  <c r="W1603" i="4"/>
  <c r="X1603" i="4"/>
  <c r="W1602" i="4"/>
  <c r="X1602" i="4"/>
  <c r="W1601" i="4"/>
  <c r="X1601" i="4"/>
  <c r="W1600" i="4"/>
  <c r="X1600" i="4"/>
  <c r="W1599" i="4"/>
  <c r="X1599" i="4"/>
  <c r="W1598" i="4"/>
  <c r="X1598" i="4"/>
  <c r="W1597" i="4"/>
  <c r="X1597" i="4"/>
  <c r="W1596" i="4"/>
  <c r="X1596" i="4"/>
  <c r="W1595" i="4"/>
  <c r="X1595" i="4"/>
  <c r="W1594" i="4"/>
  <c r="X1594" i="4"/>
  <c r="W1593" i="4"/>
  <c r="X1593" i="4"/>
  <c r="W1592" i="4"/>
  <c r="X1592" i="4"/>
  <c r="W1591" i="4"/>
  <c r="X1591" i="4"/>
  <c r="W1590" i="4"/>
  <c r="X1590" i="4"/>
  <c r="W1589" i="4"/>
  <c r="X1589" i="4"/>
  <c r="W1588" i="4"/>
  <c r="X1588" i="4"/>
  <c r="W1587" i="4"/>
  <c r="X1587" i="4"/>
  <c r="W1586" i="4"/>
  <c r="X1586" i="4"/>
  <c r="W1585" i="4"/>
  <c r="X1585" i="4"/>
  <c r="W1584" i="4"/>
  <c r="X1584" i="4"/>
  <c r="W1583" i="4"/>
  <c r="X1583" i="4"/>
  <c r="W1582" i="4"/>
  <c r="X1582" i="4"/>
  <c r="W1581" i="4"/>
  <c r="X1581" i="4"/>
  <c r="W1580" i="4"/>
  <c r="X1580" i="4"/>
  <c r="W1579" i="4"/>
  <c r="X1579" i="4"/>
  <c r="W1578" i="4"/>
  <c r="X1578" i="4"/>
  <c r="W1577" i="4"/>
  <c r="X1577" i="4"/>
  <c r="W1576" i="4"/>
  <c r="X1576" i="4"/>
  <c r="W1575" i="4"/>
  <c r="X1575" i="4"/>
  <c r="W1574" i="4"/>
  <c r="X1574" i="4"/>
  <c r="W1573" i="4"/>
  <c r="X1573" i="4"/>
  <c r="W1572" i="4"/>
  <c r="X1572" i="4"/>
  <c r="W1571" i="4"/>
  <c r="X1571" i="4"/>
  <c r="W1570" i="4"/>
  <c r="X1570" i="4"/>
  <c r="W1569" i="4"/>
  <c r="X1569" i="4"/>
  <c r="W1568" i="4"/>
  <c r="X1568" i="4"/>
  <c r="W1567" i="4"/>
  <c r="X1567" i="4"/>
  <c r="W1566" i="4"/>
  <c r="X1566" i="4"/>
  <c r="W1565" i="4"/>
  <c r="X1565" i="4"/>
  <c r="W1564" i="4"/>
  <c r="X1564" i="4"/>
  <c r="W1563" i="4"/>
  <c r="X1563" i="4"/>
  <c r="W1562" i="4"/>
  <c r="X1562" i="4"/>
  <c r="W1561" i="4"/>
  <c r="X1561" i="4"/>
  <c r="W1560" i="4"/>
  <c r="X1560" i="4"/>
  <c r="W1559" i="4"/>
  <c r="X1559" i="4"/>
  <c r="W1558" i="4"/>
  <c r="X1558" i="4"/>
  <c r="W1557" i="4"/>
  <c r="X1557" i="4"/>
  <c r="W1556" i="4"/>
  <c r="X1556" i="4"/>
  <c r="W1555" i="4"/>
  <c r="X1555" i="4"/>
  <c r="W1554" i="4"/>
  <c r="X1554" i="4"/>
  <c r="W1553" i="4"/>
  <c r="X1553" i="4"/>
  <c r="W1552" i="4"/>
  <c r="X1552" i="4"/>
  <c r="W1551" i="4"/>
  <c r="X1551" i="4"/>
  <c r="W1550" i="4"/>
  <c r="X1550" i="4"/>
  <c r="W1549" i="4"/>
  <c r="X1549" i="4"/>
  <c r="W1548" i="4"/>
  <c r="X1548" i="4"/>
  <c r="W1547" i="4"/>
  <c r="X1547" i="4"/>
  <c r="W1546" i="4"/>
  <c r="X1546" i="4"/>
  <c r="W1545" i="4"/>
  <c r="X1545" i="4"/>
  <c r="W1544" i="4"/>
  <c r="X1544" i="4"/>
  <c r="W1543" i="4"/>
  <c r="X1543" i="4"/>
  <c r="W1542" i="4"/>
  <c r="X1542" i="4"/>
  <c r="W1541" i="4"/>
  <c r="X1541" i="4"/>
  <c r="W1540" i="4"/>
  <c r="X1540" i="4"/>
  <c r="W1539" i="4"/>
  <c r="X1539" i="4"/>
  <c r="W1538" i="4"/>
  <c r="X1538" i="4"/>
  <c r="W1537" i="4"/>
  <c r="X1537" i="4"/>
  <c r="W1536" i="4"/>
  <c r="X1536" i="4"/>
  <c r="W1535" i="4"/>
  <c r="X1535" i="4"/>
  <c r="W1534" i="4"/>
  <c r="X1534" i="4"/>
  <c r="W1533" i="4"/>
  <c r="X1533" i="4"/>
  <c r="W1532" i="4"/>
  <c r="X1532" i="4"/>
  <c r="W1531" i="4"/>
  <c r="X1531" i="4"/>
  <c r="W1530" i="4"/>
  <c r="X1530" i="4"/>
  <c r="W1529" i="4"/>
  <c r="X1529" i="4"/>
  <c r="W1528" i="4"/>
  <c r="X1528" i="4"/>
  <c r="W1527" i="4"/>
  <c r="X1527" i="4"/>
  <c r="W1526" i="4"/>
  <c r="X1526" i="4"/>
  <c r="W1525" i="4"/>
  <c r="X1525" i="4"/>
  <c r="W1524" i="4"/>
  <c r="X1524" i="4"/>
  <c r="W1523" i="4"/>
  <c r="X1523" i="4"/>
  <c r="W1522" i="4"/>
  <c r="X1522" i="4"/>
  <c r="W1521" i="4"/>
  <c r="X1521" i="4"/>
  <c r="W1520" i="4"/>
  <c r="X1520" i="4"/>
  <c r="W1519" i="4"/>
  <c r="X1519" i="4"/>
  <c r="W1518" i="4"/>
  <c r="X1518" i="4"/>
  <c r="W1517" i="4"/>
  <c r="X1517" i="4"/>
  <c r="W1516" i="4"/>
  <c r="X1516" i="4"/>
  <c r="W1515" i="4"/>
  <c r="X1515" i="4"/>
  <c r="W1514" i="4"/>
  <c r="X1514" i="4"/>
  <c r="W1513" i="4"/>
  <c r="X1513" i="4"/>
  <c r="W1512" i="4"/>
  <c r="X1512" i="4"/>
  <c r="W1511" i="4"/>
  <c r="X1511" i="4"/>
  <c r="W1510" i="4"/>
  <c r="X1510" i="4"/>
  <c r="W1509" i="4"/>
  <c r="X1509" i="4"/>
  <c r="W1508" i="4"/>
  <c r="X1508" i="4"/>
  <c r="W1507" i="4"/>
  <c r="X1507" i="4"/>
  <c r="W1506" i="4"/>
  <c r="X1506" i="4"/>
  <c r="W1505" i="4"/>
  <c r="X1505" i="4"/>
  <c r="W1504" i="4"/>
  <c r="X1504" i="4"/>
  <c r="W1503" i="4"/>
  <c r="X1503" i="4"/>
  <c r="W1502" i="4"/>
  <c r="X1502" i="4"/>
  <c r="W1501" i="4"/>
  <c r="X1501" i="4"/>
  <c r="W1500" i="4"/>
  <c r="X1500" i="4"/>
  <c r="W1499" i="4"/>
  <c r="X1499" i="4"/>
  <c r="W1498" i="4"/>
  <c r="X1498" i="4"/>
  <c r="W1497" i="4"/>
  <c r="X1497" i="4"/>
  <c r="W1496" i="4"/>
  <c r="X1496" i="4"/>
  <c r="W1495" i="4"/>
  <c r="X1495" i="4"/>
  <c r="W1494" i="4"/>
  <c r="X1494" i="4"/>
  <c r="W1493" i="4"/>
  <c r="X1493" i="4"/>
  <c r="W1492" i="4"/>
  <c r="X1492" i="4"/>
  <c r="W1491" i="4"/>
  <c r="X1491" i="4"/>
  <c r="W1490" i="4"/>
  <c r="X1490" i="4"/>
  <c r="W1489" i="4"/>
  <c r="X1489" i="4"/>
  <c r="W1488" i="4"/>
  <c r="X1488" i="4"/>
  <c r="W1487" i="4"/>
  <c r="X1487" i="4"/>
  <c r="W1486" i="4"/>
  <c r="X1486" i="4"/>
  <c r="W1485" i="4"/>
  <c r="X1485" i="4"/>
  <c r="W1484" i="4"/>
  <c r="X1484" i="4"/>
  <c r="W1483" i="4"/>
  <c r="X1483" i="4"/>
  <c r="W1482" i="4"/>
  <c r="X1482" i="4"/>
  <c r="W1481" i="4"/>
  <c r="X1481" i="4"/>
  <c r="W1480" i="4"/>
  <c r="X1480" i="4"/>
  <c r="W1479" i="4"/>
  <c r="X1479" i="4"/>
  <c r="W1478" i="4"/>
  <c r="X1478" i="4"/>
  <c r="W1477" i="4"/>
  <c r="X1477" i="4"/>
  <c r="W1476" i="4"/>
  <c r="X1476" i="4"/>
  <c r="W1475" i="4"/>
  <c r="X1475" i="4"/>
  <c r="W1474" i="4"/>
  <c r="X1474" i="4"/>
  <c r="W1473" i="4"/>
  <c r="X1473" i="4"/>
  <c r="W1472" i="4"/>
  <c r="X1472" i="4"/>
  <c r="W1471" i="4"/>
  <c r="X1471" i="4"/>
  <c r="W1470" i="4"/>
  <c r="X1470" i="4"/>
  <c r="W1469" i="4"/>
  <c r="X1469" i="4"/>
  <c r="W1468" i="4"/>
  <c r="X1468" i="4"/>
  <c r="W1467" i="4"/>
  <c r="X1467" i="4"/>
  <c r="W1466" i="4"/>
  <c r="X1466" i="4"/>
  <c r="W1465" i="4"/>
  <c r="X1465" i="4"/>
  <c r="W1464" i="4"/>
  <c r="X1464" i="4"/>
  <c r="W1463" i="4"/>
  <c r="X1463" i="4"/>
  <c r="W1462" i="4"/>
  <c r="X1462" i="4"/>
  <c r="W1461" i="4"/>
  <c r="X1461" i="4"/>
  <c r="W1460" i="4"/>
  <c r="X1460" i="4"/>
  <c r="W1459" i="4"/>
  <c r="X1459" i="4"/>
  <c r="W1458" i="4"/>
  <c r="X1458" i="4"/>
  <c r="W1457" i="4"/>
  <c r="X1457" i="4"/>
  <c r="W1456" i="4"/>
  <c r="X1456" i="4"/>
  <c r="W1455" i="4"/>
  <c r="X1455" i="4"/>
  <c r="W1454" i="4"/>
  <c r="X1454" i="4"/>
  <c r="W1453" i="4"/>
  <c r="X1453" i="4"/>
  <c r="W1452" i="4"/>
  <c r="X1452" i="4"/>
  <c r="W1451" i="4"/>
  <c r="X1451" i="4"/>
  <c r="W1450" i="4"/>
  <c r="X1450" i="4"/>
  <c r="W1449" i="4"/>
  <c r="X1449" i="4"/>
  <c r="W1448" i="4"/>
  <c r="X1448" i="4"/>
  <c r="W1447" i="4"/>
  <c r="X1447" i="4"/>
  <c r="W1446" i="4"/>
  <c r="X1446" i="4"/>
  <c r="W1445" i="4"/>
  <c r="X1445" i="4"/>
  <c r="W1444" i="4"/>
  <c r="X1444" i="4"/>
  <c r="W1443" i="4"/>
  <c r="X1443" i="4"/>
  <c r="W1442" i="4"/>
  <c r="X1442" i="4"/>
  <c r="W1441" i="4"/>
  <c r="X1441" i="4"/>
  <c r="W1440" i="4"/>
  <c r="X1440" i="4"/>
  <c r="W1439" i="4"/>
  <c r="X1439" i="4"/>
  <c r="W1438" i="4"/>
  <c r="X1438" i="4"/>
  <c r="W1437" i="4"/>
  <c r="X1437" i="4"/>
  <c r="W1436" i="4"/>
  <c r="X1436" i="4"/>
  <c r="W1435" i="4"/>
  <c r="X1435" i="4"/>
  <c r="W1434" i="4"/>
  <c r="X1434" i="4"/>
  <c r="W1433" i="4"/>
  <c r="X1433" i="4"/>
  <c r="W1432" i="4"/>
  <c r="X1432" i="4"/>
  <c r="W1431" i="4"/>
  <c r="X1431" i="4"/>
  <c r="W1430" i="4"/>
  <c r="X1430" i="4"/>
  <c r="W1429" i="4"/>
  <c r="X1429" i="4"/>
  <c r="W1428" i="4"/>
  <c r="X1428" i="4"/>
  <c r="W1427" i="4"/>
  <c r="X1427" i="4"/>
  <c r="W1426" i="4"/>
  <c r="X1426" i="4"/>
  <c r="W1425" i="4"/>
  <c r="X1425" i="4"/>
  <c r="W1424" i="4"/>
  <c r="X1424" i="4"/>
  <c r="W1423" i="4"/>
  <c r="X1423" i="4"/>
  <c r="W1422" i="4"/>
  <c r="X1422" i="4"/>
  <c r="W1421" i="4"/>
  <c r="X1421" i="4"/>
  <c r="W1420" i="4"/>
  <c r="X1420" i="4"/>
  <c r="W1419" i="4"/>
  <c r="X1419" i="4"/>
  <c r="W1418" i="4"/>
  <c r="X1418" i="4"/>
  <c r="W1417" i="4"/>
  <c r="X1417" i="4"/>
  <c r="W1416" i="4"/>
  <c r="X1416" i="4"/>
  <c r="W1415" i="4"/>
  <c r="X1415" i="4"/>
  <c r="W1414" i="4"/>
  <c r="X1414" i="4"/>
  <c r="W1413" i="4"/>
  <c r="X1413" i="4"/>
  <c r="W1412" i="4"/>
  <c r="X1412" i="4"/>
  <c r="W1411" i="4"/>
  <c r="X1411" i="4"/>
  <c r="W1410" i="4"/>
  <c r="X1410" i="4"/>
  <c r="W1409" i="4"/>
  <c r="X1409" i="4"/>
  <c r="W1408" i="4"/>
  <c r="X1408" i="4"/>
  <c r="W1407" i="4"/>
  <c r="X1407" i="4"/>
  <c r="W1406" i="4"/>
  <c r="X1406" i="4"/>
  <c r="W1405" i="4"/>
  <c r="X1405" i="4"/>
  <c r="W1404" i="4"/>
  <c r="X1404" i="4"/>
  <c r="W1403" i="4"/>
  <c r="X1403" i="4"/>
  <c r="W1402" i="4"/>
  <c r="X1402" i="4"/>
  <c r="W1401" i="4"/>
  <c r="X1401" i="4"/>
  <c r="W1400" i="4"/>
  <c r="X1400" i="4"/>
  <c r="W1399" i="4"/>
  <c r="X1399" i="4"/>
  <c r="W1398" i="4"/>
  <c r="X1398" i="4"/>
  <c r="W1397" i="4"/>
  <c r="X1397" i="4"/>
  <c r="W1396" i="4"/>
  <c r="X1396" i="4"/>
  <c r="W1395" i="4"/>
  <c r="X1395" i="4"/>
  <c r="W1394" i="4"/>
  <c r="X1394" i="4"/>
  <c r="W1393" i="4"/>
  <c r="X1393" i="4"/>
  <c r="W1392" i="4"/>
  <c r="X1392" i="4"/>
  <c r="W1391" i="4"/>
  <c r="X1391" i="4"/>
  <c r="W1390" i="4"/>
  <c r="X1390" i="4"/>
  <c r="W1389" i="4"/>
  <c r="X1389" i="4"/>
  <c r="W1388" i="4"/>
  <c r="X1388" i="4"/>
  <c r="W1387" i="4"/>
  <c r="X1387" i="4"/>
  <c r="W1386" i="4"/>
  <c r="X1386" i="4"/>
  <c r="W1385" i="4"/>
  <c r="X1385" i="4"/>
  <c r="W1384" i="4"/>
  <c r="X1384" i="4"/>
  <c r="W1383" i="4"/>
  <c r="X1383" i="4"/>
  <c r="W1382" i="4"/>
  <c r="X1382" i="4"/>
  <c r="W1381" i="4"/>
  <c r="X1381" i="4"/>
  <c r="W1380" i="4"/>
  <c r="X1380" i="4"/>
  <c r="W1379" i="4"/>
  <c r="X1379" i="4"/>
  <c r="W1378" i="4"/>
  <c r="X1378" i="4"/>
  <c r="W1377" i="4"/>
  <c r="X1377" i="4"/>
  <c r="W1376" i="4"/>
  <c r="X1376" i="4"/>
  <c r="W1375" i="4"/>
  <c r="X1375" i="4"/>
  <c r="W1374" i="4"/>
  <c r="X1374" i="4"/>
  <c r="W1373" i="4"/>
  <c r="X1373" i="4"/>
  <c r="W1372" i="4"/>
  <c r="X1372" i="4"/>
  <c r="W1371" i="4"/>
  <c r="X1371" i="4"/>
  <c r="W1370" i="4"/>
  <c r="X1370" i="4"/>
  <c r="W1369" i="4"/>
  <c r="X1369" i="4"/>
  <c r="W1368" i="4"/>
  <c r="X1368" i="4"/>
  <c r="W1367" i="4"/>
  <c r="X1367" i="4"/>
  <c r="W1366" i="4"/>
  <c r="X1366" i="4"/>
  <c r="W1365" i="4"/>
  <c r="X1365" i="4"/>
  <c r="W1364" i="4"/>
  <c r="X1364" i="4"/>
  <c r="W1363" i="4"/>
  <c r="X1363" i="4"/>
  <c r="W1362" i="4"/>
  <c r="X1362" i="4"/>
  <c r="W1361" i="4"/>
  <c r="X1361" i="4"/>
  <c r="W1360" i="4"/>
  <c r="X1360" i="4"/>
  <c r="W1359" i="4"/>
  <c r="X1359" i="4"/>
  <c r="W1358" i="4"/>
  <c r="X1358" i="4"/>
  <c r="W1357" i="4"/>
  <c r="X1357" i="4"/>
  <c r="W1356" i="4"/>
  <c r="X1356" i="4"/>
  <c r="W1355" i="4"/>
  <c r="X1355" i="4"/>
  <c r="W1354" i="4"/>
  <c r="X1354" i="4"/>
  <c r="W1353" i="4"/>
  <c r="X1353" i="4"/>
  <c r="W1352" i="4"/>
  <c r="X1352" i="4"/>
  <c r="W1351" i="4"/>
  <c r="X1351" i="4"/>
  <c r="W1350" i="4"/>
  <c r="X1350" i="4"/>
  <c r="W1349" i="4"/>
  <c r="X1349" i="4"/>
  <c r="W1348" i="4"/>
  <c r="X1348" i="4"/>
  <c r="W1347" i="4"/>
  <c r="X1347" i="4"/>
  <c r="W1346" i="4"/>
  <c r="X1346" i="4"/>
  <c r="W1345" i="4"/>
  <c r="X1345" i="4"/>
  <c r="W1344" i="4"/>
  <c r="X1344" i="4"/>
  <c r="W1343" i="4"/>
  <c r="X1343" i="4"/>
  <c r="W1342" i="4"/>
  <c r="X1342" i="4"/>
  <c r="W1341" i="4"/>
  <c r="X1341" i="4"/>
  <c r="W1340" i="4"/>
  <c r="X1340" i="4"/>
  <c r="W1339" i="4"/>
  <c r="X1339" i="4"/>
  <c r="W1338" i="4"/>
  <c r="X1338" i="4"/>
  <c r="W1337" i="4"/>
  <c r="X1337" i="4"/>
  <c r="W1336" i="4"/>
  <c r="X1336" i="4"/>
  <c r="W1335" i="4"/>
  <c r="X1335" i="4"/>
  <c r="W1334" i="4"/>
  <c r="X1334" i="4"/>
  <c r="W1333" i="4"/>
  <c r="X1333" i="4"/>
  <c r="W1332" i="4"/>
  <c r="X1332" i="4"/>
  <c r="W1331" i="4"/>
  <c r="X1331" i="4"/>
  <c r="W1330" i="4"/>
  <c r="X1330" i="4"/>
  <c r="W1329" i="4"/>
  <c r="X1329" i="4"/>
  <c r="W1328" i="4"/>
  <c r="X1328" i="4"/>
  <c r="W1327" i="4"/>
  <c r="X1327" i="4"/>
  <c r="W1326" i="4"/>
  <c r="X1326" i="4"/>
  <c r="W1325" i="4"/>
  <c r="X1325" i="4"/>
  <c r="W1324" i="4"/>
  <c r="X1324" i="4"/>
  <c r="W1323" i="4"/>
  <c r="X1323" i="4"/>
  <c r="W1322" i="4"/>
  <c r="X1322" i="4"/>
  <c r="W1321" i="4"/>
  <c r="X1321" i="4"/>
  <c r="W1320" i="4"/>
  <c r="X1320" i="4"/>
  <c r="W1319" i="4"/>
  <c r="X1319" i="4"/>
  <c r="W1318" i="4"/>
  <c r="X1318" i="4"/>
  <c r="W1317" i="4"/>
  <c r="X1317" i="4"/>
  <c r="W1316" i="4"/>
  <c r="X1316" i="4"/>
  <c r="W1315" i="4"/>
  <c r="X1315" i="4"/>
  <c r="W1314" i="4"/>
  <c r="X1314" i="4"/>
  <c r="W1313" i="4"/>
  <c r="X1313" i="4"/>
  <c r="W1312" i="4"/>
  <c r="X1312" i="4"/>
  <c r="W1311" i="4"/>
  <c r="X1311" i="4"/>
  <c r="W1310" i="4"/>
  <c r="X1310" i="4"/>
  <c r="W1309" i="4"/>
  <c r="X1309" i="4"/>
  <c r="W1308" i="4"/>
  <c r="X1308" i="4"/>
  <c r="W1307" i="4"/>
  <c r="X1307" i="4"/>
  <c r="W1306" i="4"/>
  <c r="X1306" i="4"/>
  <c r="W1305" i="4"/>
  <c r="X1305" i="4"/>
  <c r="W1304" i="4"/>
  <c r="X1304" i="4"/>
  <c r="W1303" i="4"/>
  <c r="X1303" i="4"/>
  <c r="W1302" i="4"/>
  <c r="X1302" i="4"/>
  <c r="W1301" i="4"/>
  <c r="X1301" i="4"/>
  <c r="W1300" i="4"/>
  <c r="X1300" i="4"/>
  <c r="W1299" i="4"/>
  <c r="X1299" i="4"/>
  <c r="W1298" i="4"/>
  <c r="X1298" i="4"/>
  <c r="W1297" i="4"/>
  <c r="X1297" i="4"/>
  <c r="W1296" i="4"/>
  <c r="X1296" i="4"/>
  <c r="W1295" i="4"/>
  <c r="X1295" i="4"/>
  <c r="W1294" i="4"/>
  <c r="X1294" i="4"/>
  <c r="W1293" i="4"/>
  <c r="X1293" i="4"/>
  <c r="W1292" i="4"/>
  <c r="X1292" i="4"/>
  <c r="W1291" i="4"/>
  <c r="X1291" i="4"/>
  <c r="W1290" i="4"/>
  <c r="X1290" i="4"/>
  <c r="W1289" i="4"/>
  <c r="X1289" i="4"/>
  <c r="W1288" i="4"/>
  <c r="X1288" i="4"/>
  <c r="W1287" i="4"/>
  <c r="X1287" i="4"/>
  <c r="W1286" i="4"/>
  <c r="X1286" i="4"/>
  <c r="W1285" i="4"/>
  <c r="X1285" i="4"/>
  <c r="W1284" i="4"/>
  <c r="X1284" i="4"/>
  <c r="W1283" i="4"/>
  <c r="X1283" i="4"/>
  <c r="W1282" i="4"/>
  <c r="X1282" i="4"/>
  <c r="W1281" i="4"/>
  <c r="X1281" i="4"/>
  <c r="W1280" i="4"/>
  <c r="X1280" i="4"/>
  <c r="W1279" i="4"/>
  <c r="X1279" i="4"/>
  <c r="W1278" i="4"/>
  <c r="X1278" i="4"/>
  <c r="W1277" i="4"/>
  <c r="X1277" i="4"/>
  <c r="W1276" i="4"/>
  <c r="X1276" i="4"/>
  <c r="W1275" i="4"/>
  <c r="X1275" i="4"/>
  <c r="W1274" i="4"/>
  <c r="X1274" i="4"/>
  <c r="W1273" i="4"/>
  <c r="X1273" i="4"/>
  <c r="W1272" i="4"/>
  <c r="X1272" i="4"/>
  <c r="W1271" i="4"/>
  <c r="X1271" i="4"/>
  <c r="W1270" i="4"/>
  <c r="X1270" i="4"/>
  <c r="W1269" i="4"/>
  <c r="X1269" i="4"/>
  <c r="W1268" i="4"/>
  <c r="X1268" i="4"/>
  <c r="W1267" i="4"/>
  <c r="X1267" i="4"/>
  <c r="W1266" i="4"/>
  <c r="X1266" i="4"/>
  <c r="W1265" i="4"/>
  <c r="X1265" i="4"/>
  <c r="W1264" i="4"/>
  <c r="X1264" i="4"/>
  <c r="W1263" i="4"/>
  <c r="X1263" i="4"/>
  <c r="W1262" i="4"/>
  <c r="X1262" i="4"/>
  <c r="W1261" i="4"/>
  <c r="X1261" i="4"/>
  <c r="W1260" i="4"/>
  <c r="X1260" i="4"/>
  <c r="W1259" i="4"/>
  <c r="X1259" i="4"/>
  <c r="W1258" i="4"/>
  <c r="X1258" i="4"/>
  <c r="W1257" i="4"/>
  <c r="X1257" i="4"/>
  <c r="W1256" i="4"/>
  <c r="X1256" i="4"/>
  <c r="W1255" i="4"/>
  <c r="X1255" i="4"/>
  <c r="W1254" i="4"/>
  <c r="X1254" i="4"/>
  <c r="W1253" i="4"/>
  <c r="X1253" i="4"/>
  <c r="W1252" i="4"/>
  <c r="X1252" i="4"/>
  <c r="W1251" i="4"/>
  <c r="X1251" i="4"/>
  <c r="W1250" i="4"/>
  <c r="X1250" i="4"/>
  <c r="W1249" i="4"/>
  <c r="X1249" i="4"/>
  <c r="W1248" i="4"/>
  <c r="X1248" i="4"/>
  <c r="W1247" i="4"/>
  <c r="X1247" i="4"/>
  <c r="W1246" i="4"/>
  <c r="X1246" i="4"/>
  <c r="W1245" i="4"/>
  <c r="X1245" i="4"/>
  <c r="W1244" i="4"/>
  <c r="X1244" i="4"/>
  <c r="W1243" i="4"/>
  <c r="X1243" i="4"/>
  <c r="W1242" i="4"/>
  <c r="X1242" i="4"/>
  <c r="W1241" i="4"/>
  <c r="X1241" i="4"/>
  <c r="W1240" i="4"/>
  <c r="X1240" i="4"/>
  <c r="W1239" i="4"/>
  <c r="X1239" i="4"/>
  <c r="W1238" i="4"/>
  <c r="X1238" i="4"/>
  <c r="W1237" i="4"/>
  <c r="X1237" i="4"/>
  <c r="W1236" i="4"/>
  <c r="X1236" i="4"/>
  <c r="W1235" i="4"/>
  <c r="X1235" i="4"/>
  <c r="W1234" i="4"/>
  <c r="X1234" i="4"/>
  <c r="W1233" i="4"/>
  <c r="X1233" i="4"/>
  <c r="W1232" i="4"/>
  <c r="X1232" i="4"/>
  <c r="W1231" i="4"/>
  <c r="X1231" i="4"/>
  <c r="W1230" i="4"/>
  <c r="X1230" i="4"/>
  <c r="W1229" i="4"/>
  <c r="X1229" i="4"/>
  <c r="W1228" i="4"/>
  <c r="X1228" i="4"/>
  <c r="W1227" i="4"/>
  <c r="X1227" i="4"/>
  <c r="W1226" i="4"/>
  <c r="X1226" i="4"/>
  <c r="W1225" i="4"/>
  <c r="X1225" i="4"/>
  <c r="W1224" i="4"/>
  <c r="X1224" i="4"/>
  <c r="W1223" i="4"/>
  <c r="X1223" i="4"/>
  <c r="W1222" i="4"/>
  <c r="X1222" i="4"/>
  <c r="W1221" i="4"/>
  <c r="X1221" i="4"/>
  <c r="W1220" i="4"/>
  <c r="X1220" i="4"/>
  <c r="W1219" i="4"/>
  <c r="X1219" i="4"/>
  <c r="W1218" i="4"/>
  <c r="X1218" i="4"/>
  <c r="W1217" i="4"/>
  <c r="X1217" i="4"/>
  <c r="W1216" i="4"/>
  <c r="X1216" i="4"/>
  <c r="W1215" i="4"/>
  <c r="X1215" i="4"/>
  <c r="W1214" i="4"/>
  <c r="X1214" i="4"/>
  <c r="W1213" i="4"/>
  <c r="X1213" i="4"/>
  <c r="W1212" i="4"/>
  <c r="X1212" i="4"/>
  <c r="W1211" i="4"/>
  <c r="X1211" i="4"/>
  <c r="W1210" i="4"/>
  <c r="X1210" i="4"/>
  <c r="W1209" i="4"/>
  <c r="X1209" i="4"/>
  <c r="W1208" i="4"/>
  <c r="X1208" i="4"/>
  <c r="W1207" i="4"/>
  <c r="X1207" i="4"/>
  <c r="W1206" i="4"/>
  <c r="X1206" i="4"/>
  <c r="W1205" i="4"/>
  <c r="X1205" i="4"/>
  <c r="W1204" i="4"/>
  <c r="X1204" i="4"/>
  <c r="W1203" i="4"/>
  <c r="X1203" i="4"/>
  <c r="W1202" i="4"/>
  <c r="X1202" i="4"/>
  <c r="W1201" i="4"/>
  <c r="X1201" i="4"/>
  <c r="W1200" i="4"/>
  <c r="X1200" i="4"/>
  <c r="W1199" i="4"/>
  <c r="X1199" i="4"/>
  <c r="W1198" i="4"/>
  <c r="X1198" i="4"/>
  <c r="W1197" i="4"/>
  <c r="X1197" i="4"/>
  <c r="W1196" i="4"/>
  <c r="X1196" i="4"/>
  <c r="W1195" i="4"/>
  <c r="X1195" i="4"/>
  <c r="W1194" i="4"/>
  <c r="X1194" i="4"/>
  <c r="W1193" i="4"/>
  <c r="X1193" i="4"/>
  <c r="W1192" i="4"/>
  <c r="X1192" i="4"/>
  <c r="W1191" i="4"/>
  <c r="X1191" i="4"/>
  <c r="W1190" i="4"/>
  <c r="X1190" i="4"/>
  <c r="W1189" i="4"/>
  <c r="X1189" i="4"/>
  <c r="W1188" i="4"/>
  <c r="X1188" i="4"/>
  <c r="W1187" i="4"/>
  <c r="X1187" i="4"/>
  <c r="W1186" i="4"/>
  <c r="X1186" i="4"/>
  <c r="W1185" i="4"/>
  <c r="X1185" i="4"/>
  <c r="W1184" i="4"/>
  <c r="X1184" i="4"/>
  <c r="W1183" i="4"/>
  <c r="X1183" i="4"/>
  <c r="W1182" i="4"/>
  <c r="X1182" i="4"/>
  <c r="W1181" i="4"/>
  <c r="X1181" i="4"/>
  <c r="W1180" i="4"/>
  <c r="X1180" i="4"/>
  <c r="W1179" i="4"/>
  <c r="X1179" i="4"/>
  <c r="W1178" i="4"/>
  <c r="X1178" i="4"/>
  <c r="W1177" i="4"/>
  <c r="X1177" i="4"/>
  <c r="W1176" i="4"/>
  <c r="X1176" i="4"/>
  <c r="W1175" i="4"/>
  <c r="X1175" i="4"/>
  <c r="W1174" i="4"/>
  <c r="X1174" i="4"/>
  <c r="W1173" i="4"/>
  <c r="X1173" i="4"/>
  <c r="W1172" i="4"/>
  <c r="X1172" i="4"/>
  <c r="W1171" i="4"/>
  <c r="X1171" i="4"/>
  <c r="W1170" i="4"/>
  <c r="X1170" i="4"/>
  <c r="W1169" i="4"/>
  <c r="X1169" i="4"/>
  <c r="W1168" i="4"/>
  <c r="X1168" i="4"/>
  <c r="W1167" i="4"/>
  <c r="X1167" i="4"/>
  <c r="W1166" i="4"/>
  <c r="X1166" i="4"/>
  <c r="W1165" i="4"/>
  <c r="X1165" i="4"/>
  <c r="W1164" i="4"/>
  <c r="X1164" i="4"/>
  <c r="W1163" i="4"/>
  <c r="X1163" i="4"/>
  <c r="W1162" i="4"/>
  <c r="X1162" i="4"/>
  <c r="W1161" i="4"/>
  <c r="X1161" i="4"/>
  <c r="W1160" i="4"/>
  <c r="X1160" i="4"/>
  <c r="W1159" i="4"/>
  <c r="X1159" i="4"/>
  <c r="W1158" i="4"/>
  <c r="X1158" i="4"/>
  <c r="W1157" i="4"/>
  <c r="X1157" i="4"/>
  <c r="W1156" i="4"/>
  <c r="X1156" i="4"/>
  <c r="W1155" i="4"/>
  <c r="X1155" i="4"/>
  <c r="W1154" i="4"/>
  <c r="X1154" i="4"/>
  <c r="W1153" i="4"/>
  <c r="X1153" i="4"/>
  <c r="W1152" i="4"/>
  <c r="X1152" i="4"/>
  <c r="W1151" i="4"/>
  <c r="X1151" i="4"/>
  <c r="W1150" i="4"/>
  <c r="X1150" i="4"/>
  <c r="W1149" i="4"/>
  <c r="X1149" i="4"/>
  <c r="W1148" i="4"/>
  <c r="X1148" i="4"/>
  <c r="W1147" i="4"/>
  <c r="X1147" i="4"/>
  <c r="W1146" i="4"/>
  <c r="X1146" i="4"/>
  <c r="W1145" i="4"/>
  <c r="X1145" i="4"/>
  <c r="W1144" i="4"/>
  <c r="X1144" i="4"/>
  <c r="W1143" i="4"/>
  <c r="X1143" i="4"/>
  <c r="W1142" i="4"/>
  <c r="X1142" i="4"/>
  <c r="W1141" i="4"/>
  <c r="X1141" i="4"/>
  <c r="W1140" i="4"/>
  <c r="X1140" i="4"/>
  <c r="W1139" i="4"/>
  <c r="X1139" i="4"/>
  <c r="W1138" i="4"/>
  <c r="X1138" i="4"/>
  <c r="W1137" i="4"/>
  <c r="X1137" i="4"/>
  <c r="W1136" i="4"/>
  <c r="X1136" i="4"/>
  <c r="W1135" i="4"/>
  <c r="X1135" i="4"/>
  <c r="W1134" i="4"/>
  <c r="X1134" i="4"/>
  <c r="W1133" i="4"/>
  <c r="X1133" i="4"/>
  <c r="W1132" i="4"/>
  <c r="X1132" i="4"/>
  <c r="W1131" i="4"/>
  <c r="X1131" i="4"/>
  <c r="W1130" i="4"/>
  <c r="X1130" i="4"/>
  <c r="W1129" i="4"/>
  <c r="X1129" i="4"/>
  <c r="W1128" i="4"/>
  <c r="X1128" i="4"/>
  <c r="W1127" i="4"/>
  <c r="X1127" i="4"/>
  <c r="W1126" i="4"/>
  <c r="X1126" i="4"/>
  <c r="W1125" i="4"/>
  <c r="X1125" i="4"/>
  <c r="W1124" i="4"/>
  <c r="X1124" i="4"/>
  <c r="W1123" i="4"/>
  <c r="X1123" i="4"/>
  <c r="W1122" i="4"/>
  <c r="X1122" i="4"/>
  <c r="W1121" i="4"/>
  <c r="X1121" i="4"/>
  <c r="W1120" i="4"/>
  <c r="X1120" i="4"/>
  <c r="W1119" i="4"/>
  <c r="X1119" i="4"/>
  <c r="W1118" i="4"/>
  <c r="X1118" i="4"/>
  <c r="W1117" i="4"/>
  <c r="X1117" i="4"/>
  <c r="W1116" i="4"/>
  <c r="X1116" i="4"/>
  <c r="W1115" i="4"/>
  <c r="X1115" i="4"/>
  <c r="W1114" i="4"/>
  <c r="X1114" i="4"/>
  <c r="W1113" i="4"/>
  <c r="X1113" i="4"/>
  <c r="W1112" i="4"/>
  <c r="X1112" i="4"/>
  <c r="W1111" i="4"/>
  <c r="X1111" i="4"/>
  <c r="W1110" i="4"/>
  <c r="X1110" i="4"/>
  <c r="W1109" i="4"/>
  <c r="X1109" i="4"/>
  <c r="W1108" i="4"/>
  <c r="X1108" i="4"/>
  <c r="W1107" i="4"/>
  <c r="X1107" i="4"/>
  <c r="W1106" i="4"/>
  <c r="X1106" i="4"/>
  <c r="W1105" i="4"/>
  <c r="X1105" i="4"/>
  <c r="W1104" i="4"/>
  <c r="X1104" i="4"/>
  <c r="W1103" i="4"/>
  <c r="X1103" i="4"/>
  <c r="W1102" i="4"/>
  <c r="X1102" i="4"/>
  <c r="W1101" i="4"/>
  <c r="X1101" i="4"/>
  <c r="W1100" i="4"/>
  <c r="X1100" i="4"/>
  <c r="W1099" i="4"/>
  <c r="X1099" i="4"/>
  <c r="W1098" i="4"/>
  <c r="X1098" i="4"/>
  <c r="W1097" i="4"/>
  <c r="X1097" i="4"/>
  <c r="W1096" i="4"/>
  <c r="X1096" i="4"/>
  <c r="W1095" i="4"/>
  <c r="X1095" i="4"/>
  <c r="W1094" i="4"/>
  <c r="X1094" i="4"/>
  <c r="W1093" i="4"/>
  <c r="X1093" i="4"/>
  <c r="W1092" i="4"/>
  <c r="X1092" i="4"/>
  <c r="W1091" i="4"/>
  <c r="X1091" i="4"/>
  <c r="W1090" i="4"/>
  <c r="X1090" i="4"/>
  <c r="W1089" i="4"/>
  <c r="X1089" i="4"/>
  <c r="W1088" i="4"/>
  <c r="X1088" i="4"/>
  <c r="W1087" i="4"/>
  <c r="X1087" i="4"/>
  <c r="W1086" i="4"/>
  <c r="X1086" i="4"/>
  <c r="W1085" i="4"/>
  <c r="X1085" i="4"/>
  <c r="W1084" i="4"/>
  <c r="X1084" i="4"/>
  <c r="W1083" i="4"/>
  <c r="X1083" i="4"/>
  <c r="W1082" i="4"/>
  <c r="X1082" i="4"/>
  <c r="W1081" i="4"/>
  <c r="X1081" i="4"/>
  <c r="W1080" i="4"/>
  <c r="X1080" i="4"/>
  <c r="W1079" i="4"/>
  <c r="X1079" i="4"/>
  <c r="W1078" i="4"/>
  <c r="X1078" i="4"/>
  <c r="W1077" i="4"/>
  <c r="X1077" i="4"/>
  <c r="W1076" i="4"/>
  <c r="X1076" i="4"/>
  <c r="W1075" i="4"/>
  <c r="X1075" i="4"/>
  <c r="W1074" i="4"/>
  <c r="X1074" i="4"/>
  <c r="W1073" i="4"/>
  <c r="X1073" i="4"/>
  <c r="W1072" i="4"/>
  <c r="X1072" i="4"/>
  <c r="W1071" i="4"/>
  <c r="X1071" i="4"/>
  <c r="W1070" i="4"/>
  <c r="X1070" i="4"/>
  <c r="W1069" i="4"/>
  <c r="X1069" i="4"/>
  <c r="W1068" i="4"/>
  <c r="X1068" i="4"/>
  <c r="W1067" i="4"/>
  <c r="X1067" i="4"/>
  <c r="W1066" i="4"/>
  <c r="X1066" i="4"/>
  <c r="W1065" i="4"/>
  <c r="X1065" i="4"/>
  <c r="W1064" i="4"/>
  <c r="X1064" i="4"/>
  <c r="W1063" i="4"/>
  <c r="X1063" i="4"/>
  <c r="W1062" i="4"/>
  <c r="X1062" i="4"/>
  <c r="W1061" i="4"/>
  <c r="X1061" i="4"/>
  <c r="W1060" i="4"/>
  <c r="X1060" i="4"/>
  <c r="W1059" i="4"/>
  <c r="X1059" i="4"/>
  <c r="W1058" i="4"/>
  <c r="X1058" i="4"/>
  <c r="W1057" i="4"/>
  <c r="X1057" i="4"/>
  <c r="W1056" i="4"/>
  <c r="X1056" i="4"/>
  <c r="W1055" i="4"/>
  <c r="X1055" i="4"/>
  <c r="W1054" i="4"/>
  <c r="X1054" i="4"/>
  <c r="W1053" i="4"/>
  <c r="X1053" i="4"/>
  <c r="W1052" i="4"/>
  <c r="X1052" i="4"/>
  <c r="W1051" i="4"/>
  <c r="X1051" i="4"/>
  <c r="W1050" i="4"/>
  <c r="X1050" i="4"/>
  <c r="W1049" i="4"/>
  <c r="X1049" i="4"/>
  <c r="W1048" i="4"/>
  <c r="X1048" i="4"/>
  <c r="W1047" i="4"/>
  <c r="X1047" i="4"/>
  <c r="W1046" i="4"/>
  <c r="X1046" i="4"/>
  <c r="W1045" i="4"/>
  <c r="X1045" i="4"/>
  <c r="W1044" i="4"/>
  <c r="X1044" i="4"/>
  <c r="W1043" i="4"/>
  <c r="X1043" i="4"/>
  <c r="W1042" i="4"/>
  <c r="X1042" i="4"/>
  <c r="W1041" i="4"/>
  <c r="X1041" i="4"/>
  <c r="W1040" i="4"/>
  <c r="X1040" i="4"/>
  <c r="W1039" i="4"/>
  <c r="X1039" i="4"/>
  <c r="W1038" i="4"/>
  <c r="X1038" i="4"/>
  <c r="W1037" i="4"/>
  <c r="X1037" i="4"/>
  <c r="W1036" i="4"/>
  <c r="X1036" i="4"/>
  <c r="W1035" i="4"/>
  <c r="X1035" i="4"/>
  <c r="W1034" i="4"/>
  <c r="X1034" i="4"/>
  <c r="W1033" i="4"/>
  <c r="X1033" i="4"/>
  <c r="W1032" i="4"/>
  <c r="X1032" i="4"/>
  <c r="W1031" i="4"/>
  <c r="X1031" i="4"/>
  <c r="W1030" i="4"/>
  <c r="X1030" i="4"/>
  <c r="W1029" i="4"/>
  <c r="X1029" i="4"/>
  <c r="W1028" i="4"/>
  <c r="X1028" i="4"/>
  <c r="W1027" i="4"/>
  <c r="X1027" i="4"/>
  <c r="W1026" i="4"/>
  <c r="X1026" i="4"/>
  <c r="W1025" i="4"/>
  <c r="X1025" i="4"/>
  <c r="W1024" i="4"/>
  <c r="X1024" i="4"/>
  <c r="W1023" i="4"/>
  <c r="X1023" i="4"/>
  <c r="W1022" i="4"/>
  <c r="X1022" i="4"/>
  <c r="W1021" i="4"/>
  <c r="X1021" i="4"/>
  <c r="W1020" i="4"/>
  <c r="X1020" i="4"/>
  <c r="W1019" i="4"/>
  <c r="X1019" i="4"/>
  <c r="W1018" i="4"/>
  <c r="X1018" i="4"/>
  <c r="W1017" i="4"/>
  <c r="X1017" i="4"/>
  <c r="W1016" i="4"/>
  <c r="X1016" i="4"/>
  <c r="W1015" i="4"/>
  <c r="X1015" i="4"/>
  <c r="W1014" i="4"/>
  <c r="X1014" i="4"/>
  <c r="W1013" i="4"/>
  <c r="X1013" i="4"/>
  <c r="W1012" i="4"/>
  <c r="X1012" i="4"/>
  <c r="W1011" i="4"/>
  <c r="X1011" i="4"/>
  <c r="W1010" i="4"/>
  <c r="X1010" i="4"/>
  <c r="W1009" i="4"/>
  <c r="X1009" i="4"/>
  <c r="W1008" i="4"/>
  <c r="X1008" i="4"/>
  <c r="W1007" i="4"/>
  <c r="X1007" i="4"/>
  <c r="W1006" i="4"/>
  <c r="X1006" i="4"/>
  <c r="W1005" i="4"/>
  <c r="X1005" i="4"/>
  <c r="W1004" i="4"/>
  <c r="X1004" i="4"/>
  <c r="W1003" i="4"/>
  <c r="X1003" i="4"/>
  <c r="W1002" i="4"/>
  <c r="X1002" i="4"/>
  <c r="W1001" i="4"/>
  <c r="X1001" i="4"/>
  <c r="W1000" i="4"/>
  <c r="X1000" i="4"/>
  <c r="W999" i="4"/>
  <c r="X999" i="4"/>
  <c r="W998" i="4"/>
  <c r="X998" i="4"/>
  <c r="W997" i="4"/>
  <c r="X997" i="4"/>
  <c r="W996" i="4"/>
  <c r="X996" i="4"/>
  <c r="W995" i="4"/>
  <c r="X995" i="4"/>
  <c r="W994" i="4"/>
  <c r="X994" i="4"/>
  <c r="W993" i="4"/>
  <c r="X993" i="4"/>
  <c r="W992" i="4"/>
  <c r="X992" i="4"/>
  <c r="W991" i="4"/>
  <c r="X991" i="4"/>
  <c r="W990" i="4"/>
  <c r="X990" i="4"/>
  <c r="W989" i="4"/>
  <c r="X989" i="4"/>
  <c r="W988" i="4"/>
  <c r="X988" i="4"/>
  <c r="W987" i="4"/>
  <c r="X987" i="4"/>
  <c r="W986" i="4"/>
  <c r="X986" i="4"/>
  <c r="W985" i="4"/>
  <c r="X985" i="4"/>
  <c r="W984" i="4"/>
  <c r="X984" i="4"/>
  <c r="W983" i="4"/>
  <c r="X983" i="4"/>
  <c r="W982" i="4"/>
  <c r="X982" i="4"/>
  <c r="W981" i="4"/>
  <c r="X981" i="4"/>
  <c r="W980" i="4"/>
  <c r="X980" i="4"/>
  <c r="W979" i="4"/>
  <c r="X979" i="4"/>
  <c r="W978" i="4"/>
  <c r="X978" i="4"/>
  <c r="W977" i="4"/>
  <c r="X977" i="4"/>
  <c r="W976" i="4"/>
  <c r="X976" i="4"/>
  <c r="W975" i="4"/>
  <c r="X975" i="4"/>
  <c r="W974" i="4"/>
  <c r="X974" i="4"/>
  <c r="W973" i="4"/>
  <c r="X973" i="4"/>
  <c r="W972" i="4"/>
  <c r="X972" i="4"/>
  <c r="W971" i="4"/>
  <c r="X971" i="4"/>
  <c r="W970" i="4"/>
  <c r="X970" i="4"/>
  <c r="W969" i="4"/>
  <c r="X969" i="4"/>
  <c r="W968" i="4"/>
  <c r="X968" i="4"/>
  <c r="W967" i="4"/>
  <c r="X967" i="4"/>
  <c r="W966" i="4"/>
  <c r="X966" i="4"/>
  <c r="W965" i="4"/>
  <c r="X965" i="4"/>
  <c r="W964" i="4"/>
  <c r="X964" i="4"/>
  <c r="W963" i="4"/>
  <c r="X963" i="4"/>
  <c r="W962" i="4"/>
  <c r="X962" i="4"/>
  <c r="W961" i="4"/>
  <c r="X961" i="4"/>
  <c r="W960" i="4"/>
  <c r="X960" i="4"/>
  <c r="W959" i="4"/>
  <c r="X959" i="4"/>
  <c r="W958" i="4"/>
  <c r="X958" i="4"/>
  <c r="W957" i="4"/>
  <c r="X957" i="4"/>
  <c r="W956" i="4"/>
  <c r="X956" i="4"/>
  <c r="W955" i="4"/>
  <c r="X955" i="4"/>
  <c r="W954" i="4"/>
  <c r="X954" i="4"/>
  <c r="W953" i="4"/>
  <c r="X953" i="4"/>
  <c r="W952" i="4"/>
  <c r="X952" i="4"/>
  <c r="W951" i="4"/>
  <c r="X951" i="4"/>
  <c r="W950" i="4"/>
  <c r="X950" i="4"/>
  <c r="W949" i="4"/>
  <c r="X949" i="4"/>
  <c r="W948" i="4"/>
  <c r="X948" i="4"/>
  <c r="W947" i="4"/>
  <c r="X947" i="4"/>
  <c r="W946" i="4"/>
  <c r="X946" i="4"/>
  <c r="W945" i="4"/>
  <c r="X945" i="4"/>
  <c r="W944" i="4"/>
  <c r="X944" i="4"/>
  <c r="W943" i="4"/>
  <c r="X943" i="4"/>
  <c r="W942" i="4"/>
  <c r="X942" i="4"/>
  <c r="W941" i="4"/>
  <c r="X941" i="4"/>
  <c r="W940" i="4"/>
  <c r="X940" i="4"/>
  <c r="W939" i="4"/>
  <c r="X939" i="4"/>
  <c r="W938" i="4"/>
  <c r="X938" i="4"/>
  <c r="W937" i="4"/>
  <c r="X937" i="4"/>
  <c r="W936" i="4"/>
  <c r="X936" i="4"/>
  <c r="W935" i="4"/>
  <c r="X935" i="4"/>
  <c r="W934" i="4"/>
  <c r="X934" i="4"/>
  <c r="W933" i="4"/>
  <c r="X933" i="4"/>
  <c r="W932" i="4"/>
  <c r="X932" i="4"/>
  <c r="W931" i="4"/>
  <c r="X931" i="4"/>
  <c r="W930" i="4"/>
  <c r="X930" i="4"/>
  <c r="W929" i="4"/>
  <c r="X929" i="4"/>
  <c r="W928" i="4"/>
  <c r="X928" i="4"/>
  <c r="W927" i="4"/>
  <c r="X927" i="4"/>
  <c r="W926" i="4"/>
  <c r="X926" i="4"/>
  <c r="W925" i="4"/>
  <c r="X925" i="4"/>
  <c r="W924" i="4"/>
  <c r="X924" i="4"/>
  <c r="W923" i="4"/>
  <c r="X923" i="4"/>
  <c r="W922" i="4"/>
  <c r="X922" i="4"/>
  <c r="W921" i="4"/>
  <c r="X921" i="4"/>
  <c r="W920" i="4"/>
  <c r="X920" i="4"/>
  <c r="W919" i="4"/>
  <c r="X919" i="4"/>
  <c r="W918" i="4"/>
  <c r="X918" i="4"/>
  <c r="W917" i="4"/>
  <c r="X917" i="4"/>
  <c r="W916" i="4"/>
  <c r="X916" i="4"/>
  <c r="W915" i="4"/>
  <c r="X915" i="4"/>
  <c r="W914" i="4"/>
  <c r="X914" i="4"/>
  <c r="W913" i="4"/>
  <c r="X913" i="4"/>
  <c r="W912" i="4"/>
  <c r="X912" i="4"/>
  <c r="W911" i="4"/>
  <c r="X911" i="4"/>
  <c r="W910" i="4"/>
  <c r="X910" i="4"/>
  <c r="W909" i="4"/>
  <c r="X909" i="4"/>
  <c r="W908" i="4"/>
  <c r="X908" i="4"/>
  <c r="W907" i="4"/>
  <c r="X907" i="4"/>
  <c r="W906" i="4"/>
  <c r="X906" i="4"/>
  <c r="W905" i="4"/>
  <c r="X905" i="4"/>
  <c r="W904" i="4"/>
  <c r="X904" i="4"/>
  <c r="W903" i="4"/>
  <c r="X903" i="4"/>
  <c r="W902" i="4"/>
  <c r="X902" i="4"/>
  <c r="W901" i="4"/>
  <c r="X901" i="4"/>
  <c r="W900" i="4"/>
  <c r="X900" i="4"/>
  <c r="W899" i="4"/>
  <c r="X899" i="4"/>
  <c r="W898" i="4"/>
  <c r="X898" i="4"/>
  <c r="W897" i="4"/>
  <c r="X897" i="4"/>
  <c r="W896" i="4"/>
  <c r="X896" i="4"/>
  <c r="W895" i="4"/>
  <c r="X895" i="4"/>
  <c r="W894" i="4"/>
  <c r="X894" i="4"/>
  <c r="W893" i="4"/>
  <c r="X893" i="4"/>
  <c r="W892" i="4"/>
  <c r="X892" i="4"/>
  <c r="W891" i="4"/>
  <c r="X891" i="4"/>
  <c r="W890" i="4"/>
  <c r="X890" i="4"/>
  <c r="W889" i="4"/>
  <c r="X889" i="4"/>
  <c r="W888" i="4"/>
  <c r="X888" i="4"/>
  <c r="W887" i="4"/>
  <c r="X887" i="4"/>
  <c r="W886" i="4"/>
  <c r="X886" i="4"/>
  <c r="W885" i="4"/>
  <c r="X885" i="4"/>
  <c r="W884" i="4"/>
  <c r="X884" i="4"/>
  <c r="W883" i="4"/>
  <c r="X883" i="4"/>
  <c r="W882" i="4"/>
  <c r="X882" i="4"/>
  <c r="W881" i="4"/>
  <c r="X881" i="4"/>
  <c r="W880" i="4"/>
  <c r="X880" i="4"/>
  <c r="W879" i="4"/>
  <c r="X879" i="4"/>
  <c r="W878" i="4"/>
  <c r="X878" i="4"/>
  <c r="W877" i="4"/>
  <c r="X877" i="4"/>
  <c r="W876" i="4"/>
  <c r="X876" i="4"/>
  <c r="W875" i="4"/>
  <c r="X875" i="4"/>
  <c r="W874" i="4"/>
  <c r="X874" i="4"/>
  <c r="W873" i="4"/>
  <c r="X873" i="4"/>
  <c r="W872" i="4"/>
  <c r="X872" i="4"/>
  <c r="W871" i="4"/>
  <c r="X871" i="4"/>
  <c r="W870" i="4"/>
  <c r="X870" i="4"/>
  <c r="W869" i="4"/>
  <c r="X869" i="4"/>
  <c r="W868" i="4"/>
  <c r="X868" i="4"/>
  <c r="W867" i="4"/>
  <c r="X867" i="4"/>
  <c r="W866" i="4"/>
  <c r="X866" i="4"/>
  <c r="W865" i="4"/>
  <c r="X865" i="4"/>
  <c r="W864" i="4"/>
  <c r="X864" i="4"/>
  <c r="W863" i="4"/>
  <c r="X863" i="4"/>
  <c r="W862" i="4"/>
  <c r="X862" i="4"/>
  <c r="W861" i="4"/>
  <c r="X861" i="4"/>
  <c r="W860" i="4"/>
  <c r="X860" i="4"/>
  <c r="W859" i="4"/>
  <c r="X859" i="4"/>
  <c r="W858" i="4"/>
  <c r="X858" i="4"/>
  <c r="W857" i="4"/>
  <c r="X857" i="4"/>
  <c r="W856" i="4"/>
  <c r="X856" i="4"/>
  <c r="W855" i="4"/>
  <c r="X855" i="4"/>
  <c r="W854" i="4"/>
  <c r="X854" i="4"/>
  <c r="W853" i="4"/>
  <c r="X853" i="4"/>
  <c r="W852" i="4"/>
  <c r="X852" i="4"/>
  <c r="W851" i="4"/>
  <c r="X851" i="4"/>
  <c r="W850" i="4"/>
  <c r="X850" i="4"/>
  <c r="W849" i="4"/>
  <c r="X849" i="4"/>
  <c r="W848" i="4"/>
  <c r="X848" i="4"/>
  <c r="W847" i="4"/>
  <c r="X847" i="4"/>
  <c r="W846" i="4"/>
  <c r="X846" i="4"/>
  <c r="W845" i="4"/>
  <c r="X845" i="4"/>
  <c r="W844" i="4"/>
  <c r="X844" i="4"/>
  <c r="W843" i="4"/>
  <c r="X843" i="4"/>
  <c r="W842" i="4"/>
  <c r="X842" i="4"/>
  <c r="W841" i="4"/>
  <c r="X841" i="4"/>
  <c r="W840" i="4"/>
  <c r="X840" i="4"/>
  <c r="W839" i="4"/>
  <c r="X839" i="4"/>
  <c r="W838" i="4"/>
  <c r="X838" i="4"/>
  <c r="W837" i="4"/>
  <c r="X837" i="4"/>
  <c r="W836" i="4"/>
  <c r="X836" i="4"/>
  <c r="W835" i="4"/>
  <c r="X835" i="4"/>
  <c r="W834" i="4"/>
  <c r="X834" i="4"/>
  <c r="W833" i="4"/>
  <c r="X833" i="4"/>
  <c r="W832" i="4"/>
  <c r="X832" i="4"/>
  <c r="W831" i="4"/>
  <c r="X831" i="4"/>
  <c r="W830" i="4"/>
  <c r="X830" i="4"/>
  <c r="W829" i="4"/>
  <c r="X829" i="4"/>
  <c r="W828" i="4"/>
  <c r="X828" i="4"/>
  <c r="W827" i="4"/>
  <c r="X827" i="4"/>
  <c r="W826" i="4"/>
  <c r="X826" i="4"/>
  <c r="W825" i="4"/>
  <c r="X825" i="4"/>
  <c r="W824" i="4"/>
  <c r="X824" i="4"/>
  <c r="W823" i="4"/>
  <c r="X823" i="4"/>
  <c r="W822" i="4"/>
  <c r="X822" i="4"/>
  <c r="W821" i="4"/>
  <c r="X821" i="4"/>
  <c r="W820" i="4"/>
  <c r="X820" i="4"/>
  <c r="W819" i="4"/>
  <c r="X819" i="4"/>
  <c r="W818" i="4"/>
  <c r="X818" i="4"/>
  <c r="W817" i="4"/>
  <c r="X817" i="4"/>
  <c r="W816" i="4"/>
  <c r="X816" i="4"/>
  <c r="W815" i="4"/>
  <c r="X815" i="4"/>
  <c r="W814" i="4"/>
  <c r="X814" i="4"/>
  <c r="W813" i="4"/>
  <c r="X813" i="4"/>
  <c r="W812" i="4"/>
  <c r="X812" i="4"/>
  <c r="W811" i="4"/>
  <c r="X811" i="4"/>
  <c r="W810" i="4"/>
  <c r="X810" i="4"/>
  <c r="W809" i="4"/>
  <c r="X809" i="4"/>
  <c r="W808" i="4"/>
  <c r="X808" i="4"/>
  <c r="W807" i="4"/>
  <c r="X807" i="4"/>
  <c r="W806" i="4"/>
  <c r="X806" i="4"/>
  <c r="W805" i="4"/>
  <c r="X805" i="4"/>
  <c r="W804" i="4"/>
  <c r="X804" i="4"/>
  <c r="W803" i="4"/>
  <c r="X803" i="4"/>
  <c r="W802" i="4"/>
  <c r="X802" i="4"/>
  <c r="W801" i="4"/>
  <c r="X801" i="4"/>
  <c r="W800" i="4"/>
  <c r="X800" i="4"/>
  <c r="W799" i="4"/>
  <c r="X799" i="4"/>
  <c r="W798" i="4"/>
  <c r="X798" i="4"/>
  <c r="W797" i="4"/>
  <c r="X797" i="4"/>
  <c r="W796" i="4"/>
  <c r="X796" i="4"/>
  <c r="W795" i="4"/>
  <c r="X795" i="4"/>
  <c r="W794" i="4"/>
  <c r="X794" i="4"/>
  <c r="W793" i="4"/>
  <c r="X793" i="4"/>
  <c r="W792" i="4"/>
  <c r="X792" i="4"/>
  <c r="W791" i="4"/>
  <c r="X791" i="4"/>
  <c r="W790" i="4"/>
  <c r="X790" i="4"/>
  <c r="W789" i="4"/>
  <c r="X789" i="4"/>
  <c r="W788" i="4"/>
  <c r="X788" i="4"/>
  <c r="W787" i="4"/>
  <c r="X787" i="4"/>
  <c r="W786" i="4"/>
  <c r="X786" i="4"/>
  <c r="W785" i="4"/>
  <c r="X785" i="4"/>
  <c r="W784" i="4"/>
  <c r="X784" i="4"/>
  <c r="W783" i="4"/>
  <c r="X783" i="4"/>
  <c r="W782" i="4"/>
  <c r="X782" i="4"/>
  <c r="W781" i="4"/>
  <c r="X781" i="4"/>
  <c r="W780" i="4"/>
  <c r="X780" i="4"/>
  <c r="W779" i="4"/>
  <c r="X779" i="4"/>
  <c r="W778" i="4"/>
  <c r="X778" i="4"/>
  <c r="W777" i="4"/>
  <c r="X777" i="4"/>
  <c r="W776" i="4"/>
  <c r="X776" i="4"/>
  <c r="W775" i="4"/>
  <c r="X775" i="4"/>
  <c r="W774" i="4"/>
  <c r="X774" i="4"/>
  <c r="W773" i="4"/>
  <c r="X773" i="4"/>
  <c r="W772" i="4"/>
  <c r="X772" i="4"/>
  <c r="W771" i="4"/>
  <c r="X771" i="4"/>
  <c r="W770" i="4"/>
  <c r="X770" i="4"/>
  <c r="W769" i="4"/>
  <c r="X769" i="4"/>
  <c r="W768" i="4"/>
  <c r="X768" i="4"/>
  <c r="W767" i="4"/>
  <c r="X767" i="4"/>
  <c r="W766" i="4"/>
  <c r="X766" i="4"/>
  <c r="W765" i="4"/>
  <c r="X765" i="4"/>
  <c r="W764" i="4"/>
  <c r="X764" i="4"/>
  <c r="W763" i="4"/>
  <c r="X763" i="4"/>
  <c r="W762" i="4"/>
  <c r="X762" i="4"/>
  <c r="W761" i="4"/>
  <c r="X761" i="4"/>
  <c r="W760" i="4"/>
  <c r="X760" i="4"/>
  <c r="W759" i="4"/>
  <c r="X759" i="4"/>
  <c r="W758" i="4"/>
  <c r="X758" i="4"/>
  <c r="W757" i="4"/>
  <c r="X757" i="4"/>
  <c r="W756" i="4"/>
  <c r="X756" i="4"/>
  <c r="W755" i="4"/>
  <c r="X755" i="4"/>
  <c r="W754" i="4"/>
  <c r="X754" i="4"/>
  <c r="W753" i="4"/>
  <c r="X753" i="4"/>
  <c r="W752" i="4"/>
  <c r="X752" i="4"/>
  <c r="W751" i="4"/>
  <c r="X751" i="4"/>
  <c r="W750" i="4"/>
  <c r="X750" i="4"/>
  <c r="W749" i="4"/>
  <c r="X749" i="4"/>
  <c r="W748" i="4"/>
  <c r="X748" i="4"/>
  <c r="W747" i="4"/>
  <c r="X747" i="4"/>
  <c r="W746" i="4"/>
  <c r="X746" i="4"/>
  <c r="W745" i="4"/>
  <c r="X745" i="4"/>
  <c r="W744" i="4"/>
  <c r="X744" i="4"/>
  <c r="W743" i="4"/>
  <c r="X743" i="4"/>
  <c r="W742" i="4"/>
  <c r="X742" i="4"/>
  <c r="W741" i="4"/>
  <c r="X741" i="4"/>
  <c r="W740" i="4"/>
  <c r="X740" i="4"/>
  <c r="W739" i="4"/>
  <c r="X739" i="4"/>
  <c r="W738" i="4"/>
  <c r="X738" i="4"/>
  <c r="W737" i="4"/>
  <c r="X737" i="4"/>
  <c r="W736" i="4"/>
  <c r="X736" i="4"/>
  <c r="W735" i="4"/>
  <c r="X735" i="4"/>
  <c r="W734" i="4"/>
  <c r="X734" i="4"/>
  <c r="W733" i="4"/>
  <c r="X733" i="4"/>
  <c r="W732" i="4"/>
  <c r="X732" i="4"/>
  <c r="W731" i="4"/>
  <c r="X731" i="4"/>
  <c r="W730" i="4"/>
  <c r="X730" i="4"/>
  <c r="W729" i="4"/>
  <c r="X729" i="4"/>
  <c r="W728" i="4"/>
  <c r="X728" i="4"/>
  <c r="W727" i="4"/>
  <c r="X727" i="4"/>
  <c r="W726" i="4"/>
  <c r="X726" i="4"/>
  <c r="W725" i="4"/>
  <c r="X725" i="4"/>
  <c r="W724" i="4"/>
  <c r="X724" i="4"/>
  <c r="W723" i="4"/>
  <c r="X723" i="4"/>
  <c r="W722" i="4"/>
  <c r="X722" i="4"/>
  <c r="W721" i="4"/>
  <c r="X721" i="4"/>
  <c r="W720" i="4"/>
  <c r="X720" i="4"/>
  <c r="W719" i="4"/>
  <c r="X719" i="4"/>
  <c r="W718" i="4"/>
  <c r="X718" i="4"/>
  <c r="W717" i="4"/>
  <c r="X717" i="4"/>
  <c r="W716" i="4"/>
  <c r="X716" i="4"/>
  <c r="W715" i="4"/>
  <c r="X715" i="4"/>
  <c r="W714" i="4"/>
  <c r="X714" i="4"/>
  <c r="W713" i="4"/>
  <c r="X713" i="4"/>
  <c r="W712" i="4"/>
  <c r="X712" i="4"/>
  <c r="W711" i="4"/>
  <c r="X711" i="4"/>
  <c r="W710" i="4"/>
  <c r="X710" i="4"/>
  <c r="W709" i="4"/>
  <c r="X709" i="4"/>
  <c r="W708" i="4"/>
  <c r="X708" i="4"/>
  <c r="W707" i="4"/>
  <c r="X707" i="4"/>
  <c r="W706" i="4"/>
  <c r="X706" i="4"/>
  <c r="W705" i="4"/>
  <c r="X705" i="4"/>
  <c r="W704" i="4"/>
  <c r="X704" i="4"/>
  <c r="W703" i="4"/>
  <c r="X703" i="4"/>
  <c r="W702" i="4"/>
  <c r="X702" i="4"/>
  <c r="W701" i="4"/>
  <c r="X701" i="4"/>
  <c r="W700" i="4"/>
  <c r="X700" i="4"/>
  <c r="W699" i="4"/>
  <c r="X699" i="4"/>
  <c r="W698" i="4"/>
  <c r="X698" i="4"/>
  <c r="W697" i="4"/>
  <c r="X697" i="4"/>
  <c r="W696" i="4"/>
  <c r="X696" i="4"/>
  <c r="W695" i="4"/>
  <c r="X695" i="4"/>
  <c r="W694" i="4"/>
  <c r="X694" i="4"/>
  <c r="W693" i="4"/>
  <c r="X693" i="4"/>
  <c r="W692" i="4"/>
  <c r="X692" i="4"/>
  <c r="W691" i="4"/>
  <c r="X691" i="4"/>
  <c r="W690" i="4"/>
  <c r="X690" i="4"/>
  <c r="W689" i="4"/>
  <c r="X689" i="4"/>
  <c r="W688" i="4"/>
  <c r="X688" i="4"/>
  <c r="W687" i="4"/>
  <c r="X687" i="4"/>
  <c r="W686" i="4"/>
  <c r="X686" i="4"/>
  <c r="W685" i="4"/>
  <c r="X685" i="4"/>
  <c r="W684" i="4"/>
  <c r="X684" i="4"/>
  <c r="W683" i="4"/>
  <c r="X683" i="4"/>
  <c r="W682" i="4"/>
  <c r="X682" i="4"/>
  <c r="W681" i="4"/>
  <c r="X681" i="4"/>
  <c r="W680" i="4"/>
  <c r="X680" i="4"/>
  <c r="W679" i="4"/>
  <c r="X679" i="4"/>
  <c r="W678" i="4"/>
  <c r="X678" i="4"/>
  <c r="W677" i="4"/>
  <c r="X677" i="4"/>
  <c r="W676" i="4"/>
  <c r="X676" i="4"/>
  <c r="W675" i="4"/>
  <c r="X675" i="4"/>
  <c r="W674" i="4"/>
  <c r="X674" i="4"/>
  <c r="W673" i="4"/>
  <c r="X673" i="4"/>
  <c r="W672" i="4"/>
  <c r="X672" i="4"/>
  <c r="W671" i="4"/>
  <c r="X671" i="4"/>
  <c r="W670" i="4"/>
  <c r="X670" i="4"/>
  <c r="W669" i="4"/>
  <c r="X669" i="4"/>
  <c r="W668" i="4"/>
  <c r="X668" i="4"/>
  <c r="W667" i="4"/>
  <c r="X667" i="4"/>
  <c r="W666" i="4"/>
  <c r="X666" i="4"/>
  <c r="W665" i="4"/>
  <c r="X665" i="4"/>
  <c r="W664" i="4"/>
  <c r="X664" i="4"/>
  <c r="W663" i="4"/>
  <c r="X663" i="4"/>
  <c r="W662" i="4"/>
  <c r="X662" i="4"/>
  <c r="W661" i="4"/>
  <c r="X661" i="4"/>
  <c r="W660" i="4"/>
  <c r="X660" i="4"/>
  <c r="W659" i="4"/>
  <c r="X659" i="4"/>
  <c r="W658" i="4"/>
  <c r="X658" i="4"/>
  <c r="W657" i="4"/>
  <c r="X657" i="4"/>
  <c r="W656" i="4"/>
  <c r="X656" i="4"/>
  <c r="W655" i="4"/>
  <c r="X655" i="4"/>
  <c r="W654" i="4"/>
  <c r="X654" i="4"/>
  <c r="W653" i="4"/>
  <c r="X653" i="4"/>
  <c r="W652" i="4"/>
  <c r="X652" i="4"/>
  <c r="W651" i="4"/>
  <c r="X651" i="4"/>
  <c r="W650" i="4"/>
  <c r="X650" i="4"/>
  <c r="W649" i="4"/>
  <c r="X649" i="4"/>
  <c r="W648" i="4"/>
  <c r="X648" i="4"/>
  <c r="W647" i="4"/>
  <c r="X647" i="4"/>
  <c r="W646" i="4"/>
  <c r="X646" i="4"/>
  <c r="W645" i="4"/>
  <c r="X645" i="4"/>
  <c r="W644" i="4"/>
  <c r="X644" i="4"/>
  <c r="W643" i="4"/>
  <c r="X643" i="4"/>
  <c r="W642" i="4"/>
  <c r="X642" i="4"/>
  <c r="W641" i="4"/>
  <c r="X641" i="4"/>
  <c r="W640" i="4"/>
  <c r="X640" i="4"/>
  <c r="W639" i="4"/>
  <c r="X639" i="4"/>
  <c r="W638" i="4"/>
  <c r="X638" i="4"/>
  <c r="W637" i="4"/>
  <c r="X637" i="4"/>
  <c r="W636" i="4"/>
  <c r="X636" i="4"/>
  <c r="W635" i="4"/>
  <c r="X635" i="4"/>
  <c r="W634" i="4"/>
  <c r="X634" i="4"/>
  <c r="W633" i="4"/>
  <c r="X633" i="4"/>
  <c r="W632" i="4"/>
  <c r="X632" i="4"/>
  <c r="W631" i="4"/>
  <c r="X631" i="4"/>
  <c r="W630" i="4"/>
  <c r="X630" i="4"/>
  <c r="W629" i="4"/>
  <c r="X629" i="4"/>
  <c r="W628" i="4"/>
  <c r="X628" i="4"/>
  <c r="W627" i="4"/>
  <c r="X627" i="4"/>
  <c r="W626" i="4"/>
  <c r="X626" i="4"/>
  <c r="W625" i="4"/>
  <c r="X625" i="4"/>
  <c r="W624" i="4"/>
  <c r="X624" i="4"/>
  <c r="W623" i="4"/>
  <c r="X623" i="4"/>
  <c r="W622" i="4"/>
  <c r="X622" i="4"/>
  <c r="W621" i="4"/>
  <c r="X621" i="4"/>
  <c r="W620" i="4"/>
  <c r="X620" i="4"/>
  <c r="W619" i="4"/>
  <c r="X619" i="4"/>
  <c r="W618" i="4"/>
  <c r="X618" i="4"/>
  <c r="W617" i="4"/>
  <c r="X617" i="4"/>
  <c r="W616" i="4"/>
  <c r="X616" i="4"/>
  <c r="W615" i="4"/>
  <c r="X615" i="4"/>
  <c r="W614" i="4"/>
  <c r="X614" i="4"/>
  <c r="W613" i="4"/>
  <c r="X613" i="4"/>
  <c r="W612" i="4"/>
  <c r="X612" i="4"/>
  <c r="W611" i="4"/>
  <c r="X611" i="4"/>
  <c r="W610" i="4"/>
  <c r="X610" i="4"/>
  <c r="W609" i="4"/>
  <c r="X609" i="4"/>
  <c r="W608" i="4"/>
  <c r="X608" i="4"/>
  <c r="W607" i="4"/>
  <c r="X607" i="4"/>
  <c r="W606" i="4"/>
  <c r="X606" i="4"/>
  <c r="W605" i="4"/>
  <c r="X605" i="4"/>
  <c r="W604" i="4"/>
  <c r="X604" i="4"/>
  <c r="W603" i="4"/>
  <c r="X603" i="4"/>
  <c r="W602" i="4"/>
  <c r="X602" i="4"/>
  <c r="W601" i="4"/>
  <c r="X601" i="4"/>
  <c r="W600" i="4"/>
  <c r="X600" i="4"/>
  <c r="W599" i="4"/>
  <c r="X599" i="4"/>
  <c r="W598" i="4"/>
  <c r="X598" i="4"/>
  <c r="W597" i="4"/>
  <c r="X597" i="4"/>
  <c r="W596" i="4"/>
  <c r="X596" i="4"/>
  <c r="W595" i="4"/>
  <c r="X595" i="4"/>
  <c r="W594" i="4"/>
  <c r="X594" i="4"/>
  <c r="W593" i="4"/>
  <c r="X593" i="4"/>
  <c r="W592" i="4"/>
  <c r="X592" i="4"/>
  <c r="W591" i="4"/>
  <c r="X591" i="4"/>
  <c r="W590" i="4"/>
  <c r="X590" i="4"/>
  <c r="W589" i="4"/>
  <c r="X589" i="4"/>
  <c r="W588" i="4"/>
  <c r="X588" i="4"/>
  <c r="W587" i="4"/>
  <c r="X587" i="4"/>
  <c r="W586" i="4"/>
  <c r="X586" i="4"/>
  <c r="W585" i="4"/>
  <c r="X585" i="4"/>
  <c r="W584" i="4"/>
  <c r="X584" i="4"/>
  <c r="W583" i="4"/>
  <c r="X583" i="4"/>
  <c r="W582" i="4"/>
  <c r="X582" i="4"/>
  <c r="W581" i="4"/>
  <c r="X581" i="4"/>
  <c r="W580" i="4"/>
  <c r="X580" i="4"/>
  <c r="W579" i="4"/>
  <c r="X579" i="4"/>
  <c r="W578" i="4"/>
  <c r="X578" i="4"/>
  <c r="W577" i="4"/>
  <c r="X577" i="4"/>
  <c r="W576" i="4"/>
  <c r="X576" i="4"/>
  <c r="W575" i="4"/>
  <c r="X575" i="4"/>
  <c r="W574" i="4"/>
  <c r="X574" i="4"/>
  <c r="W573" i="4"/>
  <c r="X573" i="4"/>
  <c r="W572" i="4"/>
  <c r="X572" i="4"/>
  <c r="W571" i="4"/>
  <c r="X571" i="4"/>
  <c r="W570" i="4"/>
  <c r="X570" i="4"/>
  <c r="W569" i="4"/>
  <c r="X569" i="4"/>
  <c r="W568" i="4"/>
  <c r="X568" i="4"/>
  <c r="W567" i="4"/>
  <c r="X567" i="4"/>
  <c r="W566" i="4"/>
  <c r="X566" i="4"/>
  <c r="W565" i="4"/>
  <c r="X565" i="4"/>
  <c r="W564" i="4"/>
  <c r="X564" i="4"/>
  <c r="W563" i="4"/>
  <c r="X563" i="4"/>
  <c r="W562" i="4"/>
  <c r="X562" i="4"/>
  <c r="W561" i="4"/>
  <c r="X561" i="4"/>
  <c r="W560" i="4"/>
  <c r="X560" i="4"/>
  <c r="W559" i="4"/>
  <c r="X559" i="4"/>
  <c r="W558" i="4"/>
  <c r="X558" i="4"/>
  <c r="W557" i="4"/>
  <c r="X557" i="4"/>
  <c r="W556" i="4"/>
  <c r="X556" i="4"/>
  <c r="W555" i="4"/>
  <c r="X555" i="4"/>
  <c r="W554" i="4"/>
  <c r="X554" i="4"/>
  <c r="W553" i="4"/>
  <c r="X553" i="4"/>
  <c r="W552" i="4"/>
  <c r="X552" i="4"/>
  <c r="W551" i="4"/>
  <c r="X551" i="4"/>
  <c r="W550" i="4"/>
  <c r="X550" i="4"/>
  <c r="W549" i="4"/>
  <c r="X549" i="4"/>
  <c r="W548" i="4"/>
  <c r="X548" i="4"/>
  <c r="W547" i="4"/>
  <c r="X547" i="4"/>
  <c r="W546" i="4"/>
  <c r="X546" i="4"/>
  <c r="W545" i="4"/>
  <c r="X545" i="4"/>
  <c r="W544" i="4"/>
  <c r="X544" i="4"/>
  <c r="W543" i="4"/>
  <c r="X543" i="4"/>
  <c r="W542" i="4"/>
  <c r="X542" i="4"/>
  <c r="W541" i="4"/>
  <c r="X541" i="4"/>
  <c r="W540" i="4"/>
  <c r="X540" i="4"/>
  <c r="W539" i="4"/>
  <c r="X539" i="4"/>
  <c r="W538" i="4"/>
  <c r="X538" i="4"/>
  <c r="W537" i="4"/>
  <c r="X537" i="4"/>
  <c r="W536" i="4"/>
  <c r="X536" i="4"/>
  <c r="W535" i="4"/>
  <c r="X535" i="4"/>
  <c r="W534" i="4"/>
  <c r="X534" i="4"/>
  <c r="W533" i="4"/>
  <c r="X533" i="4"/>
  <c r="W532" i="4"/>
  <c r="X532" i="4"/>
  <c r="W531" i="4"/>
  <c r="X531" i="4"/>
  <c r="W530" i="4"/>
  <c r="X530" i="4"/>
  <c r="W529" i="4"/>
  <c r="X529" i="4"/>
  <c r="W528" i="4"/>
  <c r="X528" i="4"/>
  <c r="W527" i="4"/>
  <c r="X527" i="4"/>
  <c r="W526" i="4"/>
  <c r="X526" i="4"/>
  <c r="W525" i="4"/>
  <c r="X525" i="4"/>
  <c r="W524" i="4"/>
  <c r="X524" i="4"/>
  <c r="W523" i="4"/>
  <c r="X523" i="4"/>
  <c r="W522" i="4"/>
  <c r="X522" i="4"/>
  <c r="W521" i="4"/>
  <c r="X521" i="4"/>
  <c r="W520" i="4"/>
  <c r="X520" i="4"/>
  <c r="W519" i="4"/>
  <c r="X519" i="4"/>
  <c r="W518" i="4"/>
  <c r="X518" i="4"/>
  <c r="W517" i="4"/>
  <c r="X517" i="4"/>
  <c r="W516" i="4"/>
  <c r="X516" i="4"/>
  <c r="W515" i="4"/>
  <c r="X515" i="4"/>
  <c r="W514" i="4"/>
  <c r="X514" i="4"/>
  <c r="W513" i="4"/>
  <c r="X513" i="4"/>
  <c r="W512" i="4"/>
  <c r="X512" i="4"/>
  <c r="W511" i="4"/>
  <c r="X511" i="4"/>
  <c r="W510" i="4"/>
  <c r="X510" i="4"/>
  <c r="W509" i="4"/>
  <c r="X509" i="4"/>
  <c r="W508" i="4"/>
  <c r="X508" i="4"/>
  <c r="W507" i="4"/>
  <c r="X507" i="4"/>
  <c r="W506" i="4"/>
  <c r="X506" i="4"/>
  <c r="W505" i="4"/>
  <c r="X505" i="4"/>
  <c r="W504" i="4"/>
  <c r="X504" i="4"/>
  <c r="W503" i="4"/>
  <c r="X503" i="4"/>
  <c r="W502" i="4"/>
  <c r="X502" i="4"/>
  <c r="W501" i="4"/>
  <c r="X501" i="4"/>
  <c r="W500" i="4"/>
  <c r="X500" i="4"/>
  <c r="W499" i="4"/>
  <c r="X499" i="4"/>
  <c r="W498" i="4"/>
  <c r="X498" i="4"/>
  <c r="W497" i="4"/>
  <c r="X497" i="4"/>
  <c r="W496" i="4"/>
  <c r="X496" i="4"/>
  <c r="W495" i="4"/>
  <c r="X495" i="4"/>
  <c r="W494" i="4"/>
  <c r="X494" i="4"/>
  <c r="W493" i="4"/>
  <c r="X493" i="4"/>
  <c r="W492" i="4"/>
  <c r="X492" i="4"/>
  <c r="W491" i="4"/>
  <c r="X491" i="4"/>
  <c r="W490" i="4"/>
  <c r="X490" i="4"/>
  <c r="W489" i="4"/>
  <c r="X489" i="4"/>
  <c r="W488" i="4"/>
  <c r="X488" i="4"/>
  <c r="W487" i="4"/>
  <c r="X487" i="4"/>
  <c r="W486" i="4"/>
  <c r="X486" i="4"/>
  <c r="W485" i="4"/>
  <c r="X485" i="4"/>
  <c r="W484" i="4"/>
  <c r="X484" i="4"/>
  <c r="W483" i="4"/>
  <c r="X483" i="4"/>
  <c r="W482" i="4"/>
  <c r="X482" i="4"/>
  <c r="W481" i="4"/>
  <c r="X481" i="4"/>
  <c r="W480" i="4"/>
  <c r="X480" i="4"/>
  <c r="W479" i="4"/>
  <c r="X479" i="4"/>
  <c r="W478" i="4"/>
  <c r="X478" i="4"/>
  <c r="W477" i="4"/>
  <c r="X477" i="4"/>
  <c r="W476" i="4"/>
  <c r="X476" i="4"/>
  <c r="W475" i="4"/>
  <c r="X475" i="4"/>
  <c r="W474" i="4"/>
  <c r="X474" i="4"/>
  <c r="W473" i="4"/>
  <c r="X473" i="4"/>
  <c r="W472" i="4"/>
  <c r="X472" i="4"/>
  <c r="W471" i="4"/>
  <c r="X471" i="4"/>
  <c r="W470" i="4"/>
  <c r="X470" i="4"/>
  <c r="W469" i="4"/>
  <c r="X469" i="4"/>
  <c r="W468" i="4"/>
  <c r="X468" i="4"/>
  <c r="W467" i="4"/>
  <c r="X467" i="4"/>
  <c r="W466" i="4"/>
  <c r="X466" i="4"/>
  <c r="W465" i="4"/>
  <c r="X465" i="4"/>
  <c r="W464" i="4"/>
  <c r="X464" i="4"/>
  <c r="W463" i="4"/>
  <c r="X463" i="4"/>
  <c r="W462" i="4"/>
  <c r="X462" i="4"/>
  <c r="W461" i="4"/>
  <c r="X461" i="4"/>
  <c r="W460" i="4"/>
  <c r="X460" i="4"/>
  <c r="W459" i="4"/>
  <c r="X459" i="4"/>
  <c r="W458" i="4"/>
  <c r="X458" i="4"/>
  <c r="W457" i="4"/>
  <c r="X457" i="4"/>
  <c r="W456" i="4"/>
  <c r="X456" i="4"/>
  <c r="W455" i="4"/>
  <c r="X455" i="4"/>
  <c r="W454" i="4"/>
  <c r="X454" i="4"/>
  <c r="W453" i="4"/>
  <c r="X453" i="4"/>
  <c r="W452" i="4"/>
  <c r="X452" i="4"/>
  <c r="W451" i="4"/>
  <c r="X451" i="4"/>
  <c r="W450" i="4"/>
  <c r="X450" i="4"/>
  <c r="W449" i="4"/>
  <c r="X449" i="4"/>
  <c r="W448" i="4"/>
  <c r="X448" i="4"/>
  <c r="W447" i="4"/>
  <c r="X447" i="4"/>
  <c r="W446" i="4"/>
  <c r="X446" i="4"/>
  <c r="W445" i="4"/>
  <c r="X445" i="4"/>
  <c r="W444" i="4"/>
  <c r="X444" i="4"/>
  <c r="W443" i="4"/>
  <c r="X443" i="4"/>
  <c r="W442" i="4"/>
  <c r="X442" i="4"/>
  <c r="W441" i="4"/>
  <c r="X441" i="4"/>
  <c r="W440" i="4"/>
  <c r="X440" i="4"/>
  <c r="W439" i="4"/>
  <c r="X439" i="4"/>
  <c r="W438" i="4"/>
  <c r="X438" i="4"/>
  <c r="W437" i="4"/>
  <c r="X437" i="4"/>
  <c r="W436" i="4"/>
  <c r="X436" i="4"/>
  <c r="W435" i="4"/>
  <c r="X435" i="4"/>
  <c r="W434" i="4"/>
  <c r="X434" i="4"/>
  <c r="W433" i="4"/>
  <c r="X433" i="4"/>
  <c r="W432" i="4"/>
  <c r="X432" i="4"/>
  <c r="W431" i="4"/>
  <c r="X431" i="4"/>
  <c r="W430" i="4"/>
  <c r="X430" i="4"/>
  <c r="W429" i="4"/>
  <c r="X429" i="4"/>
  <c r="W428" i="4"/>
  <c r="X428" i="4"/>
  <c r="W427" i="4"/>
  <c r="X427" i="4"/>
  <c r="W426" i="4"/>
  <c r="X426" i="4"/>
  <c r="W425" i="4"/>
  <c r="X425" i="4"/>
  <c r="W424" i="4"/>
  <c r="X424" i="4"/>
  <c r="W423" i="4"/>
  <c r="X423" i="4"/>
  <c r="W422" i="4"/>
  <c r="X422" i="4"/>
  <c r="W421" i="4"/>
  <c r="X421" i="4"/>
  <c r="W420" i="4"/>
  <c r="X420" i="4"/>
  <c r="W419" i="4"/>
  <c r="X419" i="4"/>
  <c r="W418" i="4"/>
  <c r="X418" i="4"/>
  <c r="W417" i="4"/>
  <c r="X417" i="4"/>
  <c r="W416" i="4"/>
  <c r="X416" i="4"/>
  <c r="W415" i="4"/>
  <c r="X415" i="4"/>
  <c r="W414" i="4"/>
  <c r="X414" i="4"/>
  <c r="W413" i="4"/>
  <c r="X413" i="4"/>
  <c r="W412" i="4"/>
  <c r="X412" i="4"/>
  <c r="W411" i="4"/>
  <c r="X411" i="4"/>
  <c r="W410" i="4"/>
  <c r="X410" i="4"/>
  <c r="W409" i="4"/>
  <c r="X409" i="4"/>
  <c r="W408" i="4"/>
  <c r="X408" i="4"/>
  <c r="W407" i="4"/>
  <c r="X407" i="4"/>
  <c r="W406" i="4"/>
  <c r="X406" i="4"/>
  <c r="W405" i="4"/>
  <c r="X405" i="4"/>
  <c r="W404" i="4"/>
  <c r="X404" i="4"/>
  <c r="W403" i="4"/>
  <c r="X403" i="4"/>
  <c r="W402" i="4"/>
  <c r="X402" i="4"/>
  <c r="W401" i="4"/>
  <c r="X401" i="4"/>
  <c r="W400" i="4"/>
  <c r="X400" i="4"/>
  <c r="W399" i="4"/>
  <c r="X399" i="4"/>
  <c r="W398" i="4"/>
  <c r="X398" i="4"/>
  <c r="W397" i="4"/>
  <c r="X397" i="4"/>
  <c r="W396" i="4"/>
  <c r="X396" i="4"/>
  <c r="W395" i="4"/>
  <c r="X395" i="4"/>
  <c r="W394" i="4"/>
  <c r="X394" i="4"/>
  <c r="W393" i="4"/>
  <c r="X393" i="4"/>
  <c r="W392" i="4"/>
  <c r="X392" i="4"/>
  <c r="W391" i="4"/>
  <c r="X391" i="4"/>
  <c r="W390" i="4"/>
  <c r="X390" i="4"/>
  <c r="W389" i="4"/>
  <c r="X389" i="4"/>
  <c r="W388" i="4"/>
  <c r="X388" i="4"/>
  <c r="W387" i="4"/>
  <c r="X387" i="4"/>
  <c r="W386" i="4"/>
  <c r="X386" i="4"/>
  <c r="W385" i="4"/>
  <c r="X385" i="4"/>
  <c r="W384" i="4"/>
  <c r="X384" i="4"/>
  <c r="W383" i="4"/>
  <c r="X383" i="4"/>
  <c r="W382" i="4"/>
  <c r="X382" i="4"/>
  <c r="W381" i="4"/>
  <c r="X381" i="4"/>
  <c r="W380" i="4"/>
  <c r="X380" i="4"/>
  <c r="W379" i="4"/>
  <c r="X379" i="4"/>
  <c r="W378" i="4"/>
  <c r="X378" i="4"/>
  <c r="W377" i="4"/>
  <c r="X377" i="4"/>
  <c r="W376" i="4"/>
  <c r="X376" i="4"/>
  <c r="W375" i="4"/>
  <c r="X375" i="4"/>
  <c r="W374" i="4"/>
  <c r="X374" i="4"/>
  <c r="W373" i="4"/>
  <c r="X373" i="4"/>
  <c r="W372" i="4"/>
  <c r="X372" i="4"/>
  <c r="W371" i="4"/>
  <c r="X371" i="4"/>
  <c r="W370" i="4"/>
  <c r="X370" i="4"/>
  <c r="W369" i="4"/>
  <c r="X369" i="4"/>
  <c r="W368" i="4"/>
  <c r="X368" i="4"/>
  <c r="W367" i="4"/>
  <c r="X367" i="4"/>
  <c r="W366" i="4"/>
  <c r="X366" i="4"/>
  <c r="W365" i="4"/>
  <c r="X365" i="4"/>
  <c r="W364" i="4"/>
  <c r="X364" i="4"/>
  <c r="W363" i="4"/>
  <c r="X363" i="4"/>
  <c r="W362" i="4"/>
  <c r="X362" i="4"/>
  <c r="W361" i="4"/>
  <c r="X361" i="4"/>
  <c r="W360" i="4"/>
  <c r="X360" i="4"/>
  <c r="W359" i="4"/>
  <c r="X359" i="4"/>
  <c r="W358" i="4"/>
  <c r="X358" i="4"/>
  <c r="W357" i="4"/>
  <c r="X357" i="4"/>
  <c r="W356" i="4"/>
  <c r="X356" i="4"/>
  <c r="W355" i="4"/>
  <c r="X355" i="4"/>
  <c r="W354" i="4"/>
  <c r="X354" i="4"/>
  <c r="W353" i="4"/>
  <c r="X353" i="4"/>
  <c r="W352" i="4"/>
  <c r="X352" i="4"/>
  <c r="W351" i="4"/>
  <c r="X351" i="4"/>
  <c r="W350" i="4"/>
  <c r="X350" i="4"/>
  <c r="W349" i="4"/>
  <c r="X349" i="4"/>
  <c r="W348" i="4"/>
  <c r="X348" i="4"/>
  <c r="W347" i="4"/>
  <c r="X347" i="4"/>
  <c r="W346" i="4"/>
  <c r="X346" i="4"/>
  <c r="W345" i="4"/>
  <c r="X345" i="4"/>
  <c r="W344" i="4"/>
  <c r="X344" i="4"/>
  <c r="W343" i="4"/>
  <c r="X343" i="4"/>
  <c r="W342" i="4"/>
  <c r="X342" i="4"/>
  <c r="W341" i="4"/>
  <c r="X341" i="4"/>
  <c r="W340" i="4"/>
  <c r="X340" i="4"/>
  <c r="W339" i="4"/>
  <c r="X339" i="4"/>
  <c r="W338" i="4"/>
  <c r="X338" i="4"/>
  <c r="W337" i="4"/>
  <c r="X337" i="4"/>
  <c r="W336" i="4"/>
  <c r="X336" i="4"/>
  <c r="W335" i="4"/>
  <c r="X335" i="4"/>
  <c r="W334" i="4"/>
  <c r="X334" i="4"/>
  <c r="W333" i="4"/>
  <c r="X333" i="4"/>
  <c r="W332" i="4"/>
  <c r="X332" i="4"/>
  <c r="W331" i="4"/>
  <c r="X331" i="4"/>
  <c r="W330" i="4"/>
  <c r="X330" i="4"/>
  <c r="W329" i="4"/>
  <c r="X329" i="4"/>
  <c r="W328" i="4"/>
  <c r="X328" i="4"/>
  <c r="W327" i="4"/>
  <c r="X327" i="4"/>
  <c r="W326" i="4"/>
  <c r="X326" i="4"/>
  <c r="W325" i="4"/>
  <c r="X325" i="4"/>
  <c r="W324" i="4"/>
  <c r="X324" i="4"/>
  <c r="W323" i="4"/>
  <c r="X323" i="4"/>
  <c r="W322" i="4"/>
  <c r="X322" i="4"/>
  <c r="W321" i="4"/>
  <c r="X321" i="4"/>
  <c r="W320" i="4"/>
  <c r="X320" i="4"/>
  <c r="W319" i="4"/>
  <c r="X319" i="4"/>
  <c r="W318" i="4"/>
  <c r="X318" i="4"/>
  <c r="W317" i="4"/>
  <c r="X317" i="4"/>
  <c r="W316" i="4"/>
  <c r="X316" i="4"/>
  <c r="W315" i="4"/>
  <c r="X315" i="4"/>
  <c r="W314" i="4"/>
  <c r="X314" i="4"/>
  <c r="W313" i="4"/>
  <c r="X313" i="4"/>
  <c r="W312" i="4"/>
  <c r="X312" i="4"/>
  <c r="W311" i="4"/>
  <c r="X311" i="4"/>
  <c r="W310" i="4"/>
  <c r="X310" i="4"/>
  <c r="W309" i="4"/>
  <c r="X309" i="4"/>
  <c r="W308" i="4"/>
  <c r="X308" i="4"/>
  <c r="W307" i="4"/>
  <c r="X307" i="4"/>
  <c r="W306" i="4"/>
  <c r="X306" i="4"/>
  <c r="W305" i="4"/>
  <c r="X305" i="4"/>
  <c r="W304" i="4"/>
  <c r="X304" i="4"/>
  <c r="W303" i="4"/>
  <c r="X303" i="4"/>
  <c r="W302" i="4"/>
  <c r="X302" i="4"/>
  <c r="W301" i="4"/>
  <c r="X301" i="4"/>
  <c r="W300" i="4"/>
  <c r="X300" i="4"/>
  <c r="W299" i="4"/>
  <c r="X299" i="4"/>
  <c r="W298" i="4"/>
  <c r="X298" i="4"/>
  <c r="W297" i="4"/>
  <c r="X297" i="4"/>
  <c r="W296" i="4"/>
  <c r="X296" i="4"/>
  <c r="W295" i="4"/>
  <c r="X295" i="4"/>
  <c r="W294" i="4"/>
  <c r="X294" i="4"/>
  <c r="W293" i="4"/>
  <c r="X293" i="4"/>
  <c r="W292" i="4"/>
  <c r="X292" i="4"/>
  <c r="W291" i="4"/>
  <c r="X291" i="4"/>
  <c r="W290" i="4"/>
  <c r="X290" i="4"/>
  <c r="W289" i="4"/>
  <c r="X289" i="4"/>
  <c r="W288" i="4"/>
  <c r="X288" i="4"/>
  <c r="W287" i="4"/>
  <c r="X287" i="4"/>
  <c r="W286" i="4"/>
  <c r="X286" i="4"/>
  <c r="W285" i="4"/>
  <c r="X285" i="4"/>
  <c r="W284" i="4"/>
  <c r="X284" i="4"/>
  <c r="W283" i="4"/>
  <c r="X283" i="4"/>
  <c r="W282" i="4"/>
  <c r="X282" i="4"/>
  <c r="W281" i="4"/>
  <c r="X281" i="4"/>
  <c r="W280" i="4"/>
  <c r="X280" i="4"/>
  <c r="W279" i="4"/>
  <c r="X279" i="4"/>
  <c r="W278" i="4"/>
  <c r="X278" i="4"/>
  <c r="W277" i="4"/>
  <c r="X277" i="4"/>
  <c r="W276" i="4"/>
  <c r="X276" i="4"/>
  <c r="W275" i="4"/>
  <c r="X275" i="4"/>
  <c r="W274" i="4"/>
  <c r="X274" i="4"/>
  <c r="W273" i="4"/>
  <c r="X273" i="4"/>
  <c r="W272" i="4"/>
  <c r="X272" i="4"/>
  <c r="W271" i="4"/>
  <c r="X271" i="4"/>
  <c r="W270" i="4"/>
  <c r="X270" i="4"/>
  <c r="W269" i="4"/>
  <c r="X269" i="4"/>
  <c r="W268" i="4"/>
  <c r="X268" i="4"/>
  <c r="W267" i="4"/>
  <c r="X267" i="4"/>
  <c r="W266" i="4"/>
  <c r="X266" i="4"/>
  <c r="W265" i="4"/>
  <c r="X265" i="4"/>
  <c r="W264" i="4"/>
  <c r="X264" i="4"/>
  <c r="W263" i="4"/>
  <c r="X263" i="4"/>
  <c r="W262" i="4"/>
  <c r="X262" i="4"/>
  <c r="W261" i="4"/>
  <c r="X261" i="4"/>
  <c r="W260" i="4"/>
  <c r="X260" i="4"/>
  <c r="W259" i="4"/>
  <c r="X259" i="4"/>
  <c r="W258" i="4"/>
  <c r="X258" i="4"/>
  <c r="W257" i="4"/>
  <c r="X257" i="4"/>
  <c r="W256" i="4"/>
  <c r="X256" i="4"/>
  <c r="W255" i="4"/>
  <c r="X255" i="4"/>
  <c r="W254" i="4"/>
  <c r="X254" i="4"/>
  <c r="W253" i="4"/>
  <c r="X253" i="4"/>
  <c r="W252" i="4"/>
  <c r="X252" i="4"/>
  <c r="W251" i="4"/>
  <c r="X251" i="4"/>
  <c r="W250" i="4"/>
  <c r="X250" i="4"/>
  <c r="W249" i="4"/>
  <c r="X249" i="4"/>
  <c r="W248" i="4"/>
  <c r="X248" i="4"/>
  <c r="W247" i="4"/>
  <c r="X247" i="4"/>
  <c r="W246" i="4"/>
  <c r="X246" i="4"/>
  <c r="W245" i="4"/>
  <c r="X245" i="4"/>
  <c r="W244" i="4"/>
  <c r="X244" i="4"/>
  <c r="W243" i="4"/>
  <c r="X243" i="4"/>
  <c r="W242" i="4"/>
  <c r="X242" i="4"/>
  <c r="W241" i="4"/>
  <c r="X241" i="4"/>
  <c r="W240" i="4"/>
  <c r="X240" i="4"/>
  <c r="W239" i="4"/>
  <c r="X239" i="4"/>
  <c r="W238" i="4"/>
  <c r="X238" i="4"/>
  <c r="W237" i="4"/>
  <c r="X237" i="4"/>
  <c r="W236" i="4"/>
  <c r="X236" i="4"/>
  <c r="W235" i="4"/>
  <c r="X235" i="4"/>
  <c r="W234" i="4"/>
  <c r="X234" i="4"/>
  <c r="W233" i="4"/>
  <c r="X233" i="4"/>
  <c r="W232" i="4"/>
  <c r="X232" i="4"/>
  <c r="W231" i="4"/>
  <c r="X231" i="4"/>
  <c r="W230" i="4"/>
  <c r="X230" i="4"/>
  <c r="W229" i="4"/>
  <c r="X229" i="4"/>
  <c r="W228" i="4"/>
  <c r="X228" i="4"/>
  <c r="W227" i="4"/>
  <c r="X227" i="4"/>
  <c r="W226" i="4"/>
  <c r="X226" i="4"/>
  <c r="W225" i="4"/>
  <c r="X225" i="4"/>
  <c r="W224" i="4"/>
  <c r="X224" i="4"/>
  <c r="W223" i="4"/>
  <c r="X223" i="4"/>
  <c r="W222" i="4"/>
  <c r="X222" i="4"/>
  <c r="W221" i="4"/>
  <c r="X221" i="4"/>
  <c r="W220" i="4"/>
  <c r="X220" i="4"/>
  <c r="W219" i="4"/>
  <c r="X219" i="4"/>
  <c r="W218" i="4"/>
  <c r="X218" i="4"/>
  <c r="W217" i="4"/>
  <c r="X217" i="4"/>
  <c r="W216" i="4"/>
  <c r="X216" i="4"/>
  <c r="W215" i="4"/>
  <c r="X215" i="4"/>
  <c r="W214" i="4"/>
  <c r="X214" i="4"/>
  <c r="W213" i="4"/>
  <c r="X213" i="4"/>
  <c r="W212" i="4"/>
  <c r="X212" i="4"/>
  <c r="W211" i="4"/>
  <c r="X211" i="4"/>
  <c r="W210" i="4"/>
  <c r="X210" i="4"/>
  <c r="W209" i="4"/>
  <c r="X209" i="4"/>
  <c r="W208" i="4"/>
  <c r="X208" i="4"/>
  <c r="W207" i="4"/>
  <c r="X207" i="4"/>
  <c r="W206" i="4"/>
  <c r="X206" i="4"/>
  <c r="W205" i="4"/>
  <c r="X205" i="4"/>
  <c r="W204" i="4"/>
  <c r="X204" i="4"/>
  <c r="W203" i="4"/>
  <c r="X203" i="4"/>
  <c r="W202" i="4"/>
  <c r="X202" i="4"/>
  <c r="W201" i="4"/>
  <c r="X201" i="4"/>
  <c r="W200" i="4"/>
  <c r="X200" i="4"/>
  <c r="W199" i="4"/>
  <c r="X199" i="4"/>
  <c r="W198" i="4"/>
  <c r="X198" i="4"/>
  <c r="W197" i="4"/>
  <c r="X197" i="4"/>
  <c r="W196" i="4"/>
  <c r="X196" i="4"/>
  <c r="W195" i="4"/>
  <c r="X195" i="4"/>
  <c r="W194" i="4"/>
  <c r="X194" i="4"/>
  <c r="W193" i="4"/>
  <c r="X193" i="4"/>
  <c r="W192" i="4"/>
  <c r="X192" i="4"/>
  <c r="W191" i="4"/>
  <c r="X191" i="4"/>
  <c r="W190" i="4"/>
  <c r="X190" i="4"/>
  <c r="W189" i="4"/>
  <c r="X189" i="4"/>
  <c r="W188" i="4"/>
  <c r="X188" i="4"/>
  <c r="W187" i="4"/>
  <c r="X187" i="4"/>
  <c r="W186" i="4"/>
  <c r="X186" i="4"/>
  <c r="W185" i="4"/>
  <c r="X185" i="4"/>
  <c r="W184" i="4"/>
  <c r="X184" i="4"/>
  <c r="W183" i="4"/>
  <c r="X183" i="4"/>
  <c r="W182" i="4"/>
  <c r="X182" i="4"/>
  <c r="W181" i="4"/>
  <c r="X181" i="4"/>
  <c r="W180" i="4"/>
  <c r="X180" i="4"/>
  <c r="W179" i="4"/>
  <c r="X179" i="4"/>
  <c r="W178" i="4"/>
  <c r="X178" i="4"/>
  <c r="W177" i="4"/>
  <c r="X177" i="4"/>
  <c r="W176" i="4"/>
  <c r="X176" i="4"/>
  <c r="W175" i="4"/>
  <c r="X175" i="4"/>
  <c r="W174" i="4"/>
  <c r="X174" i="4"/>
  <c r="W173" i="4"/>
  <c r="X173" i="4"/>
  <c r="W172" i="4"/>
  <c r="X172" i="4"/>
  <c r="W171" i="4"/>
  <c r="X171" i="4"/>
  <c r="W170" i="4"/>
  <c r="X170" i="4"/>
  <c r="W169" i="4"/>
  <c r="X169" i="4"/>
  <c r="W168" i="4"/>
  <c r="X168" i="4"/>
  <c r="W167" i="4"/>
  <c r="X167" i="4"/>
  <c r="W166" i="4"/>
  <c r="X166" i="4"/>
  <c r="W165" i="4"/>
  <c r="X165" i="4"/>
  <c r="W164" i="4"/>
  <c r="X164" i="4"/>
  <c r="W163" i="4"/>
  <c r="X163" i="4"/>
  <c r="W162" i="4"/>
  <c r="X162" i="4"/>
  <c r="W161" i="4"/>
  <c r="X161" i="4"/>
  <c r="W160" i="4"/>
  <c r="X160" i="4"/>
  <c r="W159" i="4"/>
  <c r="X159" i="4"/>
  <c r="W158" i="4"/>
  <c r="X158" i="4"/>
  <c r="W157" i="4"/>
  <c r="X157" i="4"/>
  <c r="W156" i="4"/>
  <c r="X156" i="4"/>
  <c r="W155" i="4"/>
  <c r="X155" i="4"/>
  <c r="W154" i="4"/>
  <c r="X154" i="4"/>
  <c r="W153" i="4"/>
  <c r="X153" i="4"/>
  <c r="W152" i="4"/>
  <c r="X152" i="4"/>
  <c r="W151" i="4"/>
  <c r="X151" i="4"/>
  <c r="W150" i="4"/>
  <c r="X150" i="4"/>
  <c r="W149" i="4"/>
  <c r="X149" i="4"/>
  <c r="W148" i="4"/>
  <c r="X148" i="4"/>
  <c r="W147" i="4"/>
  <c r="X147" i="4"/>
  <c r="W146" i="4"/>
  <c r="X146" i="4"/>
  <c r="W145" i="4"/>
  <c r="X145" i="4"/>
  <c r="W144" i="4"/>
  <c r="X144" i="4"/>
  <c r="W143" i="4"/>
  <c r="X143" i="4"/>
  <c r="W142" i="4"/>
  <c r="X142" i="4"/>
  <c r="W141" i="4"/>
  <c r="X141" i="4"/>
  <c r="W140" i="4"/>
  <c r="X140" i="4"/>
  <c r="W139" i="4"/>
  <c r="X139" i="4"/>
  <c r="W138" i="4"/>
  <c r="X138" i="4"/>
  <c r="W137" i="4"/>
  <c r="X137" i="4"/>
  <c r="W136" i="4"/>
  <c r="X136" i="4"/>
  <c r="W135" i="4"/>
  <c r="X135" i="4"/>
  <c r="W134" i="4"/>
  <c r="X134" i="4"/>
  <c r="W133" i="4"/>
  <c r="X133" i="4"/>
  <c r="W132" i="4"/>
  <c r="X132" i="4"/>
  <c r="W131" i="4"/>
  <c r="X131" i="4"/>
  <c r="W130" i="4"/>
  <c r="X130" i="4"/>
  <c r="W129" i="4"/>
  <c r="X129" i="4"/>
  <c r="W128" i="4"/>
  <c r="X128" i="4"/>
  <c r="W127" i="4"/>
  <c r="X127" i="4"/>
  <c r="W126" i="4"/>
  <c r="X126" i="4"/>
  <c r="W125" i="4"/>
  <c r="X125" i="4"/>
  <c r="W124" i="4"/>
  <c r="X124" i="4"/>
  <c r="W123" i="4"/>
  <c r="X123" i="4"/>
  <c r="W122" i="4"/>
  <c r="X122" i="4"/>
  <c r="W121" i="4"/>
  <c r="X121" i="4"/>
  <c r="W120" i="4"/>
  <c r="X120" i="4"/>
  <c r="W119" i="4"/>
  <c r="X119" i="4"/>
  <c r="W118" i="4"/>
  <c r="X118" i="4"/>
  <c r="W117" i="4"/>
  <c r="X117" i="4"/>
  <c r="W116" i="4"/>
  <c r="X116" i="4"/>
  <c r="W115" i="4"/>
  <c r="X115" i="4"/>
  <c r="W114" i="4"/>
  <c r="X114" i="4"/>
  <c r="W113" i="4"/>
  <c r="X113" i="4"/>
  <c r="W112" i="4"/>
  <c r="X112" i="4"/>
  <c r="W111" i="4"/>
  <c r="X111" i="4"/>
  <c r="W110" i="4"/>
  <c r="X110" i="4"/>
  <c r="W109" i="4"/>
  <c r="X109" i="4"/>
  <c r="W108" i="4"/>
  <c r="X108" i="4"/>
  <c r="W107" i="4"/>
  <c r="X107" i="4"/>
  <c r="W106" i="4"/>
  <c r="X106" i="4"/>
  <c r="W105" i="4"/>
  <c r="X105" i="4"/>
  <c r="W104" i="4"/>
  <c r="X104" i="4"/>
  <c r="W103" i="4"/>
  <c r="X103" i="4"/>
  <c r="W102" i="4"/>
  <c r="X102" i="4"/>
  <c r="W101" i="4"/>
  <c r="X101" i="4"/>
  <c r="W100" i="4"/>
  <c r="X100" i="4"/>
  <c r="W99" i="4"/>
  <c r="X99" i="4"/>
  <c r="W98" i="4"/>
  <c r="X98" i="4"/>
  <c r="W97" i="4"/>
  <c r="X97" i="4"/>
  <c r="W96" i="4"/>
  <c r="X96" i="4"/>
  <c r="W95" i="4"/>
  <c r="X95" i="4"/>
  <c r="W94" i="4"/>
  <c r="X94" i="4"/>
  <c r="W93" i="4"/>
  <c r="X93" i="4"/>
  <c r="W92" i="4"/>
  <c r="X92" i="4"/>
  <c r="W91" i="4"/>
  <c r="X91" i="4"/>
  <c r="W90" i="4"/>
  <c r="X90" i="4"/>
  <c r="W89" i="4"/>
  <c r="X89" i="4"/>
  <c r="W88" i="4"/>
  <c r="X88" i="4"/>
  <c r="W87" i="4"/>
  <c r="X87" i="4"/>
  <c r="W86" i="4"/>
  <c r="X86" i="4"/>
  <c r="W85" i="4"/>
  <c r="X85" i="4"/>
  <c r="W84" i="4"/>
  <c r="X84" i="4"/>
  <c r="W83" i="4"/>
  <c r="X83" i="4"/>
  <c r="W82" i="4"/>
  <c r="X82" i="4"/>
  <c r="W81" i="4"/>
  <c r="X81" i="4"/>
  <c r="W80" i="4"/>
  <c r="X80" i="4"/>
  <c r="W79" i="4"/>
  <c r="X79" i="4"/>
  <c r="W78" i="4"/>
  <c r="X78" i="4"/>
  <c r="W77" i="4"/>
  <c r="X77" i="4"/>
  <c r="W76" i="4"/>
  <c r="X76" i="4"/>
  <c r="W75" i="4"/>
  <c r="X75" i="4"/>
  <c r="W74" i="4"/>
  <c r="X74" i="4"/>
  <c r="W73" i="4"/>
  <c r="X73" i="4"/>
  <c r="W72" i="4"/>
  <c r="X72" i="4"/>
  <c r="W71" i="4"/>
  <c r="X71" i="4"/>
  <c r="W70" i="4"/>
  <c r="X70" i="4"/>
  <c r="W69" i="4"/>
  <c r="X69" i="4"/>
  <c r="W68" i="4"/>
  <c r="X68" i="4"/>
  <c r="W67" i="4"/>
  <c r="X67" i="4"/>
  <c r="W66" i="4"/>
  <c r="X66" i="4"/>
  <c r="W65" i="4"/>
  <c r="X65" i="4"/>
  <c r="W64" i="4"/>
  <c r="X64" i="4"/>
  <c r="W63" i="4"/>
  <c r="X63" i="4"/>
  <c r="W62" i="4"/>
  <c r="X62" i="4"/>
  <c r="W61" i="4"/>
  <c r="X61" i="4"/>
  <c r="W60" i="4"/>
  <c r="X60" i="4"/>
  <c r="W59" i="4"/>
  <c r="X59" i="4"/>
  <c r="W58" i="4"/>
  <c r="X58" i="4"/>
  <c r="W57" i="4"/>
  <c r="X57" i="4"/>
  <c r="W56" i="4"/>
  <c r="X56" i="4"/>
  <c r="W55" i="4"/>
  <c r="X55" i="4"/>
  <c r="W54" i="4"/>
  <c r="X54" i="4"/>
  <c r="W53" i="4"/>
  <c r="X53" i="4"/>
  <c r="W52" i="4"/>
  <c r="X52" i="4"/>
  <c r="W51" i="4"/>
  <c r="X51" i="4"/>
  <c r="W50" i="4"/>
  <c r="X50" i="4"/>
  <c r="W49" i="4"/>
  <c r="X49" i="4"/>
  <c r="W48" i="4"/>
  <c r="X48" i="4"/>
  <c r="W47" i="4"/>
  <c r="X47" i="4"/>
  <c r="W46" i="4"/>
  <c r="X46" i="4"/>
  <c r="W45" i="4"/>
  <c r="X45" i="4"/>
  <c r="W44" i="4"/>
  <c r="X44" i="4"/>
  <c r="W43" i="4"/>
  <c r="X43" i="4"/>
  <c r="W42" i="4"/>
  <c r="X42" i="4"/>
  <c r="W41" i="4"/>
  <c r="X41" i="4"/>
  <c r="W40" i="4"/>
  <c r="X40" i="4"/>
  <c r="W39" i="4"/>
  <c r="X39" i="4"/>
  <c r="W38" i="4"/>
  <c r="X38" i="4"/>
  <c r="W37" i="4"/>
  <c r="X37" i="4"/>
  <c r="W36" i="4"/>
  <c r="X36" i="4"/>
  <c r="W35" i="4"/>
  <c r="X35" i="4"/>
  <c r="W34" i="4"/>
  <c r="X34" i="4"/>
  <c r="W33" i="4"/>
  <c r="X33" i="4"/>
  <c r="W32" i="4"/>
  <c r="X32" i="4"/>
  <c r="W31" i="4"/>
  <c r="X31" i="4"/>
  <c r="W30" i="4"/>
  <c r="X30" i="4"/>
  <c r="W29" i="4"/>
  <c r="X29" i="4"/>
  <c r="W28" i="4"/>
  <c r="X28" i="4"/>
  <c r="W27" i="4"/>
  <c r="X27" i="4"/>
  <c r="W26" i="4"/>
  <c r="X26" i="4"/>
  <c r="W25" i="4"/>
  <c r="X25" i="4"/>
  <c r="W24" i="4"/>
  <c r="X24" i="4"/>
  <c r="W23" i="4"/>
  <c r="X23" i="4"/>
  <c r="W22" i="4"/>
  <c r="X22" i="4"/>
  <c r="W21" i="4"/>
  <c r="X21" i="4"/>
  <c r="W20" i="4"/>
  <c r="X20" i="4"/>
  <c r="W19" i="4"/>
  <c r="X19" i="4"/>
  <c r="W18" i="4"/>
  <c r="X18" i="4"/>
  <c r="W17" i="4"/>
  <c r="X17" i="4"/>
  <c r="W16" i="4"/>
  <c r="X16" i="4"/>
  <c r="W15" i="4"/>
  <c r="X15" i="4"/>
  <c r="W14" i="4"/>
  <c r="X14" i="4"/>
  <c r="W13" i="4"/>
  <c r="X13" i="4"/>
  <c r="W12" i="4"/>
  <c r="X12" i="4"/>
  <c r="W11" i="4"/>
  <c r="X11" i="4"/>
  <c r="W10" i="4"/>
  <c r="X10" i="4"/>
  <c r="W9" i="4"/>
  <c r="X9" i="4"/>
  <c r="W8" i="4"/>
  <c r="X8" i="4"/>
  <c r="W7" i="4"/>
  <c r="X7" i="4"/>
  <c r="W6" i="4"/>
  <c r="X6" i="4"/>
  <c r="W5" i="4"/>
  <c r="X5" i="4"/>
  <c r="W4" i="4"/>
  <c r="X4" i="4"/>
  <c r="W3" i="4"/>
  <c r="X3" i="4"/>
  <c r="W2" i="4"/>
  <c r="X2" i="4"/>
  <c r="W1118" i="3"/>
  <c r="X1118" i="3"/>
  <c r="W1117" i="3"/>
  <c r="X1117" i="3"/>
  <c r="W1116" i="3"/>
  <c r="X1116" i="3"/>
  <c r="W1115" i="3"/>
  <c r="X1115" i="3"/>
  <c r="W1114" i="3"/>
  <c r="X1114" i="3"/>
  <c r="W1113" i="3"/>
  <c r="X1113" i="3"/>
  <c r="W1112" i="3"/>
  <c r="X1112" i="3"/>
  <c r="W1111" i="3"/>
  <c r="X1111" i="3"/>
  <c r="W1110" i="3"/>
  <c r="X1110" i="3"/>
  <c r="W1109" i="3"/>
  <c r="X1109" i="3"/>
  <c r="W1108" i="3"/>
  <c r="X1108" i="3"/>
  <c r="W1107" i="3"/>
  <c r="X1107" i="3"/>
  <c r="W1106" i="3"/>
  <c r="X1106" i="3"/>
  <c r="W1105" i="3"/>
  <c r="X1105" i="3"/>
  <c r="W1104" i="3"/>
  <c r="X1104" i="3"/>
  <c r="W1103" i="3"/>
  <c r="X1103" i="3"/>
  <c r="W1102" i="3"/>
  <c r="X1102" i="3"/>
  <c r="W1101" i="3"/>
  <c r="X1101" i="3"/>
  <c r="W1100" i="3"/>
  <c r="X1100" i="3"/>
  <c r="W1099" i="3"/>
  <c r="X1099" i="3"/>
  <c r="W1098" i="3"/>
  <c r="X1098" i="3"/>
  <c r="W1097" i="3"/>
  <c r="X1097" i="3"/>
  <c r="W1096" i="3"/>
  <c r="X1096" i="3"/>
  <c r="W1095" i="3"/>
  <c r="X1095" i="3"/>
  <c r="W1094" i="3"/>
  <c r="X1094" i="3"/>
  <c r="W1093" i="3"/>
  <c r="X1093" i="3"/>
  <c r="W1092" i="3"/>
  <c r="X1092" i="3"/>
  <c r="W1091" i="3"/>
  <c r="X1091" i="3"/>
  <c r="W1090" i="3"/>
  <c r="X1090" i="3"/>
  <c r="W1089" i="3"/>
  <c r="X1089" i="3"/>
  <c r="W1088" i="3"/>
  <c r="X1088" i="3"/>
  <c r="W1087" i="3"/>
  <c r="X1087" i="3"/>
  <c r="W1086" i="3"/>
  <c r="X1086" i="3"/>
  <c r="W1085" i="3"/>
  <c r="X1085" i="3"/>
  <c r="W1084" i="3"/>
  <c r="X1084" i="3"/>
  <c r="W1083" i="3"/>
  <c r="X1083" i="3"/>
  <c r="W1082" i="3"/>
  <c r="X1082" i="3"/>
  <c r="W1081" i="3"/>
  <c r="X1081" i="3"/>
  <c r="W1080" i="3"/>
  <c r="X1080" i="3"/>
  <c r="W1079" i="3"/>
  <c r="X1079" i="3"/>
  <c r="W1078" i="3"/>
  <c r="X1078" i="3"/>
  <c r="W1077" i="3"/>
  <c r="X1077" i="3"/>
  <c r="W1076" i="3"/>
  <c r="X1076" i="3"/>
  <c r="W1075" i="3"/>
  <c r="X1075" i="3"/>
  <c r="W1074" i="3"/>
  <c r="X1074" i="3"/>
  <c r="W1073" i="3"/>
  <c r="X1073" i="3"/>
  <c r="W1072" i="3"/>
  <c r="X1072" i="3"/>
  <c r="W1071" i="3"/>
  <c r="X1071" i="3"/>
  <c r="W1070" i="3"/>
  <c r="X1070" i="3"/>
  <c r="W1069" i="3"/>
  <c r="X1069" i="3"/>
  <c r="W1068" i="3"/>
  <c r="X1068" i="3"/>
  <c r="W1067" i="3"/>
  <c r="X1067" i="3"/>
  <c r="W1066" i="3"/>
  <c r="X1066" i="3"/>
  <c r="W1065" i="3"/>
  <c r="X1065" i="3"/>
  <c r="W1064" i="3"/>
  <c r="X1064" i="3"/>
  <c r="W1063" i="3"/>
  <c r="X1063" i="3"/>
  <c r="W1062" i="3"/>
  <c r="X1062" i="3"/>
  <c r="W1061" i="3"/>
  <c r="X1061" i="3"/>
  <c r="W1060" i="3"/>
  <c r="X1060" i="3"/>
  <c r="W1059" i="3"/>
  <c r="X1059" i="3"/>
  <c r="W1058" i="3"/>
  <c r="X1058" i="3"/>
  <c r="W1057" i="3"/>
  <c r="X1057" i="3"/>
  <c r="W1056" i="3"/>
  <c r="X1056" i="3"/>
  <c r="W1055" i="3"/>
  <c r="X1055" i="3"/>
  <c r="W1054" i="3"/>
  <c r="X1054" i="3"/>
  <c r="W1053" i="3"/>
  <c r="X1053" i="3"/>
  <c r="W1052" i="3"/>
  <c r="X1052" i="3"/>
  <c r="W1051" i="3"/>
  <c r="X1051" i="3"/>
  <c r="W1050" i="3"/>
  <c r="X1050" i="3"/>
  <c r="W1049" i="3"/>
  <c r="X1049" i="3"/>
  <c r="W1048" i="3"/>
  <c r="X1048" i="3"/>
  <c r="W1047" i="3"/>
  <c r="X1047" i="3"/>
  <c r="W1046" i="3"/>
  <c r="X1046" i="3"/>
  <c r="W1045" i="3"/>
  <c r="X1045" i="3"/>
  <c r="W1044" i="3"/>
  <c r="X1044" i="3"/>
  <c r="W1043" i="3"/>
  <c r="X1043" i="3"/>
  <c r="W1042" i="3"/>
  <c r="X1042" i="3"/>
  <c r="W1041" i="3"/>
  <c r="X1041" i="3"/>
  <c r="W1040" i="3"/>
  <c r="X1040" i="3"/>
  <c r="W1039" i="3"/>
  <c r="X1039" i="3"/>
  <c r="W1038" i="3"/>
  <c r="X1038" i="3"/>
  <c r="W1037" i="3"/>
  <c r="X1037" i="3"/>
  <c r="W1036" i="3"/>
  <c r="X1036" i="3"/>
  <c r="W1035" i="3"/>
  <c r="X1035" i="3"/>
  <c r="W1034" i="3"/>
  <c r="X1034" i="3"/>
  <c r="W1033" i="3"/>
  <c r="X1033" i="3"/>
  <c r="W1032" i="3"/>
  <c r="X1032" i="3"/>
  <c r="W1031" i="3"/>
  <c r="X1031" i="3"/>
  <c r="W1030" i="3"/>
  <c r="X1030" i="3"/>
  <c r="W1029" i="3"/>
  <c r="X1029" i="3"/>
  <c r="W1028" i="3"/>
  <c r="X1028" i="3"/>
  <c r="W1027" i="3"/>
  <c r="X1027" i="3"/>
  <c r="W1026" i="3"/>
  <c r="X1026" i="3"/>
  <c r="W1025" i="3"/>
  <c r="X1025" i="3"/>
  <c r="W1024" i="3"/>
  <c r="X1024" i="3"/>
  <c r="W1023" i="3"/>
  <c r="X1023" i="3"/>
  <c r="W1022" i="3"/>
  <c r="X1022" i="3"/>
  <c r="W1021" i="3"/>
  <c r="X1021" i="3"/>
  <c r="W1020" i="3"/>
  <c r="X1020" i="3"/>
  <c r="W1019" i="3"/>
  <c r="X1019" i="3"/>
  <c r="W1018" i="3"/>
  <c r="X1018" i="3"/>
  <c r="W1017" i="3"/>
  <c r="X1017" i="3"/>
  <c r="W1016" i="3"/>
  <c r="X1016" i="3"/>
  <c r="W1015" i="3"/>
  <c r="X1015" i="3"/>
  <c r="W1014" i="3"/>
  <c r="X1014" i="3"/>
  <c r="W1013" i="3"/>
  <c r="X1013" i="3"/>
  <c r="W1012" i="3"/>
  <c r="X1012" i="3"/>
  <c r="W1011" i="3"/>
  <c r="X1011" i="3"/>
  <c r="W1010" i="3"/>
  <c r="X1010" i="3"/>
  <c r="W1009" i="3"/>
  <c r="X1009" i="3"/>
  <c r="W1008" i="3"/>
  <c r="X1008" i="3"/>
  <c r="W1007" i="3"/>
  <c r="X1007" i="3"/>
  <c r="W1006" i="3"/>
  <c r="X1006" i="3"/>
  <c r="W1005" i="3"/>
  <c r="X1005" i="3"/>
  <c r="W1004" i="3"/>
  <c r="X1004" i="3"/>
  <c r="W1003" i="3"/>
  <c r="X1003" i="3"/>
  <c r="W1002" i="3"/>
  <c r="X1002" i="3"/>
  <c r="W1001" i="3"/>
  <c r="X1001" i="3"/>
  <c r="W1000" i="3"/>
  <c r="X1000" i="3"/>
  <c r="W999" i="3"/>
  <c r="X999" i="3"/>
  <c r="W998" i="3"/>
  <c r="X998" i="3"/>
  <c r="W997" i="3"/>
  <c r="X997" i="3"/>
  <c r="W996" i="3"/>
  <c r="X996" i="3"/>
  <c r="W995" i="3"/>
  <c r="X995" i="3"/>
  <c r="W994" i="3"/>
  <c r="X994" i="3"/>
  <c r="W993" i="3"/>
  <c r="X993" i="3"/>
  <c r="W992" i="3"/>
  <c r="X992" i="3"/>
  <c r="W991" i="3"/>
  <c r="X991" i="3"/>
  <c r="W990" i="3"/>
  <c r="X990" i="3"/>
  <c r="W989" i="3"/>
  <c r="X989" i="3"/>
  <c r="W988" i="3"/>
  <c r="X988" i="3"/>
  <c r="W987" i="3"/>
  <c r="X987" i="3"/>
  <c r="W986" i="3"/>
  <c r="X986" i="3"/>
  <c r="W985" i="3"/>
  <c r="X985" i="3"/>
  <c r="W984" i="3"/>
  <c r="X984" i="3"/>
  <c r="W983" i="3"/>
  <c r="X983" i="3"/>
  <c r="W982" i="3"/>
  <c r="X982" i="3"/>
  <c r="W981" i="3"/>
  <c r="X981" i="3"/>
  <c r="W980" i="3"/>
  <c r="X980" i="3"/>
  <c r="W979" i="3"/>
  <c r="X979" i="3"/>
  <c r="W978" i="3"/>
  <c r="X978" i="3"/>
  <c r="W977" i="3"/>
  <c r="X977" i="3"/>
  <c r="W976" i="3"/>
  <c r="X976" i="3"/>
  <c r="W975" i="3"/>
  <c r="X975" i="3"/>
  <c r="W974" i="3"/>
  <c r="X974" i="3"/>
  <c r="W973" i="3"/>
  <c r="X973" i="3"/>
  <c r="W972" i="3"/>
  <c r="X972" i="3"/>
  <c r="W971" i="3"/>
  <c r="X971" i="3"/>
  <c r="W970" i="3"/>
  <c r="X970" i="3"/>
  <c r="W969" i="3"/>
  <c r="X969" i="3"/>
  <c r="W968" i="3"/>
  <c r="X968" i="3"/>
  <c r="W967" i="3"/>
  <c r="X967" i="3"/>
  <c r="W966" i="3"/>
  <c r="X966" i="3"/>
  <c r="W965" i="3"/>
  <c r="X965" i="3"/>
  <c r="W964" i="3"/>
  <c r="X964" i="3"/>
  <c r="W963" i="3"/>
  <c r="X963" i="3"/>
  <c r="W962" i="3"/>
  <c r="X962" i="3"/>
  <c r="W961" i="3"/>
  <c r="X961" i="3"/>
  <c r="W960" i="3"/>
  <c r="X960" i="3"/>
  <c r="W959" i="3"/>
  <c r="X959" i="3"/>
  <c r="W958" i="3"/>
  <c r="X958" i="3"/>
  <c r="W957" i="3"/>
  <c r="X957" i="3"/>
  <c r="W956" i="3"/>
  <c r="X956" i="3"/>
  <c r="W955" i="3"/>
  <c r="X955" i="3"/>
  <c r="W954" i="3"/>
  <c r="X954" i="3"/>
  <c r="W953" i="3"/>
  <c r="X953" i="3"/>
  <c r="W952" i="3"/>
  <c r="X952" i="3"/>
  <c r="W951" i="3"/>
  <c r="X951" i="3"/>
  <c r="W950" i="3"/>
  <c r="X950" i="3"/>
  <c r="W949" i="3"/>
  <c r="X949" i="3"/>
  <c r="W948" i="3"/>
  <c r="X948" i="3"/>
  <c r="W947" i="3"/>
  <c r="X947" i="3"/>
  <c r="W946" i="3"/>
  <c r="X946" i="3"/>
  <c r="W945" i="3"/>
  <c r="X945" i="3"/>
  <c r="W944" i="3"/>
  <c r="X944" i="3"/>
  <c r="W943" i="3"/>
  <c r="X943" i="3"/>
  <c r="W942" i="3"/>
  <c r="X942" i="3"/>
  <c r="W941" i="3"/>
  <c r="X941" i="3"/>
  <c r="W940" i="3"/>
  <c r="X940" i="3"/>
  <c r="W939" i="3"/>
  <c r="X939" i="3"/>
  <c r="W938" i="3"/>
  <c r="X938" i="3"/>
  <c r="W937" i="3"/>
  <c r="X937" i="3"/>
  <c r="W936" i="3"/>
  <c r="X936" i="3"/>
  <c r="W935" i="3"/>
  <c r="X935" i="3"/>
  <c r="W934" i="3"/>
  <c r="X934" i="3"/>
  <c r="W933" i="3"/>
  <c r="X933" i="3"/>
  <c r="W932" i="3"/>
  <c r="X932" i="3"/>
  <c r="W931" i="3"/>
  <c r="X931" i="3"/>
  <c r="W930" i="3"/>
  <c r="X930" i="3"/>
  <c r="W929" i="3"/>
  <c r="X929" i="3"/>
  <c r="W928" i="3"/>
  <c r="X928" i="3"/>
  <c r="W927" i="3"/>
  <c r="X927" i="3"/>
  <c r="W926" i="3"/>
  <c r="X926" i="3"/>
  <c r="W925" i="3"/>
  <c r="X925" i="3"/>
  <c r="W924" i="3"/>
  <c r="X924" i="3"/>
  <c r="W923" i="3"/>
  <c r="X923" i="3"/>
  <c r="W922" i="3"/>
  <c r="X922" i="3"/>
  <c r="W921" i="3"/>
  <c r="X921" i="3"/>
  <c r="W920" i="3"/>
  <c r="X920" i="3"/>
  <c r="W919" i="3"/>
  <c r="X919" i="3"/>
  <c r="W918" i="3"/>
  <c r="X918" i="3"/>
  <c r="W917" i="3"/>
  <c r="X917" i="3"/>
  <c r="W916" i="3"/>
  <c r="X916" i="3"/>
  <c r="W915" i="3"/>
  <c r="X915" i="3"/>
  <c r="W914" i="3"/>
  <c r="X914" i="3"/>
  <c r="W913" i="3"/>
  <c r="X913" i="3"/>
  <c r="W912" i="3"/>
  <c r="X912" i="3"/>
  <c r="W911" i="3"/>
  <c r="X911" i="3"/>
  <c r="W910" i="3"/>
  <c r="X910" i="3"/>
  <c r="W909" i="3"/>
  <c r="X909" i="3"/>
  <c r="W908" i="3"/>
  <c r="X908" i="3"/>
  <c r="W907" i="3"/>
  <c r="X907" i="3"/>
  <c r="W906" i="3"/>
  <c r="X906" i="3"/>
  <c r="W905" i="3"/>
  <c r="X905" i="3"/>
  <c r="W904" i="3"/>
  <c r="X904" i="3"/>
  <c r="W903" i="3"/>
  <c r="X903" i="3"/>
  <c r="W902" i="3"/>
  <c r="X902" i="3"/>
  <c r="W901" i="3"/>
  <c r="X901" i="3"/>
  <c r="W900" i="3"/>
  <c r="X900" i="3"/>
  <c r="W899" i="3"/>
  <c r="X899" i="3"/>
  <c r="W898" i="3"/>
  <c r="X898" i="3"/>
  <c r="W897" i="3"/>
  <c r="X897" i="3"/>
  <c r="W896" i="3"/>
  <c r="X896" i="3"/>
  <c r="W895" i="3"/>
  <c r="X895" i="3"/>
  <c r="W894" i="3"/>
  <c r="X894" i="3"/>
  <c r="W893" i="3"/>
  <c r="X893" i="3"/>
  <c r="W892" i="3"/>
  <c r="X892" i="3"/>
  <c r="W891" i="3"/>
  <c r="X891" i="3"/>
  <c r="W890" i="3"/>
  <c r="X890" i="3"/>
  <c r="W889" i="3"/>
  <c r="X889" i="3"/>
  <c r="W888" i="3"/>
  <c r="X888" i="3"/>
  <c r="W887" i="3"/>
  <c r="X887" i="3"/>
  <c r="W886" i="3"/>
  <c r="X886" i="3"/>
  <c r="W885" i="3"/>
  <c r="X885" i="3"/>
  <c r="W884" i="3"/>
  <c r="X884" i="3"/>
  <c r="W883" i="3"/>
  <c r="X883" i="3"/>
  <c r="W882" i="3"/>
  <c r="X882" i="3"/>
  <c r="W881" i="3"/>
  <c r="X881" i="3"/>
  <c r="W880" i="3"/>
  <c r="X880" i="3"/>
  <c r="W879" i="3"/>
  <c r="X879" i="3"/>
  <c r="W878" i="3"/>
  <c r="X878" i="3"/>
  <c r="W877" i="3"/>
  <c r="X877" i="3"/>
  <c r="W876" i="3"/>
  <c r="X876" i="3"/>
  <c r="W875" i="3"/>
  <c r="X875" i="3"/>
  <c r="W874" i="3"/>
  <c r="X874" i="3"/>
  <c r="W873" i="3"/>
  <c r="X873" i="3"/>
  <c r="W872" i="3"/>
  <c r="X872" i="3"/>
  <c r="W871" i="3"/>
  <c r="X871" i="3"/>
  <c r="W870" i="3"/>
  <c r="X870" i="3"/>
  <c r="W869" i="3"/>
  <c r="X869" i="3"/>
  <c r="W868" i="3"/>
  <c r="X868" i="3"/>
  <c r="W867" i="3"/>
  <c r="X867" i="3"/>
  <c r="W866" i="3"/>
  <c r="X866" i="3"/>
  <c r="W865" i="3"/>
  <c r="X865" i="3"/>
  <c r="W864" i="3"/>
  <c r="X864" i="3"/>
  <c r="W863" i="3"/>
  <c r="X863" i="3"/>
  <c r="W862" i="3"/>
  <c r="X862" i="3"/>
  <c r="W861" i="3"/>
  <c r="X861" i="3"/>
  <c r="W860" i="3"/>
  <c r="X860" i="3"/>
  <c r="W859" i="3"/>
  <c r="X859" i="3"/>
  <c r="W858" i="3"/>
  <c r="X858" i="3"/>
  <c r="W857" i="3"/>
  <c r="X857" i="3"/>
  <c r="W856" i="3"/>
  <c r="X856" i="3"/>
  <c r="W855" i="3"/>
  <c r="X855" i="3"/>
  <c r="W854" i="3"/>
  <c r="X854" i="3"/>
  <c r="W853" i="3"/>
  <c r="X853" i="3"/>
  <c r="W852" i="3"/>
  <c r="X852" i="3"/>
  <c r="W851" i="3"/>
  <c r="X851" i="3"/>
  <c r="W850" i="3"/>
  <c r="X850" i="3"/>
  <c r="W849" i="3"/>
  <c r="X849" i="3"/>
  <c r="W848" i="3"/>
  <c r="X848" i="3"/>
  <c r="W847" i="3"/>
  <c r="X847" i="3"/>
  <c r="W846" i="3"/>
  <c r="X846" i="3"/>
  <c r="W845" i="3"/>
  <c r="X845" i="3"/>
  <c r="W844" i="3"/>
  <c r="X844" i="3"/>
  <c r="W843" i="3"/>
  <c r="X843" i="3"/>
  <c r="W842" i="3"/>
  <c r="X842" i="3"/>
  <c r="W841" i="3"/>
  <c r="X841" i="3"/>
  <c r="W840" i="3"/>
  <c r="X840" i="3"/>
  <c r="W839" i="3"/>
  <c r="X839" i="3"/>
  <c r="W838" i="3"/>
  <c r="X838" i="3"/>
  <c r="W837" i="3"/>
  <c r="X837" i="3"/>
  <c r="W836" i="3"/>
  <c r="X836" i="3"/>
  <c r="W835" i="3"/>
  <c r="X835" i="3"/>
  <c r="W834" i="3"/>
  <c r="X834" i="3"/>
  <c r="W833" i="3"/>
  <c r="X833" i="3"/>
  <c r="W832" i="3"/>
  <c r="X832" i="3"/>
  <c r="W831" i="3"/>
  <c r="X831" i="3"/>
  <c r="W830" i="3"/>
  <c r="X830" i="3"/>
  <c r="W829" i="3"/>
  <c r="X829" i="3"/>
  <c r="W828" i="3"/>
  <c r="X828" i="3"/>
  <c r="W827" i="3"/>
  <c r="X827" i="3"/>
  <c r="W826" i="3"/>
  <c r="X826" i="3"/>
  <c r="W825" i="3"/>
  <c r="X825" i="3"/>
  <c r="W824" i="3"/>
  <c r="X824" i="3"/>
  <c r="W823" i="3"/>
  <c r="X823" i="3"/>
  <c r="W822" i="3"/>
  <c r="X822" i="3"/>
  <c r="W821" i="3"/>
  <c r="X821" i="3"/>
  <c r="W820" i="3"/>
  <c r="X820" i="3"/>
  <c r="W819" i="3"/>
  <c r="X819" i="3"/>
  <c r="W818" i="3"/>
  <c r="X818" i="3"/>
  <c r="W817" i="3"/>
  <c r="X817" i="3"/>
  <c r="W816" i="3"/>
  <c r="X816" i="3"/>
  <c r="W815" i="3"/>
  <c r="X815" i="3"/>
  <c r="W814" i="3"/>
  <c r="X814" i="3"/>
  <c r="W813" i="3"/>
  <c r="X813" i="3"/>
  <c r="W812" i="3"/>
  <c r="X812" i="3"/>
  <c r="W811" i="3"/>
  <c r="X811" i="3"/>
  <c r="W810" i="3"/>
  <c r="X810" i="3"/>
  <c r="W809" i="3"/>
  <c r="X809" i="3"/>
  <c r="W808" i="3"/>
  <c r="X808" i="3"/>
  <c r="W807" i="3"/>
  <c r="X807" i="3"/>
  <c r="W806" i="3"/>
  <c r="X806" i="3"/>
  <c r="W805" i="3"/>
  <c r="X805" i="3"/>
  <c r="W804" i="3"/>
  <c r="X804" i="3"/>
  <c r="W803" i="3"/>
  <c r="X803" i="3"/>
  <c r="W802" i="3"/>
  <c r="X802" i="3"/>
  <c r="W801" i="3"/>
  <c r="X801" i="3"/>
  <c r="W800" i="3"/>
  <c r="X800" i="3"/>
  <c r="W799" i="3"/>
  <c r="X799" i="3"/>
  <c r="W798" i="3"/>
  <c r="X798" i="3"/>
  <c r="W797" i="3"/>
  <c r="X797" i="3"/>
  <c r="W796" i="3"/>
  <c r="X796" i="3"/>
  <c r="W795" i="3"/>
  <c r="X795" i="3"/>
  <c r="W794" i="3"/>
  <c r="X794" i="3"/>
  <c r="W793" i="3"/>
  <c r="X793" i="3"/>
  <c r="W792" i="3"/>
  <c r="X792" i="3"/>
  <c r="W791" i="3"/>
  <c r="X791" i="3"/>
  <c r="W790" i="3"/>
  <c r="X790" i="3"/>
  <c r="W789" i="3"/>
  <c r="X789" i="3"/>
  <c r="W788" i="3"/>
  <c r="X788" i="3"/>
  <c r="W787" i="3"/>
  <c r="X787" i="3"/>
  <c r="W786" i="3"/>
  <c r="X786" i="3"/>
  <c r="W785" i="3"/>
  <c r="X785" i="3"/>
  <c r="W784" i="3"/>
  <c r="X784" i="3"/>
  <c r="W783" i="3"/>
  <c r="X783" i="3"/>
  <c r="W782" i="3"/>
  <c r="X782" i="3"/>
  <c r="W781" i="3"/>
  <c r="X781" i="3"/>
  <c r="W780" i="3"/>
  <c r="X780" i="3"/>
  <c r="W779" i="3"/>
  <c r="X779" i="3"/>
  <c r="W778" i="3"/>
  <c r="X778" i="3"/>
  <c r="W777" i="3"/>
  <c r="X777" i="3"/>
  <c r="W776" i="3"/>
  <c r="X776" i="3"/>
  <c r="W775" i="3"/>
  <c r="X775" i="3"/>
  <c r="W774" i="3"/>
  <c r="X774" i="3"/>
  <c r="W773" i="3"/>
  <c r="X773" i="3"/>
  <c r="W772" i="3"/>
  <c r="X772" i="3"/>
  <c r="W771" i="3"/>
  <c r="X771" i="3"/>
  <c r="W770" i="3"/>
  <c r="X770" i="3"/>
  <c r="W769" i="3"/>
  <c r="X769" i="3"/>
  <c r="W768" i="3"/>
  <c r="X768" i="3"/>
  <c r="W767" i="3"/>
  <c r="X767" i="3"/>
  <c r="W766" i="3"/>
  <c r="X766" i="3"/>
  <c r="W765" i="3"/>
  <c r="X765" i="3"/>
  <c r="W764" i="3"/>
  <c r="X764" i="3"/>
  <c r="W763" i="3"/>
  <c r="X763" i="3"/>
  <c r="W762" i="3"/>
  <c r="X762" i="3"/>
  <c r="W761" i="3"/>
  <c r="X761" i="3"/>
  <c r="W760" i="3"/>
  <c r="X760" i="3"/>
  <c r="W759" i="3"/>
  <c r="X759" i="3"/>
  <c r="W758" i="3"/>
  <c r="X758" i="3"/>
  <c r="W757" i="3"/>
  <c r="X757" i="3"/>
  <c r="W756" i="3"/>
  <c r="X756" i="3"/>
  <c r="W755" i="3"/>
  <c r="X755" i="3"/>
  <c r="W754" i="3"/>
  <c r="X754" i="3"/>
  <c r="W753" i="3"/>
  <c r="X753" i="3"/>
  <c r="W752" i="3"/>
  <c r="X752" i="3"/>
  <c r="W751" i="3"/>
  <c r="X751" i="3"/>
  <c r="W750" i="3"/>
  <c r="X750" i="3"/>
  <c r="W749" i="3"/>
  <c r="X749" i="3"/>
  <c r="W748" i="3"/>
  <c r="X748" i="3"/>
  <c r="W747" i="3"/>
  <c r="X747" i="3"/>
  <c r="W746" i="3"/>
  <c r="X746" i="3"/>
  <c r="W745" i="3"/>
  <c r="X745" i="3"/>
  <c r="W744" i="3"/>
  <c r="X744" i="3"/>
  <c r="W743" i="3"/>
  <c r="X743" i="3"/>
  <c r="W742" i="3"/>
  <c r="X742" i="3"/>
  <c r="W741" i="3"/>
  <c r="X741" i="3"/>
  <c r="W740" i="3"/>
  <c r="X740" i="3"/>
  <c r="W739" i="3"/>
  <c r="X739" i="3"/>
  <c r="W738" i="3"/>
  <c r="X738" i="3"/>
  <c r="W737" i="3"/>
  <c r="X737" i="3"/>
  <c r="W736" i="3"/>
  <c r="X736" i="3"/>
  <c r="W735" i="3"/>
  <c r="X735" i="3"/>
  <c r="W734" i="3"/>
  <c r="X734" i="3"/>
  <c r="W733" i="3"/>
  <c r="X733" i="3"/>
  <c r="W732" i="3"/>
  <c r="X732" i="3"/>
  <c r="W731" i="3"/>
  <c r="X731" i="3"/>
  <c r="W730" i="3"/>
  <c r="X730" i="3"/>
  <c r="W729" i="3"/>
  <c r="X729" i="3"/>
  <c r="W728" i="3"/>
  <c r="X728" i="3"/>
  <c r="W727" i="3"/>
  <c r="X727" i="3"/>
  <c r="W726" i="3"/>
  <c r="X726" i="3"/>
  <c r="W725" i="3"/>
  <c r="X725" i="3"/>
  <c r="W724" i="3"/>
  <c r="X724" i="3"/>
  <c r="W723" i="3"/>
  <c r="X723" i="3"/>
  <c r="W722" i="3"/>
  <c r="X722" i="3"/>
  <c r="W721" i="3"/>
  <c r="X721" i="3"/>
  <c r="W720" i="3"/>
  <c r="X720" i="3"/>
  <c r="W719" i="3"/>
  <c r="X719" i="3"/>
  <c r="W718" i="3"/>
  <c r="X718" i="3"/>
  <c r="W717" i="3"/>
  <c r="X717" i="3"/>
  <c r="W716" i="3"/>
  <c r="X716" i="3"/>
  <c r="W715" i="3"/>
  <c r="X715" i="3"/>
  <c r="W714" i="3"/>
  <c r="X714" i="3"/>
  <c r="W713" i="3"/>
  <c r="X713" i="3"/>
  <c r="W712" i="3"/>
  <c r="X712" i="3"/>
  <c r="W711" i="3"/>
  <c r="X711" i="3"/>
  <c r="W710" i="3"/>
  <c r="X710" i="3"/>
  <c r="W709" i="3"/>
  <c r="X709" i="3"/>
  <c r="W708" i="3"/>
  <c r="X708" i="3"/>
  <c r="W707" i="3"/>
  <c r="X707" i="3"/>
  <c r="W706" i="3"/>
  <c r="X706" i="3"/>
  <c r="W705" i="3"/>
  <c r="X705" i="3"/>
  <c r="W704" i="3"/>
  <c r="X704" i="3"/>
  <c r="W703" i="3"/>
  <c r="X703" i="3"/>
  <c r="W702" i="3"/>
  <c r="X702" i="3"/>
  <c r="W701" i="3"/>
  <c r="X701" i="3"/>
  <c r="W700" i="3"/>
  <c r="X700" i="3"/>
  <c r="W699" i="3"/>
  <c r="X699" i="3"/>
  <c r="W698" i="3"/>
  <c r="X698" i="3"/>
  <c r="W697" i="3"/>
  <c r="X697" i="3"/>
  <c r="W696" i="3"/>
  <c r="X696" i="3"/>
  <c r="W695" i="3"/>
  <c r="X695" i="3"/>
  <c r="W694" i="3"/>
  <c r="X694" i="3"/>
  <c r="W693" i="3"/>
  <c r="X693" i="3"/>
  <c r="W692" i="3"/>
  <c r="X692" i="3"/>
  <c r="W691" i="3"/>
  <c r="X691" i="3"/>
  <c r="W690" i="3"/>
  <c r="X690" i="3"/>
  <c r="W689" i="3"/>
  <c r="X689" i="3"/>
  <c r="W688" i="3"/>
  <c r="X688" i="3"/>
  <c r="W687" i="3"/>
  <c r="X687" i="3"/>
  <c r="W686" i="3"/>
  <c r="X686" i="3"/>
  <c r="W685" i="3"/>
  <c r="X685" i="3"/>
  <c r="W684" i="3"/>
  <c r="X684" i="3"/>
  <c r="W683" i="3"/>
  <c r="X683" i="3"/>
  <c r="W682" i="3"/>
  <c r="X682" i="3"/>
  <c r="W681" i="3"/>
  <c r="X681" i="3"/>
  <c r="W680" i="3"/>
  <c r="X680" i="3"/>
  <c r="W679" i="3"/>
  <c r="X679" i="3"/>
  <c r="W678" i="3"/>
  <c r="X678" i="3"/>
  <c r="W677" i="3"/>
  <c r="X677" i="3"/>
  <c r="W676" i="3"/>
  <c r="X676" i="3"/>
  <c r="W675" i="3"/>
  <c r="X675" i="3"/>
  <c r="W674" i="3"/>
  <c r="X674" i="3"/>
  <c r="W673" i="3"/>
  <c r="X673" i="3"/>
  <c r="W672" i="3"/>
  <c r="X672" i="3"/>
  <c r="W671" i="3"/>
  <c r="X671" i="3"/>
  <c r="W670" i="3"/>
  <c r="X670" i="3"/>
  <c r="W669" i="3"/>
  <c r="X669" i="3"/>
  <c r="W668" i="3"/>
  <c r="X668" i="3"/>
  <c r="W667" i="3"/>
  <c r="X667" i="3"/>
  <c r="W666" i="3"/>
  <c r="X666" i="3"/>
  <c r="W665" i="3"/>
  <c r="X665" i="3"/>
  <c r="W664" i="3"/>
  <c r="X664" i="3"/>
  <c r="W663" i="3"/>
  <c r="X663" i="3"/>
  <c r="W662" i="3"/>
  <c r="X662" i="3"/>
  <c r="W661" i="3"/>
  <c r="X661" i="3"/>
  <c r="W660" i="3"/>
  <c r="X660" i="3"/>
  <c r="W659" i="3"/>
  <c r="X659" i="3"/>
  <c r="W658" i="3"/>
  <c r="X658" i="3"/>
  <c r="W657" i="3"/>
  <c r="X657" i="3"/>
  <c r="W656" i="3"/>
  <c r="X656" i="3"/>
  <c r="W655" i="3"/>
  <c r="X655" i="3"/>
  <c r="W654" i="3"/>
  <c r="X654" i="3"/>
  <c r="W653" i="3"/>
  <c r="X653" i="3"/>
  <c r="W652" i="3"/>
  <c r="X652" i="3"/>
  <c r="W651" i="3"/>
  <c r="X651" i="3"/>
  <c r="W650" i="3"/>
  <c r="X650" i="3"/>
  <c r="W649" i="3"/>
  <c r="X649" i="3"/>
  <c r="W648" i="3"/>
  <c r="X648" i="3"/>
  <c r="W647" i="3"/>
  <c r="X647" i="3"/>
  <c r="W646" i="3"/>
  <c r="X646" i="3"/>
  <c r="W645" i="3"/>
  <c r="X645" i="3"/>
  <c r="W644" i="3"/>
  <c r="X644" i="3"/>
  <c r="W643" i="3"/>
  <c r="X643" i="3"/>
  <c r="W642" i="3"/>
  <c r="X642" i="3"/>
  <c r="W641" i="3"/>
  <c r="X641" i="3"/>
  <c r="W640" i="3"/>
  <c r="X640" i="3"/>
  <c r="W639" i="3"/>
  <c r="X639" i="3"/>
  <c r="W638" i="3"/>
  <c r="X638" i="3"/>
  <c r="W637" i="3"/>
  <c r="X637" i="3"/>
  <c r="W636" i="3"/>
  <c r="X636" i="3"/>
  <c r="W635" i="3"/>
  <c r="X635" i="3"/>
  <c r="W634" i="3"/>
  <c r="X634" i="3"/>
  <c r="W633" i="3"/>
  <c r="X633" i="3"/>
  <c r="W632" i="3"/>
  <c r="X632" i="3"/>
  <c r="W631" i="3"/>
  <c r="X631" i="3"/>
  <c r="W630" i="3"/>
  <c r="X630" i="3"/>
  <c r="W629" i="3"/>
  <c r="X629" i="3"/>
  <c r="W628" i="3"/>
  <c r="X628" i="3"/>
  <c r="W627" i="3"/>
  <c r="X627" i="3"/>
  <c r="W626" i="3"/>
  <c r="X626" i="3"/>
  <c r="W625" i="3"/>
  <c r="X625" i="3"/>
  <c r="W624" i="3"/>
  <c r="X624" i="3"/>
  <c r="W623" i="3"/>
  <c r="X623" i="3"/>
  <c r="W622" i="3"/>
  <c r="X622" i="3"/>
  <c r="W621" i="3"/>
  <c r="X621" i="3"/>
  <c r="W620" i="3"/>
  <c r="X620" i="3"/>
  <c r="W619" i="3"/>
  <c r="X619" i="3"/>
  <c r="W618" i="3"/>
  <c r="X618" i="3"/>
  <c r="W617" i="3"/>
  <c r="X617" i="3"/>
  <c r="W616" i="3"/>
  <c r="X616" i="3"/>
  <c r="W615" i="3"/>
  <c r="X615" i="3"/>
  <c r="W614" i="3"/>
  <c r="X614" i="3"/>
  <c r="W613" i="3"/>
  <c r="X613" i="3"/>
  <c r="W612" i="3"/>
  <c r="X612" i="3"/>
  <c r="W611" i="3"/>
  <c r="X611" i="3"/>
  <c r="W610" i="3"/>
  <c r="X610" i="3"/>
  <c r="W609" i="3"/>
  <c r="X609" i="3"/>
  <c r="W608" i="3"/>
  <c r="X608" i="3"/>
  <c r="W607" i="3"/>
  <c r="X607" i="3"/>
  <c r="W606" i="3"/>
  <c r="X606" i="3"/>
  <c r="W605" i="3"/>
  <c r="X605" i="3"/>
  <c r="W604" i="3"/>
  <c r="X604" i="3"/>
  <c r="W603" i="3"/>
  <c r="X603" i="3"/>
  <c r="W602" i="3"/>
  <c r="X602" i="3"/>
  <c r="W601" i="3"/>
  <c r="X601" i="3"/>
  <c r="W600" i="3"/>
  <c r="X600" i="3"/>
  <c r="W599" i="3"/>
  <c r="X599" i="3"/>
  <c r="W598" i="3"/>
  <c r="X598" i="3"/>
  <c r="W597" i="3"/>
  <c r="X597" i="3"/>
  <c r="W596" i="3"/>
  <c r="X596" i="3"/>
  <c r="W595" i="3"/>
  <c r="X595" i="3"/>
  <c r="W594" i="3"/>
  <c r="X594" i="3"/>
  <c r="W593" i="3"/>
  <c r="X593" i="3"/>
  <c r="W592" i="3"/>
  <c r="X592" i="3"/>
  <c r="W591" i="3"/>
  <c r="X591" i="3"/>
  <c r="W590" i="3"/>
  <c r="X590" i="3"/>
  <c r="W589" i="3"/>
  <c r="X589" i="3"/>
  <c r="W588" i="3"/>
  <c r="X588" i="3"/>
  <c r="W587" i="3"/>
  <c r="X587" i="3"/>
  <c r="W586" i="3"/>
  <c r="X586" i="3"/>
  <c r="W585" i="3"/>
  <c r="X585" i="3"/>
  <c r="W584" i="3"/>
  <c r="X584" i="3"/>
  <c r="W583" i="3"/>
  <c r="X583" i="3"/>
  <c r="W582" i="3"/>
  <c r="X582" i="3"/>
  <c r="W581" i="3"/>
  <c r="X581" i="3"/>
  <c r="W580" i="3"/>
  <c r="X580" i="3"/>
  <c r="W579" i="3"/>
  <c r="X579" i="3"/>
  <c r="W578" i="3"/>
  <c r="X578" i="3"/>
  <c r="W577" i="3"/>
  <c r="X577" i="3"/>
  <c r="W576" i="3"/>
  <c r="X576" i="3"/>
  <c r="W575" i="3"/>
  <c r="X575" i="3"/>
  <c r="W574" i="3"/>
  <c r="X574" i="3"/>
  <c r="W573" i="3"/>
  <c r="X573" i="3"/>
  <c r="W572" i="3"/>
  <c r="X572" i="3"/>
  <c r="W571" i="3"/>
  <c r="X571" i="3"/>
  <c r="W570" i="3"/>
  <c r="X570" i="3"/>
  <c r="W569" i="3"/>
  <c r="X569" i="3"/>
  <c r="W568" i="3"/>
  <c r="X568" i="3"/>
  <c r="W567" i="3"/>
  <c r="X567" i="3"/>
  <c r="W566" i="3"/>
  <c r="X566" i="3"/>
  <c r="W565" i="3"/>
  <c r="X565" i="3"/>
  <c r="W564" i="3"/>
  <c r="X564" i="3"/>
  <c r="W563" i="3"/>
  <c r="X563" i="3"/>
  <c r="W562" i="3"/>
  <c r="X562" i="3"/>
  <c r="W561" i="3"/>
  <c r="X561" i="3"/>
  <c r="W560" i="3"/>
  <c r="X560" i="3"/>
  <c r="W559" i="3"/>
  <c r="X559" i="3"/>
  <c r="W558" i="3"/>
  <c r="X558" i="3"/>
  <c r="W557" i="3"/>
  <c r="X557" i="3"/>
  <c r="W556" i="3"/>
  <c r="X556" i="3"/>
  <c r="W555" i="3"/>
  <c r="X555" i="3"/>
  <c r="W554" i="3"/>
  <c r="X554" i="3"/>
  <c r="W553" i="3"/>
  <c r="X553" i="3"/>
  <c r="W552" i="3"/>
  <c r="X552" i="3"/>
  <c r="W551" i="3"/>
  <c r="X551" i="3"/>
  <c r="W550" i="3"/>
  <c r="X550" i="3"/>
  <c r="W549" i="3"/>
  <c r="X549" i="3"/>
  <c r="W548" i="3"/>
  <c r="X548" i="3"/>
  <c r="W547" i="3"/>
  <c r="X547" i="3"/>
  <c r="W546" i="3"/>
  <c r="X546" i="3"/>
  <c r="W545" i="3"/>
  <c r="X545" i="3"/>
  <c r="W544" i="3"/>
  <c r="X544" i="3"/>
  <c r="W543" i="3"/>
  <c r="X543" i="3"/>
  <c r="W542" i="3"/>
  <c r="X542" i="3"/>
  <c r="W541" i="3"/>
  <c r="X541" i="3"/>
  <c r="W540" i="3"/>
  <c r="X540" i="3"/>
  <c r="W539" i="3"/>
  <c r="X539" i="3"/>
  <c r="W538" i="3"/>
  <c r="X538" i="3"/>
  <c r="W537" i="3"/>
  <c r="X537" i="3"/>
  <c r="W536" i="3"/>
  <c r="X536" i="3"/>
  <c r="W535" i="3"/>
  <c r="X535" i="3"/>
  <c r="W534" i="3"/>
  <c r="X534" i="3"/>
  <c r="W533" i="3"/>
  <c r="X533" i="3"/>
  <c r="W532" i="3"/>
  <c r="X532" i="3"/>
  <c r="W531" i="3"/>
  <c r="X531" i="3"/>
  <c r="W530" i="3"/>
  <c r="X530" i="3"/>
  <c r="W529" i="3"/>
  <c r="X529" i="3"/>
  <c r="W528" i="3"/>
  <c r="X528" i="3"/>
  <c r="W527" i="3"/>
  <c r="X527" i="3"/>
  <c r="W526" i="3"/>
  <c r="X526" i="3"/>
  <c r="W525" i="3"/>
  <c r="X525" i="3"/>
  <c r="W524" i="3"/>
  <c r="X524" i="3"/>
  <c r="W523" i="3"/>
  <c r="X523" i="3"/>
  <c r="W522" i="3"/>
  <c r="X522" i="3"/>
  <c r="W521" i="3"/>
  <c r="X521" i="3"/>
  <c r="W520" i="3"/>
  <c r="X520" i="3"/>
  <c r="W519" i="3"/>
  <c r="X519" i="3"/>
  <c r="W518" i="3"/>
  <c r="X518" i="3"/>
  <c r="W517" i="3"/>
  <c r="X517" i="3"/>
  <c r="W516" i="3"/>
  <c r="X516" i="3"/>
  <c r="W515" i="3"/>
  <c r="X515" i="3"/>
  <c r="W514" i="3"/>
  <c r="X514" i="3"/>
  <c r="W513" i="3"/>
  <c r="X513" i="3"/>
  <c r="W512" i="3"/>
  <c r="X512" i="3"/>
  <c r="W511" i="3"/>
  <c r="X511" i="3"/>
  <c r="W510" i="3"/>
  <c r="X510" i="3"/>
  <c r="W509" i="3"/>
  <c r="X509" i="3"/>
  <c r="W508" i="3"/>
  <c r="X508" i="3"/>
  <c r="W507" i="3"/>
  <c r="X507" i="3"/>
  <c r="W506" i="3"/>
  <c r="X506" i="3"/>
  <c r="W505" i="3"/>
  <c r="X505" i="3"/>
  <c r="W504" i="3"/>
  <c r="X504" i="3"/>
  <c r="W503" i="3"/>
  <c r="X503" i="3"/>
  <c r="W502" i="3"/>
  <c r="X502" i="3"/>
  <c r="W501" i="3"/>
  <c r="X501" i="3"/>
  <c r="W500" i="3"/>
  <c r="X500" i="3"/>
  <c r="W499" i="3"/>
  <c r="X499" i="3"/>
  <c r="W498" i="3"/>
  <c r="X498" i="3"/>
  <c r="W497" i="3"/>
  <c r="X497" i="3"/>
  <c r="W496" i="3"/>
  <c r="X496" i="3"/>
  <c r="W495" i="3"/>
  <c r="X495" i="3"/>
  <c r="W494" i="3"/>
  <c r="X494" i="3"/>
  <c r="W493" i="3"/>
  <c r="X493" i="3"/>
  <c r="W492" i="3"/>
  <c r="X492" i="3"/>
  <c r="W491" i="3"/>
  <c r="X491" i="3"/>
  <c r="W490" i="3"/>
  <c r="X490" i="3"/>
  <c r="W489" i="3"/>
  <c r="X489" i="3"/>
  <c r="W488" i="3"/>
  <c r="X488" i="3"/>
  <c r="W487" i="3"/>
  <c r="X487" i="3"/>
  <c r="W486" i="3"/>
  <c r="X486" i="3"/>
  <c r="W485" i="3"/>
  <c r="X485" i="3"/>
  <c r="W484" i="3"/>
  <c r="X484" i="3"/>
  <c r="W483" i="3"/>
  <c r="X483" i="3"/>
  <c r="W482" i="3"/>
  <c r="X482" i="3"/>
  <c r="W481" i="3"/>
  <c r="X481" i="3"/>
  <c r="W480" i="3"/>
  <c r="X480" i="3"/>
  <c r="W479" i="3"/>
  <c r="X479" i="3"/>
  <c r="W478" i="3"/>
  <c r="X478" i="3"/>
  <c r="W477" i="3"/>
  <c r="X477" i="3"/>
  <c r="W476" i="3"/>
  <c r="X476" i="3"/>
  <c r="W475" i="3"/>
  <c r="X475" i="3"/>
  <c r="W474" i="3"/>
  <c r="X474" i="3"/>
  <c r="W473" i="3"/>
  <c r="X473" i="3"/>
  <c r="W472" i="3"/>
  <c r="X472" i="3"/>
  <c r="W471" i="3"/>
  <c r="X471" i="3"/>
  <c r="W470" i="3"/>
  <c r="X470" i="3"/>
  <c r="W469" i="3"/>
  <c r="X469" i="3"/>
  <c r="W468" i="3"/>
  <c r="X468" i="3"/>
  <c r="W467" i="3"/>
  <c r="X467" i="3"/>
  <c r="W466" i="3"/>
  <c r="X466" i="3"/>
  <c r="W465" i="3"/>
  <c r="X465" i="3"/>
  <c r="W464" i="3"/>
  <c r="X464" i="3"/>
  <c r="W463" i="3"/>
  <c r="X463" i="3"/>
  <c r="W462" i="3"/>
  <c r="X462" i="3"/>
  <c r="W461" i="3"/>
  <c r="X461" i="3"/>
  <c r="W460" i="3"/>
  <c r="X460" i="3"/>
  <c r="W459" i="3"/>
  <c r="X459" i="3"/>
  <c r="W458" i="3"/>
  <c r="X458" i="3"/>
  <c r="W457" i="3"/>
  <c r="X457" i="3"/>
  <c r="W456" i="3"/>
  <c r="X456" i="3"/>
  <c r="W455" i="3"/>
  <c r="X455" i="3"/>
  <c r="W454" i="3"/>
  <c r="X454" i="3"/>
  <c r="W453" i="3"/>
  <c r="X453" i="3"/>
  <c r="W452" i="3"/>
  <c r="X452" i="3"/>
  <c r="W451" i="3"/>
  <c r="X451" i="3"/>
  <c r="W450" i="3"/>
  <c r="X450" i="3"/>
  <c r="W449" i="3"/>
  <c r="X449" i="3"/>
  <c r="W448" i="3"/>
  <c r="X448" i="3"/>
  <c r="W447" i="3"/>
  <c r="X447" i="3"/>
  <c r="W446" i="3"/>
  <c r="X446" i="3"/>
  <c r="W445" i="3"/>
  <c r="X445" i="3"/>
  <c r="W444" i="3"/>
  <c r="X444" i="3"/>
  <c r="W443" i="3"/>
  <c r="X443" i="3"/>
  <c r="W442" i="3"/>
  <c r="X442" i="3"/>
  <c r="W441" i="3"/>
  <c r="X441" i="3"/>
  <c r="W440" i="3"/>
  <c r="X440" i="3"/>
  <c r="W439" i="3"/>
  <c r="X439" i="3"/>
  <c r="W438" i="3"/>
  <c r="X438" i="3"/>
  <c r="W437" i="3"/>
  <c r="X437" i="3"/>
  <c r="W436" i="3"/>
  <c r="X436" i="3"/>
  <c r="W435" i="3"/>
  <c r="X435" i="3"/>
  <c r="W434" i="3"/>
  <c r="X434" i="3"/>
  <c r="W433" i="3"/>
  <c r="X433" i="3"/>
  <c r="W432" i="3"/>
  <c r="X432" i="3"/>
  <c r="W431" i="3"/>
  <c r="X431" i="3"/>
  <c r="W430" i="3"/>
  <c r="X430" i="3"/>
  <c r="W429" i="3"/>
  <c r="X429" i="3"/>
  <c r="W428" i="3"/>
  <c r="X428" i="3"/>
  <c r="W427" i="3"/>
  <c r="X427" i="3"/>
  <c r="W426" i="3"/>
  <c r="X426" i="3"/>
  <c r="W425" i="3"/>
  <c r="X425" i="3"/>
  <c r="W424" i="3"/>
  <c r="X424" i="3"/>
  <c r="W423" i="3"/>
  <c r="X423" i="3"/>
  <c r="W422" i="3"/>
  <c r="X422" i="3"/>
  <c r="W421" i="3"/>
  <c r="X421" i="3"/>
  <c r="W420" i="3"/>
  <c r="X420" i="3"/>
  <c r="W419" i="3"/>
  <c r="X419" i="3"/>
  <c r="W418" i="3"/>
  <c r="X418" i="3"/>
  <c r="W417" i="3"/>
  <c r="X417" i="3"/>
  <c r="W416" i="3"/>
  <c r="X416" i="3"/>
  <c r="W415" i="3"/>
  <c r="X415" i="3"/>
  <c r="W414" i="3"/>
  <c r="X414" i="3"/>
  <c r="W413" i="3"/>
  <c r="X413" i="3"/>
  <c r="W412" i="3"/>
  <c r="X412" i="3"/>
  <c r="W411" i="3"/>
  <c r="X411" i="3"/>
  <c r="W410" i="3"/>
  <c r="X410" i="3"/>
  <c r="W409" i="3"/>
  <c r="X409" i="3"/>
  <c r="W408" i="3"/>
  <c r="X408" i="3"/>
  <c r="W407" i="3"/>
  <c r="X407" i="3"/>
  <c r="W406" i="3"/>
  <c r="X406" i="3"/>
  <c r="W405" i="3"/>
  <c r="X405" i="3"/>
  <c r="W404" i="3"/>
  <c r="X404" i="3"/>
  <c r="W403" i="3"/>
  <c r="X403" i="3"/>
  <c r="W402" i="3"/>
  <c r="X402" i="3"/>
  <c r="W401" i="3"/>
  <c r="X401" i="3"/>
  <c r="W400" i="3"/>
  <c r="X400" i="3"/>
  <c r="W399" i="3"/>
  <c r="X399" i="3"/>
  <c r="W398" i="3"/>
  <c r="X398" i="3"/>
  <c r="W397" i="3"/>
  <c r="X397" i="3"/>
  <c r="W396" i="3"/>
  <c r="X396" i="3"/>
  <c r="W395" i="3"/>
  <c r="X395" i="3"/>
  <c r="W394" i="3"/>
  <c r="X394" i="3"/>
  <c r="W393" i="3"/>
  <c r="X393" i="3"/>
  <c r="W392" i="3"/>
  <c r="X392" i="3"/>
  <c r="W391" i="3"/>
  <c r="X391" i="3"/>
  <c r="W390" i="3"/>
  <c r="X390" i="3"/>
  <c r="W389" i="3"/>
  <c r="X389" i="3"/>
  <c r="W388" i="3"/>
  <c r="X388" i="3"/>
  <c r="W387" i="3"/>
  <c r="X387" i="3"/>
  <c r="W386" i="3"/>
  <c r="X386" i="3"/>
  <c r="W385" i="3"/>
  <c r="X385" i="3"/>
  <c r="W384" i="3"/>
  <c r="X384" i="3"/>
  <c r="W383" i="3"/>
  <c r="X383" i="3"/>
  <c r="W382" i="3"/>
  <c r="X382" i="3"/>
  <c r="W381" i="3"/>
  <c r="X381" i="3"/>
  <c r="W380" i="3"/>
  <c r="X380" i="3"/>
  <c r="W379" i="3"/>
  <c r="X379" i="3"/>
  <c r="W378" i="3"/>
  <c r="X378" i="3"/>
  <c r="W377" i="3"/>
  <c r="X377" i="3"/>
  <c r="W376" i="3"/>
  <c r="X376" i="3"/>
  <c r="W375" i="3"/>
  <c r="X375" i="3"/>
  <c r="W374" i="3"/>
  <c r="X374" i="3"/>
  <c r="W373" i="3"/>
  <c r="X373" i="3"/>
  <c r="W372" i="3"/>
  <c r="X372" i="3"/>
  <c r="W371" i="3"/>
  <c r="X371" i="3"/>
  <c r="W370" i="3"/>
  <c r="X370" i="3"/>
  <c r="W369" i="3"/>
  <c r="X369" i="3"/>
  <c r="W368" i="3"/>
  <c r="X368" i="3"/>
  <c r="W367" i="3"/>
  <c r="X367" i="3"/>
  <c r="W366" i="3"/>
  <c r="X366" i="3"/>
  <c r="W365" i="3"/>
  <c r="X365" i="3"/>
  <c r="W364" i="3"/>
  <c r="X364" i="3"/>
  <c r="W363" i="3"/>
  <c r="X363" i="3"/>
  <c r="W362" i="3"/>
  <c r="X362" i="3"/>
  <c r="W361" i="3"/>
  <c r="X361" i="3"/>
  <c r="W360" i="3"/>
  <c r="X360" i="3"/>
  <c r="W359" i="3"/>
  <c r="X359" i="3"/>
  <c r="W358" i="3"/>
  <c r="X358" i="3"/>
  <c r="W357" i="3"/>
  <c r="X357" i="3"/>
  <c r="W356" i="3"/>
  <c r="X356" i="3"/>
  <c r="W355" i="3"/>
  <c r="X355" i="3"/>
  <c r="W354" i="3"/>
  <c r="X354" i="3"/>
  <c r="W353" i="3"/>
  <c r="X353" i="3"/>
  <c r="W352" i="3"/>
  <c r="X352" i="3"/>
  <c r="W351" i="3"/>
  <c r="X351" i="3"/>
  <c r="W350" i="3"/>
  <c r="X350" i="3"/>
  <c r="W349" i="3"/>
  <c r="X349" i="3"/>
  <c r="W348" i="3"/>
  <c r="X348" i="3"/>
  <c r="W347" i="3"/>
  <c r="X347" i="3"/>
  <c r="W346" i="3"/>
  <c r="X346" i="3"/>
  <c r="W345" i="3"/>
  <c r="X345" i="3"/>
  <c r="W344" i="3"/>
  <c r="X344" i="3"/>
  <c r="W343" i="3"/>
  <c r="X343" i="3"/>
  <c r="W342" i="3"/>
  <c r="X342" i="3"/>
  <c r="W341" i="3"/>
  <c r="X341" i="3"/>
  <c r="W340" i="3"/>
  <c r="X340" i="3"/>
  <c r="W339" i="3"/>
  <c r="X339" i="3"/>
  <c r="W338" i="3"/>
  <c r="X338" i="3"/>
  <c r="W337" i="3"/>
  <c r="X337" i="3"/>
  <c r="W336" i="3"/>
  <c r="X336" i="3"/>
  <c r="W335" i="3"/>
  <c r="X335" i="3"/>
  <c r="W334" i="3"/>
  <c r="X334" i="3"/>
  <c r="W333" i="3"/>
  <c r="X333" i="3"/>
  <c r="W332" i="3"/>
  <c r="X332" i="3"/>
  <c r="W331" i="3"/>
  <c r="X331" i="3"/>
  <c r="W330" i="3"/>
  <c r="X330" i="3"/>
  <c r="W329" i="3"/>
  <c r="X329" i="3"/>
  <c r="W328" i="3"/>
  <c r="X328" i="3"/>
  <c r="W327" i="3"/>
  <c r="X327" i="3"/>
  <c r="W326" i="3"/>
  <c r="X326" i="3"/>
  <c r="W325" i="3"/>
  <c r="X325" i="3"/>
  <c r="W324" i="3"/>
  <c r="X324" i="3"/>
  <c r="W323" i="3"/>
  <c r="X323" i="3"/>
  <c r="W322" i="3"/>
  <c r="X322" i="3"/>
  <c r="W321" i="3"/>
  <c r="X321" i="3"/>
  <c r="W320" i="3"/>
  <c r="X320" i="3"/>
  <c r="W319" i="3"/>
  <c r="X319" i="3"/>
  <c r="W318" i="3"/>
  <c r="X318" i="3"/>
  <c r="W317" i="3"/>
  <c r="X317" i="3"/>
  <c r="W316" i="3"/>
  <c r="X316" i="3"/>
  <c r="W315" i="3"/>
  <c r="X315" i="3"/>
  <c r="W314" i="3"/>
  <c r="X314" i="3"/>
  <c r="W313" i="3"/>
  <c r="X313" i="3"/>
  <c r="W312" i="3"/>
  <c r="X312" i="3"/>
  <c r="W311" i="3"/>
  <c r="X311" i="3"/>
  <c r="W310" i="3"/>
  <c r="X310" i="3"/>
  <c r="W309" i="3"/>
  <c r="X309" i="3"/>
  <c r="W308" i="3"/>
  <c r="X308" i="3"/>
  <c r="W307" i="3"/>
  <c r="X307" i="3"/>
  <c r="W306" i="3"/>
  <c r="X306" i="3"/>
  <c r="W305" i="3"/>
  <c r="X305" i="3"/>
  <c r="W304" i="3"/>
  <c r="X304" i="3"/>
  <c r="W303" i="3"/>
  <c r="X303" i="3"/>
  <c r="W302" i="3"/>
  <c r="X302" i="3"/>
  <c r="W301" i="3"/>
  <c r="X301" i="3"/>
  <c r="W300" i="3"/>
  <c r="X300" i="3"/>
  <c r="W299" i="3"/>
  <c r="X299" i="3"/>
  <c r="W298" i="3"/>
  <c r="X298" i="3"/>
  <c r="W297" i="3"/>
  <c r="X297" i="3"/>
  <c r="W296" i="3"/>
  <c r="X296" i="3"/>
  <c r="W295" i="3"/>
  <c r="X295" i="3"/>
  <c r="W294" i="3"/>
  <c r="X294" i="3"/>
  <c r="W293" i="3"/>
  <c r="X293" i="3"/>
  <c r="W292" i="3"/>
  <c r="X292" i="3"/>
  <c r="W291" i="3"/>
  <c r="X291" i="3"/>
  <c r="W290" i="3"/>
  <c r="X290" i="3"/>
  <c r="W289" i="3"/>
  <c r="X289" i="3"/>
  <c r="W288" i="3"/>
  <c r="X288" i="3"/>
  <c r="W287" i="3"/>
  <c r="X287" i="3"/>
  <c r="W286" i="3"/>
  <c r="X286" i="3"/>
  <c r="W285" i="3"/>
  <c r="X285" i="3"/>
  <c r="W284" i="3"/>
  <c r="X284" i="3"/>
  <c r="W283" i="3"/>
  <c r="X283" i="3"/>
  <c r="W282" i="3"/>
  <c r="X282" i="3"/>
  <c r="W281" i="3"/>
  <c r="X281" i="3"/>
  <c r="W280" i="3"/>
  <c r="X280" i="3"/>
  <c r="W279" i="3"/>
  <c r="X279" i="3"/>
  <c r="W278" i="3"/>
  <c r="X278" i="3"/>
  <c r="W277" i="3"/>
  <c r="X277" i="3"/>
  <c r="W276" i="3"/>
  <c r="X276" i="3"/>
  <c r="W275" i="3"/>
  <c r="X275" i="3"/>
  <c r="W274" i="3"/>
  <c r="X274" i="3"/>
  <c r="W273" i="3"/>
  <c r="X273" i="3"/>
  <c r="W272" i="3"/>
  <c r="X272" i="3"/>
  <c r="W271" i="3"/>
  <c r="X271" i="3"/>
  <c r="W270" i="3"/>
  <c r="X270" i="3"/>
  <c r="W269" i="3"/>
  <c r="X269" i="3"/>
  <c r="W268" i="3"/>
  <c r="X268" i="3"/>
  <c r="W267" i="3"/>
  <c r="X267" i="3"/>
  <c r="W266" i="3"/>
  <c r="X266" i="3"/>
  <c r="W265" i="3"/>
  <c r="X265" i="3"/>
  <c r="W264" i="3"/>
  <c r="X264" i="3"/>
  <c r="W263" i="3"/>
  <c r="X263" i="3"/>
  <c r="W262" i="3"/>
  <c r="X262" i="3"/>
  <c r="W261" i="3"/>
  <c r="X261" i="3"/>
  <c r="W260" i="3"/>
  <c r="X260" i="3"/>
  <c r="W259" i="3"/>
  <c r="X259" i="3"/>
  <c r="W258" i="3"/>
  <c r="X258" i="3"/>
  <c r="W257" i="3"/>
  <c r="X257" i="3"/>
  <c r="W256" i="3"/>
  <c r="X256" i="3"/>
  <c r="W255" i="3"/>
  <c r="X255" i="3"/>
  <c r="W254" i="3"/>
  <c r="X254" i="3"/>
  <c r="W253" i="3"/>
  <c r="X253" i="3"/>
  <c r="W252" i="3"/>
  <c r="X252" i="3"/>
  <c r="W251" i="3"/>
  <c r="X251" i="3"/>
  <c r="W250" i="3"/>
  <c r="X250" i="3"/>
  <c r="W249" i="3"/>
  <c r="X249" i="3"/>
  <c r="W248" i="3"/>
  <c r="X248" i="3"/>
  <c r="W247" i="3"/>
  <c r="X247" i="3"/>
  <c r="W246" i="3"/>
  <c r="X246" i="3"/>
  <c r="W245" i="3"/>
  <c r="X245" i="3"/>
  <c r="W244" i="3"/>
  <c r="X244" i="3"/>
  <c r="W243" i="3"/>
  <c r="X243" i="3"/>
  <c r="W242" i="3"/>
  <c r="X242" i="3"/>
  <c r="W241" i="3"/>
  <c r="X241" i="3"/>
  <c r="W240" i="3"/>
  <c r="X240" i="3"/>
  <c r="W239" i="3"/>
  <c r="X239" i="3"/>
  <c r="W238" i="3"/>
  <c r="X238" i="3"/>
  <c r="W237" i="3"/>
  <c r="X237" i="3"/>
  <c r="W236" i="3"/>
  <c r="X236" i="3"/>
  <c r="W235" i="3"/>
  <c r="X235" i="3"/>
  <c r="W234" i="3"/>
  <c r="X234" i="3"/>
  <c r="W233" i="3"/>
  <c r="X233" i="3"/>
  <c r="W232" i="3"/>
  <c r="X232" i="3"/>
  <c r="W231" i="3"/>
  <c r="X231" i="3"/>
  <c r="W230" i="3"/>
  <c r="X230" i="3"/>
  <c r="W229" i="3"/>
  <c r="X229" i="3"/>
  <c r="W228" i="3"/>
  <c r="X228" i="3"/>
  <c r="W227" i="3"/>
  <c r="X227" i="3"/>
  <c r="W226" i="3"/>
  <c r="X226" i="3"/>
  <c r="W225" i="3"/>
  <c r="X225" i="3"/>
  <c r="W224" i="3"/>
  <c r="X224" i="3"/>
  <c r="W223" i="3"/>
  <c r="X223" i="3"/>
  <c r="W222" i="3"/>
  <c r="X222" i="3"/>
  <c r="W221" i="3"/>
  <c r="X221" i="3"/>
  <c r="W220" i="3"/>
  <c r="X220" i="3"/>
  <c r="W219" i="3"/>
  <c r="X219" i="3"/>
  <c r="W218" i="3"/>
  <c r="X218" i="3"/>
  <c r="W217" i="3"/>
  <c r="X217" i="3"/>
  <c r="W216" i="3"/>
  <c r="X216" i="3"/>
  <c r="W215" i="3"/>
  <c r="X215" i="3"/>
  <c r="W214" i="3"/>
  <c r="X214" i="3"/>
  <c r="W213" i="3"/>
  <c r="X213" i="3"/>
  <c r="W212" i="3"/>
  <c r="X212" i="3"/>
  <c r="W211" i="3"/>
  <c r="X211" i="3"/>
  <c r="W210" i="3"/>
  <c r="X210" i="3"/>
  <c r="W209" i="3"/>
  <c r="X209" i="3"/>
  <c r="W208" i="3"/>
  <c r="X208" i="3"/>
  <c r="W207" i="3"/>
  <c r="X207" i="3"/>
  <c r="W206" i="3"/>
  <c r="X206" i="3"/>
  <c r="W205" i="3"/>
  <c r="X205" i="3"/>
  <c r="W204" i="3"/>
  <c r="X204" i="3"/>
  <c r="W203" i="3"/>
  <c r="X203" i="3"/>
  <c r="W202" i="3"/>
  <c r="X202" i="3"/>
  <c r="W201" i="3"/>
  <c r="X201" i="3"/>
  <c r="W200" i="3"/>
  <c r="X200" i="3"/>
  <c r="W199" i="3"/>
  <c r="X199" i="3"/>
  <c r="W198" i="3"/>
  <c r="X198" i="3"/>
  <c r="W197" i="3"/>
  <c r="X197" i="3"/>
  <c r="W196" i="3"/>
  <c r="X196" i="3"/>
  <c r="W195" i="3"/>
  <c r="X195" i="3"/>
  <c r="W194" i="3"/>
  <c r="X194" i="3"/>
  <c r="W193" i="3"/>
  <c r="X193" i="3"/>
  <c r="W192" i="3"/>
  <c r="X192" i="3"/>
  <c r="W191" i="3"/>
  <c r="X191" i="3"/>
  <c r="W190" i="3"/>
  <c r="X190" i="3"/>
  <c r="W189" i="3"/>
  <c r="X189" i="3"/>
  <c r="W188" i="3"/>
  <c r="X188" i="3"/>
  <c r="W187" i="3"/>
  <c r="X187" i="3"/>
  <c r="W186" i="3"/>
  <c r="X186" i="3"/>
  <c r="W185" i="3"/>
  <c r="X185" i="3"/>
  <c r="W184" i="3"/>
  <c r="X184" i="3"/>
  <c r="W183" i="3"/>
  <c r="X183" i="3"/>
  <c r="W182" i="3"/>
  <c r="X182" i="3"/>
  <c r="W181" i="3"/>
  <c r="X181" i="3"/>
  <c r="W180" i="3"/>
  <c r="X180" i="3"/>
  <c r="W179" i="3"/>
  <c r="X179" i="3"/>
  <c r="W178" i="3"/>
  <c r="X178" i="3"/>
  <c r="W177" i="3"/>
  <c r="X177" i="3"/>
  <c r="W176" i="3"/>
  <c r="X176" i="3"/>
  <c r="W175" i="3"/>
  <c r="X175" i="3"/>
  <c r="W174" i="3"/>
  <c r="X174" i="3"/>
  <c r="W173" i="3"/>
  <c r="X173" i="3"/>
  <c r="W172" i="3"/>
  <c r="X172" i="3"/>
  <c r="W171" i="3"/>
  <c r="X171" i="3"/>
  <c r="W170" i="3"/>
  <c r="X170" i="3"/>
  <c r="W169" i="3"/>
  <c r="X169" i="3"/>
  <c r="W168" i="3"/>
  <c r="X168" i="3"/>
  <c r="W167" i="3"/>
  <c r="X167" i="3"/>
  <c r="W166" i="3"/>
  <c r="X166" i="3"/>
  <c r="W165" i="3"/>
  <c r="X165" i="3"/>
  <c r="W164" i="3"/>
  <c r="X164" i="3"/>
  <c r="W163" i="3"/>
  <c r="X163" i="3"/>
  <c r="W162" i="3"/>
  <c r="X162" i="3"/>
  <c r="W161" i="3"/>
  <c r="X161" i="3"/>
  <c r="W160" i="3"/>
  <c r="X160" i="3"/>
  <c r="W159" i="3"/>
  <c r="X159" i="3"/>
  <c r="W158" i="3"/>
  <c r="X158" i="3"/>
  <c r="W157" i="3"/>
  <c r="X157" i="3"/>
  <c r="W156" i="3"/>
  <c r="X156" i="3"/>
  <c r="W155" i="3"/>
  <c r="X155" i="3"/>
  <c r="W154" i="3"/>
  <c r="X154" i="3"/>
  <c r="W153" i="3"/>
  <c r="X153" i="3"/>
  <c r="W152" i="3"/>
  <c r="X152" i="3"/>
  <c r="W151" i="3"/>
  <c r="X151" i="3"/>
  <c r="W150" i="3"/>
  <c r="X150" i="3"/>
  <c r="W149" i="3"/>
  <c r="X149" i="3"/>
  <c r="W148" i="3"/>
  <c r="X148" i="3"/>
  <c r="W147" i="3"/>
  <c r="X147" i="3"/>
  <c r="W146" i="3"/>
  <c r="X146" i="3"/>
  <c r="W145" i="3"/>
  <c r="X145" i="3"/>
  <c r="W144" i="3"/>
  <c r="X144" i="3"/>
  <c r="W143" i="3"/>
  <c r="X143" i="3"/>
  <c r="W142" i="3"/>
  <c r="X142" i="3"/>
  <c r="W141" i="3"/>
  <c r="X141" i="3"/>
  <c r="W140" i="3"/>
  <c r="X140" i="3"/>
  <c r="W139" i="3"/>
  <c r="X139" i="3"/>
  <c r="W138" i="3"/>
  <c r="X138" i="3"/>
  <c r="W137" i="3"/>
  <c r="X137" i="3"/>
  <c r="W136" i="3"/>
  <c r="X136" i="3"/>
  <c r="W135" i="3"/>
  <c r="X135" i="3"/>
  <c r="W134" i="3"/>
  <c r="X134" i="3"/>
  <c r="W133" i="3"/>
  <c r="X133" i="3"/>
  <c r="W132" i="3"/>
  <c r="X132" i="3"/>
  <c r="W131" i="3"/>
  <c r="X131" i="3"/>
  <c r="W130" i="3"/>
  <c r="X130" i="3"/>
  <c r="W129" i="3"/>
  <c r="X129" i="3"/>
  <c r="W128" i="3"/>
  <c r="X128" i="3"/>
  <c r="W127" i="3"/>
  <c r="X127" i="3"/>
  <c r="W126" i="3"/>
  <c r="X126" i="3"/>
  <c r="W125" i="3"/>
  <c r="X125" i="3"/>
  <c r="W124" i="3"/>
  <c r="X124" i="3"/>
  <c r="W123" i="3"/>
  <c r="X123" i="3"/>
  <c r="W122" i="3"/>
  <c r="X122" i="3"/>
  <c r="W121" i="3"/>
  <c r="X121" i="3"/>
  <c r="W120" i="3"/>
  <c r="X120" i="3"/>
  <c r="W119" i="3"/>
  <c r="X119" i="3"/>
  <c r="W118" i="3"/>
  <c r="X118" i="3"/>
  <c r="W117" i="3"/>
  <c r="X117" i="3"/>
  <c r="W116" i="3"/>
  <c r="X116" i="3"/>
  <c r="W115" i="3"/>
  <c r="X115" i="3"/>
  <c r="W114" i="3"/>
  <c r="X114" i="3"/>
  <c r="W113" i="3"/>
  <c r="X113" i="3"/>
  <c r="W112" i="3"/>
  <c r="X112" i="3"/>
  <c r="W111" i="3"/>
  <c r="X111" i="3"/>
  <c r="W110" i="3"/>
  <c r="X110" i="3"/>
  <c r="W109" i="3"/>
  <c r="X109" i="3"/>
  <c r="W108" i="3"/>
  <c r="X108" i="3"/>
  <c r="W107" i="3"/>
  <c r="X107" i="3"/>
  <c r="W106" i="3"/>
  <c r="X106" i="3"/>
  <c r="W105" i="3"/>
  <c r="X105" i="3"/>
  <c r="W104" i="3"/>
  <c r="X104" i="3"/>
  <c r="W103" i="3"/>
  <c r="X103" i="3"/>
  <c r="W102" i="3"/>
  <c r="X102" i="3"/>
  <c r="W101" i="3"/>
  <c r="X101" i="3"/>
  <c r="W100" i="3"/>
  <c r="X100" i="3"/>
  <c r="W99" i="3"/>
  <c r="X99" i="3"/>
  <c r="W98" i="3"/>
  <c r="X98" i="3"/>
  <c r="W97" i="3"/>
  <c r="X97" i="3"/>
  <c r="W96" i="3"/>
  <c r="X96" i="3"/>
  <c r="W95" i="3"/>
  <c r="X95" i="3"/>
  <c r="W94" i="3"/>
  <c r="X94" i="3"/>
  <c r="W93" i="3"/>
  <c r="X93" i="3"/>
  <c r="W92" i="3"/>
  <c r="X92" i="3"/>
  <c r="W91" i="3"/>
  <c r="X91" i="3"/>
  <c r="W90" i="3"/>
  <c r="X90" i="3"/>
  <c r="W89" i="3"/>
  <c r="X89" i="3"/>
  <c r="W88" i="3"/>
  <c r="X88" i="3"/>
  <c r="W87" i="3"/>
  <c r="X87" i="3"/>
  <c r="W86" i="3"/>
  <c r="X86" i="3"/>
  <c r="W85" i="3"/>
  <c r="X85" i="3"/>
  <c r="W84" i="3"/>
  <c r="X84" i="3"/>
  <c r="W83" i="3"/>
  <c r="X83" i="3"/>
  <c r="W82" i="3"/>
  <c r="X82" i="3"/>
  <c r="W81" i="3"/>
  <c r="X81" i="3"/>
  <c r="W80" i="3"/>
  <c r="X80" i="3"/>
  <c r="W79" i="3"/>
  <c r="X79" i="3"/>
  <c r="W78" i="3"/>
  <c r="X78" i="3"/>
  <c r="W77" i="3"/>
  <c r="X77" i="3"/>
  <c r="W76" i="3"/>
  <c r="X76" i="3"/>
  <c r="W75" i="3"/>
  <c r="X75" i="3"/>
  <c r="W74" i="3"/>
  <c r="X74" i="3"/>
  <c r="W73" i="3"/>
  <c r="X73" i="3"/>
  <c r="W72" i="3"/>
  <c r="X72" i="3"/>
  <c r="W71" i="3"/>
  <c r="X71" i="3"/>
  <c r="W70" i="3"/>
  <c r="X70" i="3"/>
  <c r="W69" i="3"/>
  <c r="X69" i="3"/>
  <c r="W68" i="3"/>
  <c r="X68" i="3"/>
  <c r="W67" i="3"/>
  <c r="X67" i="3"/>
  <c r="W66" i="3"/>
  <c r="X66" i="3"/>
  <c r="W65" i="3"/>
  <c r="X65" i="3"/>
  <c r="W64" i="3"/>
  <c r="X64" i="3"/>
  <c r="W63" i="3"/>
  <c r="X63" i="3"/>
  <c r="W62" i="3"/>
  <c r="X62" i="3"/>
  <c r="W61" i="3"/>
  <c r="X61" i="3"/>
  <c r="W60" i="3"/>
  <c r="X60" i="3"/>
  <c r="W59" i="3"/>
  <c r="X59" i="3"/>
  <c r="W58" i="3"/>
  <c r="X58" i="3"/>
  <c r="W57" i="3"/>
  <c r="X57" i="3"/>
  <c r="W56" i="3"/>
  <c r="X56" i="3"/>
  <c r="W55" i="3"/>
  <c r="X55" i="3"/>
  <c r="W54" i="3"/>
  <c r="X54" i="3"/>
  <c r="W53" i="3"/>
  <c r="X53" i="3"/>
  <c r="W52" i="3"/>
  <c r="X52" i="3"/>
  <c r="W51" i="3"/>
  <c r="X51" i="3"/>
  <c r="W50" i="3"/>
  <c r="X50" i="3"/>
  <c r="W49" i="3"/>
  <c r="X49" i="3"/>
  <c r="W48" i="3"/>
  <c r="X48" i="3"/>
  <c r="W47" i="3"/>
  <c r="X47" i="3"/>
  <c r="W46" i="3"/>
  <c r="X46" i="3"/>
  <c r="W45" i="3"/>
  <c r="X45" i="3"/>
  <c r="W44" i="3"/>
  <c r="X44" i="3"/>
  <c r="W43" i="3"/>
  <c r="X43" i="3"/>
  <c r="W42" i="3"/>
  <c r="X42" i="3"/>
  <c r="W41" i="3"/>
  <c r="X41" i="3"/>
  <c r="W40" i="3"/>
  <c r="X40" i="3"/>
  <c r="W39" i="3"/>
  <c r="X39" i="3"/>
  <c r="W38" i="3"/>
  <c r="X38" i="3"/>
  <c r="W37" i="3"/>
  <c r="X37" i="3"/>
  <c r="W36" i="3"/>
  <c r="X36" i="3"/>
  <c r="W35" i="3"/>
  <c r="X35" i="3"/>
  <c r="W34" i="3"/>
  <c r="X34" i="3"/>
  <c r="W33" i="3"/>
  <c r="X33" i="3"/>
  <c r="W32" i="3"/>
  <c r="X32" i="3"/>
  <c r="W31" i="3"/>
  <c r="X31" i="3"/>
  <c r="W30" i="3"/>
  <c r="X30" i="3"/>
  <c r="W29" i="3"/>
  <c r="X29" i="3"/>
  <c r="W28" i="3"/>
  <c r="X28" i="3"/>
  <c r="W27" i="3"/>
  <c r="X27" i="3"/>
  <c r="W26" i="3"/>
  <c r="X26" i="3"/>
  <c r="W25" i="3"/>
  <c r="X25" i="3"/>
  <c r="W24" i="3"/>
  <c r="X24" i="3"/>
  <c r="W23" i="3"/>
  <c r="X23" i="3"/>
  <c r="W22" i="3"/>
  <c r="X22" i="3"/>
  <c r="W21" i="3"/>
  <c r="X21" i="3"/>
  <c r="W20" i="3"/>
  <c r="X20" i="3"/>
  <c r="W19" i="3"/>
  <c r="X19" i="3"/>
  <c r="W18" i="3"/>
  <c r="X18" i="3"/>
  <c r="W17" i="3"/>
  <c r="X17" i="3"/>
  <c r="W16" i="3"/>
  <c r="X16" i="3"/>
  <c r="W15" i="3"/>
  <c r="X15" i="3"/>
  <c r="W14" i="3"/>
  <c r="X14" i="3"/>
  <c r="W13" i="3"/>
  <c r="X13" i="3"/>
  <c r="W12" i="3"/>
  <c r="X12" i="3"/>
  <c r="W11" i="3"/>
  <c r="X11" i="3"/>
  <c r="W10" i="3"/>
  <c r="X10" i="3"/>
  <c r="W9" i="3"/>
  <c r="X9" i="3"/>
  <c r="W8" i="3"/>
  <c r="X8" i="3"/>
  <c r="W7" i="3"/>
  <c r="X7" i="3"/>
  <c r="W6" i="3"/>
  <c r="X6" i="3"/>
  <c r="W5" i="3"/>
  <c r="X5" i="3"/>
  <c r="W4" i="3"/>
  <c r="X4" i="3"/>
  <c r="W3" i="3"/>
  <c r="X3" i="3"/>
  <c r="W2" i="3"/>
  <c r="X2" i="3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C3" i="5" a="1"/>
  <c r="C3" i="5"/>
  <c r="K3" i="6"/>
  <c r="L3" i="6"/>
  <c r="C6" i="5" a="1"/>
  <c r="C6" i="5"/>
  <c r="K6" i="6"/>
  <c r="L6" i="6"/>
  <c r="C7" i="5" a="1"/>
  <c r="C7" i="5"/>
  <c r="K7" i="6"/>
  <c r="L7" i="6"/>
  <c r="C10" i="5" a="1"/>
  <c r="C10" i="5"/>
  <c r="K10" i="6"/>
  <c r="L10" i="6"/>
  <c r="C11" i="5" a="1"/>
  <c r="C11" i="5"/>
  <c r="K11" i="6"/>
  <c r="L11" i="6"/>
  <c r="C14" i="5" a="1"/>
  <c r="C14" i="5"/>
  <c r="K14" i="6"/>
  <c r="L14" i="6"/>
  <c r="C15" i="5" a="1"/>
  <c r="C15" i="5"/>
  <c r="K15" i="6"/>
  <c r="L15" i="6"/>
  <c r="C16" i="5" a="1"/>
  <c r="C16" i="5"/>
  <c r="K16" i="6"/>
  <c r="L16" i="6"/>
  <c r="C18" i="5" a="1"/>
  <c r="C18" i="5"/>
  <c r="K18" i="6"/>
  <c r="L18" i="6"/>
  <c r="C20" i="5" a="1"/>
  <c r="C20" i="5"/>
  <c r="K20" i="6"/>
  <c r="L20" i="6"/>
  <c r="C22" i="5" a="1"/>
  <c r="C22" i="5"/>
  <c r="K22" i="6"/>
  <c r="L22" i="6"/>
  <c r="C24" i="5" a="1"/>
  <c r="C24" i="5"/>
  <c r="K24" i="6"/>
  <c r="L24" i="6"/>
  <c r="C26" i="5" a="1"/>
  <c r="C26" i="5"/>
  <c r="K26" i="6"/>
  <c r="L26" i="6"/>
  <c r="C28" i="5" a="1"/>
  <c r="C28" i="5"/>
  <c r="K28" i="6"/>
  <c r="L28" i="6"/>
  <c r="C30" i="5" a="1"/>
  <c r="C30" i="5"/>
  <c r="K30" i="6"/>
  <c r="L30" i="6"/>
  <c r="C32" i="5" a="1"/>
  <c r="C32" i="5"/>
  <c r="K32" i="6"/>
  <c r="L32" i="6"/>
  <c r="C34" i="5" a="1"/>
  <c r="C34" i="5"/>
  <c r="K34" i="6"/>
  <c r="L34" i="6"/>
  <c r="C3" i="4" a="1"/>
  <c r="C3" i="4"/>
  <c r="G3" i="6"/>
  <c r="H3" i="6"/>
  <c r="C5" i="4" a="1"/>
  <c r="C5" i="4"/>
  <c r="G5" i="6"/>
  <c r="H5" i="6"/>
  <c r="C6" i="4" a="1"/>
  <c r="C6" i="4"/>
  <c r="G6" i="6"/>
  <c r="H6" i="6"/>
  <c r="C9" i="4" a="1"/>
  <c r="C9" i="4"/>
  <c r="G9" i="6"/>
  <c r="H9" i="6"/>
  <c r="C10" i="4" a="1"/>
  <c r="C10" i="4"/>
  <c r="G10" i="6"/>
  <c r="H10" i="6"/>
  <c r="C13" i="4" a="1"/>
  <c r="C13" i="4"/>
  <c r="G13" i="6"/>
  <c r="H13" i="6"/>
  <c r="C14" i="4" a="1"/>
  <c r="C14" i="4"/>
  <c r="G14" i="6"/>
  <c r="H14" i="6"/>
  <c r="C16" i="4" a="1"/>
  <c r="C16" i="4"/>
  <c r="G16" i="6"/>
  <c r="H16" i="6"/>
  <c r="C18" i="4" a="1"/>
  <c r="C18" i="4"/>
  <c r="G18" i="6"/>
  <c r="H18" i="6"/>
  <c r="C19" i="4" a="1"/>
  <c r="C19" i="4"/>
  <c r="G19" i="6"/>
  <c r="H19" i="6"/>
  <c r="C21" i="4" a="1"/>
  <c r="C21" i="4"/>
  <c r="G21" i="6"/>
  <c r="H21" i="6"/>
  <c r="C22" i="4" a="1"/>
  <c r="C22" i="4"/>
  <c r="G22" i="6"/>
  <c r="H22" i="6"/>
  <c r="C25" i="4" a="1"/>
  <c r="C25" i="4"/>
  <c r="G25" i="6"/>
  <c r="H25" i="6"/>
  <c r="C26" i="4" a="1"/>
  <c r="C26" i="4"/>
  <c r="G26" i="6"/>
  <c r="H26" i="6"/>
  <c r="C29" i="4" a="1"/>
  <c r="C29" i="4"/>
  <c r="G29" i="6"/>
  <c r="H29" i="6"/>
  <c r="C30" i="4" a="1"/>
  <c r="C30" i="4"/>
  <c r="G30" i="6"/>
  <c r="H30" i="6"/>
  <c r="C32" i="4" a="1"/>
  <c r="C32" i="4"/>
  <c r="G32" i="6"/>
  <c r="H32" i="6"/>
  <c r="C34" i="4" a="1"/>
  <c r="C34" i="4"/>
  <c r="G34" i="6"/>
  <c r="H34" i="6"/>
  <c r="C35" i="4" a="1"/>
  <c r="C35" i="4"/>
  <c r="G35" i="6"/>
  <c r="H35" i="6"/>
  <c r="C2" i="4" a="1"/>
  <c r="C2" i="4"/>
  <c r="G2" i="6"/>
  <c r="H2" i="6"/>
  <c r="C5" i="3" a="1"/>
  <c r="C5" i="3"/>
  <c r="C5" i="6"/>
  <c r="D5" i="6"/>
  <c r="C6" i="3" a="1"/>
  <c r="C6" i="3"/>
  <c r="C6" i="6"/>
  <c r="D6" i="6"/>
  <c r="C9" i="3" a="1"/>
  <c r="C9" i="3"/>
  <c r="C9" i="6"/>
  <c r="D9" i="6"/>
  <c r="C10" i="3" a="1"/>
  <c r="C10" i="3"/>
  <c r="C10" i="6"/>
  <c r="D10" i="6"/>
  <c r="C13" i="3" a="1"/>
  <c r="C13" i="3"/>
  <c r="C13" i="6"/>
  <c r="D13" i="6"/>
  <c r="C14" i="3" a="1"/>
  <c r="C14" i="3"/>
  <c r="C14" i="6"/>
  <c r="D14" i="6"/>
  <c r="C17" i="3" a="1"/>
  <c r="C17" i="3"/>
  <c r="C17" i="6"/>
  <c r="D17" i="6"/>
  <c r="C18" i="3" a="1"/>
  <c r="C18" i="3"/>
  <c r="C18" i="6"/>
  <c r="D18" i="6"/>
  <c r="C21" i="3" a="1"/>
  <c r="C21" i="3"/>
  <c r="C21" i="6"/>
  <c r="D21" i="6"/>
  <c r="C22" i="3" a="1"/>
  <c r="C22" i="3"/>
  <c r="C22" i="6"/>
  <c r="D22" i="6"/>
  <c r="C25" i="3" a="1"/>
  <c r="C25" i="3"/>
  <c r="C25" i="6"/>
  <c r="D25" i="6"/>
  <c r="C26" i="3" a="1"/>
  <c r="C26" i="3"/>
  <c r="C26" i="6"/>
  <c r="D26" i="6"/>
  <c r="C29" i="3" a="1"/>
  <c r="C29" i="3"/>
  <c r="C29" i="6"/>
  <c r="D29" i="6"/>
  <c r="C30" i="3" a="1"/>
  <c r="C30" i="3"/>
  <c r="C30" i="6"/>
  <c r="D30" i="6"/>
  <c r="C33" i="3" a="1"/>
  <c r="C33" i="3"/>
  <c r="C33" i="6"/>
  <c r="D33" i="6"/>
  <c r="C34" i="3" a="1"/>
  <c r="C34" i="3"/>
  <c r="C34" i="6"/>
  <c r="D34" i="6"/>
  <c r="C35" i="5" a="1"/>
  <c r="C35" i="5"/>
  <c r="K35" i="6"/>
  <c r="L35" i="6"/>
  <c r="C35" i="3" a="1"/>
  <c r="C35" i="3"/>
  <c r="C35" i="6"/>
  <c r="D35" i="6"/>
  <c r="C33" i="5" a="1"/>
  <c r="C33" i="5"/>
  <c r="K33" i="6"/>
  <c r="L33" i="6"/>
  <c r="C33" i="4" a="1"/>
  <c r="C33" i="4"/>
  <c r="G33" i="6"/>
  <c r="H33" i="6"/>
  <c r="C32" i="3" a="1"/>
  <c r="C32" i="3"/>
  <c r="C32" i="6"/>
  <c r="D32" i="6"/>
  <c r="C31" i="5" a="1"/>
  <c r="C31" i="5"/>
  <c r="K31" i="6"/>
  <c r="L31" i="6"/>
  <c r="C31" i="4" a="1"/>
  <c r="C31" i="4"/>
  <c r="G31" i="6"/>
  <c r="H31" i="6"/>
  <c r="C31" i="3" a="1"/>
  <c r="C31" i="3"/>
  <c r="C31" i="6"/>
  <c r="D31" i="6"/>
  <c r="C29" i="5" a="1"/>
  <c r="C29" i="5"/>
  <c r="K29" i="6"/>
  <c r="L29" i="6"/>
  <c r="C28" i="4" a="1"/>
  <c r="C28" i="4"/>
  <c r="G28" i="6"/>
  <c r="H28" i="6"/>
  <c r="C28" i="3" a="1"/>
  <c r="C28" i="3"/>
  <c r="C28" i="6"/>
  <c r="D28" i="6"/>
  <c r="C27" i="5" a="1"/>
  <c r="C27" i="5"/>
  <c r="K27" i="6"/>
  <c r="L27" i="6"/>
  <c r="C27" i="4" a="1"/>
  <c r="C27" i="4"/>
  <c r="G27" i="6"/>
  <c r="H27" i="6"/>
  <c r="C27" i="3" a="1"/>
  <c r="C27" i="3"/>
  <c r="C27" i="6"/>
  <c r="D27" i="6"/>
  <c r="C25" i="5" a="1"/>
  <c r="C25" i="5"/>
  <c r="K25" i="6"/>
  <c r="L25" i="6"/>
  <c r="C24" i="4" a="1"/>
  <c r="C24" i="4"/>
  <c r="G24" i="6"/>
  <c r="H24" i="6"/>
  <c r="C24" i="3" a="1"/>
  <c r="C24" i="3"/>
  <c r="C24" i="6"/>
  <c r="D24" i="6"/>
  <c r="C23" i="5" a="1"/>
  <c r="C23" i="5"/>
  <c r="K23" i="6"/>
  <c r="L23" i="6"/>
  <c r="C23" i="4" a="1"/>
  <c r="C23" i="4"/>
  <c r="G23" i="6"/>
  <c r="H23" i="6"/>
  <c r="C23" i="3" a="1"/>
  <c r="C23" i="3"/>
  <c r="C23" i="6"/>
  <c r="D23" i="6"/>
  <c r="C21" i="5" a="1"/>
  <c r="C21" i="5"/>
  <c r="K21" i="6"/>
  <c r="L21" i="6"/>
  <c r="C20" i="4" a="1"/>
  <c r="C20" i="4"/>
  <c r="G20" i="6"/>
  <c r="H20" i="6"/>
  <c r="C20" i="3" a="1"/>
  <c r="C20" i="3"/>
  <c r="C20" i="6"/>
  <c r="D20" i="6"/>
  <c r="C19" i="5" a="1"/>
  <c r="C19" i="5"/>
  <c r="K19" i="6"/>
  <c r="L19" i="6"/>
  <c r="C19" i="3" a="1"/>
  <c r="C19" i="3"/>
  <c r="C19" i="6"/>
  <c r="D19" i="6"/>
  <c r="C17" i="5" a="1"/>
  <c r="C17" i="5"/>
  <c r="K17" i="6"/>
  <c r="L17" i="6"/>
  <c r="C17" i="4" a="1"/>
  <c r="C17" i="4"/>
  <c r="G17" i="6"/>
  <c r="H17" i="6"/>
  <c r="C16" i="3" a="1"/>
  <c r="C16" i="3"/>
  <c r="C16" i="6"/>
  <c r="D16" i="6"/>
  <c r="C15" i="4" a="1"/>
  <c r="C15" i="4"/>
  <c r="G15" i="6"/>
  <c r="H15" i="6"/>
  <c r="C15" i="3" a="1"/>
  <c r="C15" i="3"/>
  <c r="C15" i="6"/>
  <c r="D15" i="6"/>
  <c r="C13" i="5" a="1"/>
  <c r="C13" i="5"/>
  <c r="K13" i="6"/>
  <c r="L13" i="6"/>
  <c r="C12" i="5" a="1"/>
  <c r="C12" i="5"/>
  <c r="K12" i="6"/>
  <c r="L12" i="6"/>
  <c r="C12" i="4" a="1"/>
  <c r="C12" i="4"/>
  <c r="G12" i="6"/>
  <c r="H12" i="6"/>
  <c r="C12" i="3" a="1"/>
  <c r="C12" i="3"/>
  <c r="C12" i="6"/>
  <c r="D12" i="6"/>
  <c r="C11" i="4" a="1"/>
  <c r="C11" i="4"/>
  <c r="G11" i="6"/>
  <c r="H11" i="6"/>
  <c r="C11" i="3" a="1"/>
  <c r="C11" i="3"/>
  <c r="C11" i="6"/>
  <c r="D11" i="6"/>
  <c r="C9" i="5" a="1"/>
  <c r="C9" i="5"/>
  <c r="K9" i="6"/>
  <c r="L9" i="6"/>
  <c r="C8" i="5" a="1"/>
  <c r="C8" i="5"/>
  <c r="K8" i="6"/>
  <c r="L8" i="6"/>
  <c r="C8" i="4" a="1"/>
  <c r="C8" i="4"/>
  <c r="G8" i="6"/>
  <c r="H8" i="6"/>
  <c r="C8" i="3" a="1"/>
  <c r="C8" i="3"/>
  <c r="C8" i="6"/>
  <c r="D8" i="6"/>
  <c r="C7" i="4" a="1"/>
  <c r="C7" i="4"/>
  <c r="G7" i="6"/>
  <c r="H7" i="6"/>
  <c r="C7" i="3" a="1"/>
  <c r="C7" i="3"/>
  <c r="C7" i="6"/>
  <c r="D7" i="6"/>
  <c r="C5" i="5" a="1"/>
  <c r="C5" i="5"/>
  <c r="K5" i="6"/>
  <c r="L5" i="6"/>
  <c r="C4" i="5" a="1"/>
  <c r="C4" i="5"/>
  <c r="K4" i="6"/>
  <c r="L4" i="6"/>
  <c r="C4" i="4" a="1"/>
  <c r="C4" i="4"/>
  <c r="G4" i="6"/>
  <c r="H4" i="6"/>
  <c r="C4" i="3" a="1"/>
  <c r="C4" i="3"/>
  <c r="C4" i="6"/>
  <c r="D4" i="6"/>
  <c r="C3" i="3" a="1"/>
  <c r="C3" i="3"/>
  <c r="C3" i="6"/>
  <c r="D3" i="6"/>
  <c r="C2" i="5" a="1"/>
  <c r="C2" i="5"/>
  <c r="K2" i="6"/>
  <c r="L2" i="6"/>
  <c r="C2" i="3" a="1"/>
  <c r="C2" i="3"/>
  <c r="C2" i="6"/>
  <c r="D2" i="6"/>
  <c r="E2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I2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M2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</calcChain>
</file>

<file path=xl/sharedStrings.xml><?xml version="1.0" encoding="utf-8"?>
<sst xmlns="http://schemas.openxmlformats.org/spreadsheetml/2006/main" count="8958" uniqueCount="130">
  <si>
    <t>Years</t>
  </si>
  <si>
    <t>IL Spirits</t>
  </si>
  <si>
    <t>Spirits Median</t>
  </si>
  <si>
    <t>IL Beer</t>
  </si>
  <si>
    <t>Beer Median</t>
  </si>
  <si>
    <t>IL % from Spirits Median</t>
  </si>
  <si>
    <t>IL % from Beer Median</t>
  </si>
  <si>
    <t>IL Wine</t>
  </si>
  <si>
    <t>Wine Median</t>
  </si>
  <si>
    <t>IL % from Wine Median</t>
  </si>
  <si>
    <t>year</t>
  </si>
  <si>
    <t>Actual</t>
  </si>
  <si>
    <t>Synthetic</t>
  </si>
  <si>
    <t>Difference</t>
  </si>
  <si>
    <t>IL</t>
  </si>
  <si>
    <t>Median</t>
  </si>
  <si>
    <t>statename</t>
  </si>
  <si>
    <t>stateabb</t>
  </si>
  <si>
    <t>spirit</t>
  </si>
  <si>
    <t>cpi</t>
  </si>
  <si>
    <t>Real Spirit</t>
  </si>
  <si>
    <t>Year</t>
  </si>
  <si>
    <t>CPI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</si>
  <si>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</si>
  <si>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</si>
  <si>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</si>
  <si>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</si>
  <si>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</si>
  <si>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</si>
  <si>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</si>
  <si>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</si>
  <si>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</si>
  <si>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</si>
  <si>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</si>
  <si>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</si>
  <si>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</si>
  <si>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</si>
  <si>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</si>
  <si>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</si>
  <si>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</si>
  <si>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</si>
  <si>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</si>
  <si>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</si>
  <si>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Illinois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</si>
  <si>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</si>
  <si>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</si>
  <si>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</si>
  <si>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</si>
  <si>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</si>
  <si>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</si>
  <si>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</si>
  <si>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</si>
  <si>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Maryland</t>
  </si>
  <si>
    <t>MD</t>
  </si>
  <si>
    <t>Massachusetts</t>
  </si>
  <si>
    <t>MA</t>
  </si>
  <si>
    <t>Minnesota</t>
  </si>
  <si>
    <t>MN</t>
  </si>
  <si>
    <t>Missouri</t>
  </si>
  <si>
    <t>MO</t>
  </si>
  <si>
    <t>Nebraska</t>
  </si>
  <si>
    <t>NE</t>
  </si>
  <si>
    <t>Nevada</t>
  </si>
  <si>
    <t>NV</t>
  </si>
  <si>
    <t>New Jersey</t>
  </si>
  <si>
    <t>NJ</t>
  </si>
  <si>
    <t>New Mexico</t>
  </si>
  <si>
    <t>NM</t>
  </si>
  <si>
    <t>New York</t>
  </si>
  <si>
    <t>NY</t>
  </si>
  <si>
    <t>North Dakota</t>
  </si>
  <si>
    <t>ND</t>
  </si>
  <si>
    <t>Oklahoma</t>
  </si>
  <si>
    <t>OK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</si>
  <si>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</si>
  <si>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</si>
  <si>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</si>
  <si>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</si>
  <si>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</si>
  <si>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</si>
  <si>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</si>
  <si>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</si>
  <si>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</si>
  <si>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</si>
  <si>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Wisconsin</t>
  </si>
  <si>
    <t>WI</t>
  </si>
  <si>
    <t>Hawaii</t>
  </si>
  <si>
    <t>HI</t>
  </si>
  <si>
    <t>beer</t>
  </si>
  <si>
    <t>Real Beer</t>
  </si>
  <si>
    <t>Alabama</t>
  </si>
  <si>
    <t>AL</t>
  </si>
  <si>
    <t>Idaho</t>
  </si>
  <si>
    <t>ID</t>
  </si>
  <si>
    <t>Iowa</t>
  </si>
  <si>
    <t>IA</t>
  </si>
  <si>
    <t>Maine</t>
  </si>
  <si>
    <t>ME</t>
  </si>
  <si>
    <t>Michigan</t>
  </si>
  <si>
    <t>MI</t>
  </si>
  <si>
    <t>Mississippi</t>
  </si>
  <si>
    <t>MS</t>
  </si>
  <si>
    <t>Montana</t>
  </si>
  <si>
    <t>MT</t>
  </si>
  <si>
    <t>New Hampshire</t>
  </si>
  <si>
    <t>NH</t>
  </si>
  <si>
    <t>North Carolina</t>
  </si>
  <si>
    <t>NC</t>
  </si>
  <si>
    <t>Ohio</t>
  </si>
  <si>
    <t>OH</t>
  </si>
  <si>
    <t>Oregon</t>
  </si>
  <si>
    <t>OR</t>
  </si>
  <si>
    <t>Pennsylvania</t>
  </si>
  <si>
    <t>PA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</si>
  <si>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</si>
  <si>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</si>
  <si>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</si>
  <si>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</si>
  <si>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</si>
  <si>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</si>
  <si>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</si>
  <si>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</si>
  <si>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</si>
  <si>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</si>
  <si>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Wyoming</t>
  </si>
  <si>
    <t>WY</t>
  </si>
  <si>
    <t>wine</t>
  </si>
  <si>
    <t>IL % from Spirits Median Revised</t>
  </si>
  <si>
    <t>IL % from Beer Median Revised</t>
  </si>
  <si>
    <t>IL % from Wine Median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</si>
</sst>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43" fontId="0" fillId="0" borderId="1" xfId="1" applyFont="1" applyBorder="1"/>
    <xf numFmtId="43" fontId="0" fillId="0" borderId="1" xfId="0" applyNumberFormat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0" fontId="0" fillId="5" borderId="1" xfId="0" applyNumberFormat="1" applyFill="1" applyBorder="1"/>
    <xf numFmtId="0" fontId="3" fillId="0" borderId="0" xfId="2"/>
    <xf numFmtId="9" fontId="0" fillId="0" borderId="0" xfId="3" applyFont="1"/>
    <xf numFmtId="43" fontId="0" fillId="0" borderId="0" xfId="4" applyFont="1"/>
    <xf numFmtId="0" fontId="1" fillId="0" borderId="0" xfId="5"/>
    <xf numFmtId="0" fontId="3" fillId="0" borderId="0" xfId="6"/>
    <xf numFmtId="0" fontId="4" fillId="0" borderId="0" xfId="7"/>
    <xf numFmtId="43" fontId="0" fillId="0" borderId="0" xfId="8" applyFont="1"/>
    <xf numFmtId="43" fontId="1" fillId="0" borderId="0" xfId="5" applyNumberFormat="1"/>
    <xf numFmtId="43" fontId="4" fillId="0" borderId="0" xfId="4" applyFont="1"/>
    <xf numFmtId="43" fontId="3" fillId="0" borderId="0" xfId="4"/>
    <xf numFmtId="10" fontId="0" fillId="5" borderId="0" xfId="0" applyNumberFormat="1" applyFill="1" applyBorder="1"/>
  </cellXfs>
  <cellStyles count="9">
    <cellStyle name="Comma" xfId="1" builtinId="3"/>
    <cellStyle name="Comma 2" xfId="8"/>
    <cellStyle name="Comma 4" xfId="4"/>
    <cellStyle name="Normal" xfId="0" builtinId="0"/>
    <cellStyle name="Normal 10" xfId="6"/>
    <cellStyle name="Normal 2" xfId="5"/>
    <cellStyle name="Normal 4" xfId="2"/>
    <cellStyle name="Normal 8 2" xfId="7"/>
    <cellStyle name="Percent 2" xfId="3"/>
  </cellStyles>
  <dxfs count="0"/>
  <tableStyles count="0" defaultTableStyle="TableStyleMedium9" defaultPivotStyle="PivotStyleMedium7"/>
  <colors>
    <mruColors>
      <color rgb="FF246C8D"/>
      <color rgb="FFFEB7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Relationship Id="rId3" Type="http://schemas.openxmlformats.org/officeDocument/2006/relationships/chartUserShapes" Target="../drawings/drawing9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Relationship Id="rId3" Type="http://schemas.openxmlformats.org/officeDocument/2006/relationships/chartUserShapes" Target="../drawings/drawing11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Relationship Id="rId3" Type="http://schemas.openxmlformats.org/officeDocument/2006/relationships/chartUserShapes" Target="../drawings/drawing13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Relationship Id="rId3" Type="http://schemas.openxmlformats.org/officeDocument/2006/relationships/chartUserShapes" Target="../drawings/drawing15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Relationship Id="rId3" Type="http://schemas.openxmlformats.org/officeDocument/2006/relationships/chartUserShapes" Target="../drawings/drawing16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Relationship Id="rId3" Type="http://schemas.openxmlformats.org/officeDocument/2006/relationships/chartUserShapes" Target="../drawings/drawing17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Relationship Id="rId3" Type="http://schemas.openxmlformats.org/officeDocument/2006/relationships/chartUserShapes" Target="../drawings/drawing18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Relationship Id="rId3" Type="http://schemas.openxmlformats.org/officeDocument/2006/relationships/chartUserShapes" Target="../drawings/drawing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IL Spirits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Sheet1!$B$2:$B$35</c:f>
              <c:numCache>
                <c:formatCode>_(* #,##0.00_);_(* \(#,##0.00\);_(* "-"??_);_(@_)</c:formatCode>
                <c:ptCount val="34"/>
                <c:pt idx="0">
                  <c:v>4.33335290246138</c:v>
                </c:pt>
                <c:pt idx="1">
                  <c:v>4.154525877239658</c:v>
                </c:pt>
                <c:pt idx="2">
                  <c:v>4.003069937697831</c:v>
                </c:pt>
                <c:pt idx="3">
                  <c:v>3.866221882336102</c:v>
                </c:pt>
                <c:pt idx="4">
                  <c:v>3.784338304536555</c:v>
                </c:pt>
                <c:pt idx="5">
                  <c:v>3.672489350503841</c:v>
                </c:pt>
                <c:pt idx="6">
                  <c:v>3.534772627444646</c:v>
                </c:pt>
                <c:pt idx="7">
                  <c:v>3.388932709756421</c:v>
                </c:pt>
                <c:pt idx="8">
                  <c:v>3.248279766176714</c:v>
                </c:pt>
                <c:pt idx="9">
                  <c:v>3.145121375087395</c:v>
                </c:pt>
                <c:pt idx="10">
                  <c:v>3.064089088068952</c:v>
                </c:pt>
                <c:pt idx="11">
                  <c:v>2.989451239351055</c:v>
                </c:pt>
                <c:pt idx="12">
                  <c:v>2.928545529593876</c:v>
                </c:pt>
                <c:pt idx="13">
                  <c:v>2.868981970065549</c:v>
                </c:pt>
                <c:pt idx="14">
                  <c:v>2.809196951490472</c:v>
                </c:pt>
                <c:pt idx="15">
                  <c:v>2.761531203171054</c:v>
                </c:pt>
                <c:pt idx="16">
                  <c:v>2.740492438417996</c:v>
                </c:pt>
                <c:pt idx="17">
                  <c:v>2.700825961199294</c:v>
                </c:pt>
                <c:pt idx="18">
                  <c:v>5.929124022383694</c:v>
                </c:pt>
                <c:pt idx="19">
                  <c:v>5.816819170222312</c:v>
                </c:pt>
                <c:pt idx="20">
                  <c:v>5.739801605359704</c:v>
                </c:pt>
                <c:pt idx="21">
                  <c:v>5.628442852330023</c:v>
                </c:pt>
                <c:pt idx="22">
                  <c:v>5.494732321830259</c:v>
                </c:pt>
                <c:pt idx="23">
                  <c:v>5.342387152589707</c:v>
                </c:pt>
                <c:pt idx="24">
                  <c:v>5.203200803716464</c:v>
                </c:pt>
                <c:pt idx="25">
                  <c:v>5.076043777523888</c:v>
                </c:pt>
                <c:pt idx="26">
                  <c:v>4.925738045642938</c:v>
                </c:pt>
                <c:pt idx="27">
                  <c:v>4.928939895629883</c:v>
                </c:pt>
                <c:pt idx="28">
                  <c:v>9.212699883862503</c:v>
                </c:pt>
                <c:pt idx="29">
                  <c:v>8.991911218635856</c:v>
                </c:pt>
                <c:pt idx="30">
                  <c:v>8.824818469287017</c:v>
                </c:pt>
                <c:pt idx="31">
                  <c:v>8.709022433962228</c:v>
                </c:pt>
                <c:pt idx="32">
                  <c:v>8.579922740061885</c:v>
                </c:pt>
                <c:pt idx="33">
                  <c:v>8.55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76-4C0A-8AAE-5B4B42C8DD47}"/>
            </c:ext>
          </c:extLst>
        </c:ser>
        <c:ser>
          <c:idx val="3"/>
          <c:order val="1"/>
          <c:tx>
            <c:strRef>
              <c:f>Sheet1!$C$1</c:f>
              <c:strCache>
                <c:ptCount val="1"/>
                <c:pt idx="0">
                  <c:v>Spirits Median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Sheet1!$C$2:$C$35</c:f>
              <c:numCache>
                <c:formatCode>_(* #,##0.00_);_(* \(#,##0.00\);_(* "-"??_);_(@_)</c:formatCode>
                <c:ptCount val="34"/>
                <c:pt idx="0">
                  <c:v>5.416691128076723</c:v>
                </c:pt>
                <c:pt idx="1">
                  <c:v>5.193157346549572</c:v>
                </c:pt>
                <c:pt idx="2">
                  <c:v>5.183975569318692</c:v>
                </c:pt>
                <c:pt idx="3">
                  <c:v>5.219399541153737</c:v>
                </c:pt>
                <c:pt idx="4">
                  <c:v>5.10885671112435</c:v>
                </c:pt>
                <c:pt idx="5">
                  <c:v>5.0680353036953</c:v>
                </c:pt>
                <c:pt idx="6">
                  <c:v>4.877986225873611</c:v>
                </c:pt>
                <c:pt idx="7">
                  <c:v>4.67672713946386</c:v>
                </c:pt>
                <c:pt idx="8">
                  <c:v>4.710005660956235</c:v>
                </c:pt>
                <c:pt idx="9">
                  <c:v>4.914252148574055</c:v>
                </c:pt>
                <c:pt idx="10">
                  <c:v>5.01744588171291</c:v>
                </c:pt>
                <c:pt idx="11">
                  <c:v>4.895226404437353</c:v>
                </c:pt>
                <c:pt idx="12">
                  <c:v>4.795493304709973</c:v>
                </c:pt>
                <c:pt idx="13">
                  <c:v>4.697957975982335</c:v>
                </c:pt>
                <c:pt idx="14">
                  <c:v>4.600060008065647</c:v>
                </c:pt>
                <c:pt idx="15">
                  <c:v>4.522007345192602</c:v>
                </c:pt>
                <c:pt idx="16">
                  <c:v>4.487556367909469</c:v>
                </c:pt>
                <c:pt idx="17">
                  <c:v>4.422602511463844</c:v>
                </c:pt>
                <c:pt idx="18">
                  <c:v>4.315084705179244</c:v>
                </c:pt>
                <c:pt idx="19">
                  <c:v>4.233351729439571</c:v>
                </c:pt>
                <c:pt idx="20">
                  <c:v>4.177300057234007</c:v>
                </c:pt>
                <c:pt idx="21">
                  <c:v>4.096255631417961</c:v>
                </c:pt>
                <c:pt idx="22">
                  <c:v>4.487364729494711</c:v>
                </c:pt>
                <c:pt idx="23">
                  <c:v>4.362949507948262</c:v>
                </c:pt>
                <c:pt idx="24">
                  <c:v>4.249280656368446</c:v>
                </c:pt>
                <c:pt idx="25">
                  <c:v>4.145435751644509</c:v>
                </c:pt>
                <c:pt idx="26">
                  <c:v>4.022686070608399</c:v>
                </c:pt>
                <c:pt idx="27">
                  <c:v>4.025300914764404</c:v>
                </c:pt>
                <c:pt idx="28">
                  <c:v>3.959844686923356</c:v>
                </c:pt>
                <c:pt idx="29">
                  <c:v>3.864944295729447</c:v>
                </c:pt>
                <c:pt idx="30">
                  <c:v>3.793123728026875</c:v>
                </c:pt>
                <c:pt idx="31">
                  <c:v>3.743351747931133</c:v>
                </c:pt>
                <c:pt idx="32">
                  <c:v>3.687861528623091</c:v>
                </c:pt>
                <c:pt idx="33">
                  <c:v>3.675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76-4C0A-8AAE-5B4B42C8DD47}"/>
            </c:ext>
          </c:extLst>
        </c:ser>
        <c:ser>
          <c:idx val="1"/>
          <c:order val="2"/>
          <c:tx>
            <c:strRef>
              <c:f>Sheet1!$B$1</c:f>
              <c:strCache>
                <c:ptCount val="1"/>
                <c:pt idx="0">
                  <c:v>IL Spirits</c:v>
                </c:pt>
              </c:strCache>
            </c:strRef>
          </c:tx>
          <c:spPr>
            <a:ln w="25400" cap="rnd">
              <a:solidFill>
                <a:srgbClr val="246C8D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-0.00493522485001009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Illinois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65EA-4FAF-986B-9C36FF1FF37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Sheet1!$B$2:$B$35</c:f>
              <c:numCache>
                <c:formatCode>_(* #,##0.00_);_(* \(#,##0.00\);_(* "-"??_);_(@_)</c:formatCode>
                <c:ptCount val="34"/>
                <c:pt idx="0">
                  <c:v>4.33335290246138</c:v>
                </c:pt>
                <c:pt idx="1">
                  <c:v>4.154525877239658</c:v>
                </c:pt>
                <c:pt idx="2">
                  <c:v>4.003069937697831</c:v>
                </c:pt>
                <c:pt idx="3">
                  <c:v>3.866221882336102</c:v>
                </c:pt>
                <c:pt idx="4">
                  <c:v>3.784338304536555</c:v>
                </c:pt>
                <c:pt idx="5">
                  <c:v>3.672489350503841</c:v>
                </c:pt>
                <c:pt idx="6">
                  <c:v>3.534772627444646</c:v>
                </c:pt>
                <c:pt idx="7">
                  <c:v>3.388932709756421</c:v>
                </c:pt>
                <c:pt idx="8">
                  <c:v>3.248279766176714</c:v>
                </c:pt>
                <c:pt idx="9">
                  <c:v>3.145121375087395</c:v>
                </c:pt>
                <c:pt idx="10">
                  <c:v>3.064089088068952</c:v>
                </c:pt>
                <c:pt idx="11">
                  <c:v>2.989451239351055</c:v>
                </c:pt>
                <c:pt idx="12">
                  <c:v>2.928545529593876</c:v>
                </c:pt>
                <c:pt idx="13">
                  <c:v>2.868981970065549</c:v>
                </c:pt>
                <c:pt idx="14">
                  <c:v>2.809196951490472</c:v>
                </c:pt>
                <c:pt idx="15">
                  <c:v>2.761531203171054</c:v>
                </c:pt>
                <c:pt idx="16">
                  <c:v>2.740492438417996</c:v>
                </c:pt>
                <c:pt idx="17">
                  <c:v>2.700825961199294</c:v>
                </c:pt>
                <c:pt idx="18">
                  <c:v>5.929124022383694</c:v>
                </c:pt>
                <c:pt idx="19">
                  <c:v>5.816819170222312</c:v>
                </c:pt>
                <c:pt idx="20">
                  <c:v>5.739801605359704</c:v>
                </c:pt>
                <c:pt idx="21">
                  <c:v>5.628442852330023</c:v>
                </c:pt>
                <c:pt idx="22">
                  <c:v>5.494732321830259</c:v>
                </c:pt>
                <c:pt idx="23">
                  <c:v>5.342387152589707</c:v>
                </c:pt>
                <c:pt idx="24">
                  <c:v>5.203200803716464</c:v>
                </c:pt>
                <c:pt idx="25">
                  <c:v>5.076043777523888</c:v>
                </c:pt>
                <c:pt idx="26">
                  <c:v>4.925738045642938</c:v>
                </c:pt>
                <c:pt idx="27">
                  <c:v>4.928939895629883</c:v>
                </c:pt>
                <c:pt idx="28">
                  <c:v>9.212699883862503</c:v>
                </c:pt>
                <c:pt idx="29">
                  <c:v>8.991911218635856</c:v>
                </c:pt>
                <c:pt idx="30">
                  <c:v>8.824818469287017</c:v>
                </c:pt>
                <c:pt idx="31">
                  <c:v>8.709022433962228</c:v>
                </c:pt>
                <c:pt idx="32">
                  <c:v>8.579922740061885</c:v>
                </c:pt>
                <c:pt idx="33">
                  <c:v>8.55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5EA-4FAF-986B-9C36FF1FF378}"/>
            </c:ext>
          </c:extLst>
        </c:ser>
        <c:ser>
          <c:idx val="2"/>
          <c:order val="3"/>
          <c:tx>
            <c:strRef>
              <c:f>Sheet1!$C$1</c:f>
              <c:strCache>
                <c:ptCount val="1"/>
                <c:pt idx="0">
                  <c:v>Spirits Median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tx>
                <c:rich>
                  <a:bodyPr/>
                  <a:lstStyle/>
                  <a:p>
                    <a:fld id="{8A7BD228-FADB-4FE8-BD31-C7BF514E4427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65EA-4FAF-986B-9C36FF1FF378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Sheet1!$C$2:$C$35</c:f>
              <c:numCache>
                <c:formatCode>_(* #,##0.00_);_(* \(#,##0.00\);_(* "-"??_);_(@_)</c:formatCode>
                <c:ptCount val="34"/>
                <c:pt idx="0">
                  <c:v>5.416691128076723</c:v>
                </c:pt>
                <c:pt idx="1">
                  <c:v>5.193157346549572</c:v>
                </c:pt>
                <c:pt idx="2">
                  <c:v>5.183975569318692</c:v>
                </c:pt>
                <c:pt idx="3">
                  <c:v>5.219399541153737</c:v>
                </c:pt>
                <c:pt idx="4">
                  <c:v>5.10885671112435</c:v>
                </c:pt>
                <c:pt idx="5">
                  <c:v>5.0680353036953</c:v>
                </c:pt>
                <c:pt idx="6">
                  <c:v>4.877986225873611</c:v>
                </c:pt>
                <c:pt idx="7">
                  <c:v>4.67672713946386</c:v>
                </c:pt>
                <c:pt idx="8">
                  <c:v>4.710005660956235</c:v>
                </c:pt>
                <c:pt idx="9">
                  <c:v>4.914252148574055</c:v>
                </c:pt>
                <c:pt idx="10">
                  <c:v>5.01744588171291</c:v>
                </c:pt>
                <c:pt idx="11">
                  <c:v>4.895226404437353</c:v>
                </c:pt>
                <c:pt idx="12">
                  <c:v>4.795493304709973</c:v>
                </c:pt>
                <c:pt idx="13">
                  <c:v>4.697957975982335</c:v>
                </c:pt>
                <c:pt idx="14">
                  <c:v>4.600060008065647</c:v>
                </c:pt>
                <c:pt idx="15">
                  <c:v>4.522007345192602</c:v>
                </c:pt>
                <c:pt idx="16">
                  <c:v>4.487556367909469</c:v>
                </c:pt>
                <c:pt idx="17">
                  <c:v>4.422602511463844</c:v>
                </c:pt>
                <c:pt idx="18">
                  <c:v>4.315084705179244</c:v>
                </c:pt>
                <c:pt idx="19">
                  <c:v>4.233351729439571</c:v>
                </c:pt>
                <c:pt idx="20">
                  <c:v>4.177300057234007</c:v>
                </c:pt>
                <c:pt idx="21">
                  <c:v>4.096255631417961</c:v>
                </c:pt>
                <c:pt idx="22">
                  <c:v>4.487364729494711</c:v>
                </c:pt>
                <c:pt idx="23">
                  <c:v>4.362949507948262</c:v>
                </c:pt>
                <c:pt idx="24">
                  <c:v>4.249280656368446</c:v>
                </c:pt>
                <c:pt idx="25">
                  <c:v>4.145435751644509</c:v>
                </c:pt>
                <c:pt idx="26">
                  <c:v>4.022686070608399</c:v>
                </c:pt>
                <c:pt idx="27">
                  <c:v>4.025300914764404</c:v>
                </c:pt>
                <c:pt idx="28">
                  <c:v>3.959844686923356</c:v>
                </c:pt>
                <c:pt idx="29">
                  <c:v>3.864944295729447</c:v>
                </c:pt>
                <c:pt idx="30">
                  <c:v>3.793123728026875</c:v>
                </c:pt>
                <c:pt idx="31">
                  <c:v>3.743351747931133</c:v>
                </c:pt>
                <c:pt idx="32">
                  <c:v>3.687861528623091</c:v>
                </c:pt>
                <c:pt idx="33">
                  <c:v>3.675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76-4C0A-8AAE-5B4B42C8D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6518464"/>
        <c:axId val="-396562592"/>
      </c:lineChart>
      <c:catAx>
        <c:axId val="-39651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6562592"/>
        <c:crosses val="autoZero"/>
        <c:auto val="1"/>
        <c:lblAlgn val="ctr"/>
        <c:lblOffset val="100"/>
        <c:noMultiLvlLbl val="0"/>
      </c:catAx>
      <c:valAx>
        <c:axId val="-39656259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651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4"/>
          <c:order val="0"/>
          <c:tx>
            <c:strRef>
              <c:f>Sheet1!$E$1</c:f>
              <c:strCache>
                <c:ptCount val="1"/>
                <c:pt idx="0">
                  <c:v>IL Beer</c:v>
                </c:pt>
              </c:strCache>
            </c:strRef>
          </c:tx>
          <c:spPr>
            <a:ln w="28575" cap="rnd">
              <a:solidFill>
                <a:srgbClr val="246C8D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Sheet1!$E$2:$E$35</c:f>
              <c:numCache>
                <c:formatCode>_(* #,##0.00_);_(* \(#,##0.00\);_(* "-"??_);_(@_)</c:formatCode>
                <c:ptCount val="34"/>
                <c:pt idx="0">
                  <c:v>0.151667351586148</c:v>
                </c:pt>
                <c:pt idx="1">
                  <c:v>0.145408405703388</c:v>
                </c:pt>
                <c:pt idx="2">
                  <c:v>0.140107447819424</c:v>
                </c:pt>
                <c:pt idx="3">
                  <c:v>0.135317765881764</c:v>
                </c:pt>
                <c:pt idx="4">
                  <c:v>0.132451840658779</c:v>
                </c:pt>
                <c:pt idx="5">
                  <c:v>0.128537127267634</c:v>
                </c:pt>
                <c:pt idx="6">
                  <c:v>0.123717041960563</c:v>
                </c:pt>
                <c:pt idx="7">
                  <c:v>0.118612644841475</c:v>
                </c:pt>
                <c:pt idx="8">
                  <c:v>0.113689791816185</c:v>
                </c:pt>
                <c:pt idx="9">
                  <c:v>0.110079248128059</c:v>
                </c:pt>
                <c:pt idx="10">
                  <c:v>0.107243118082413</c:v>
                </c:pt>
                <c:pt idx="11">
                  <c:v>0.104630793377287</c:v>
                </c:pt>
                <c:pt idx="12">
                  <c:v>0.102499093535786</c:v>
                </c:pt>
                <c:pt idx="13">
                  <c:v>0.100414368952294</c:v>
                </c:pt>
                <c:pt idx="14">
                  <c:v>0.0983218933021665</c:v>
                </c:pt>
                <c:pt idx="15">
                  <c:v>0.0966535921109869</c:v>
                </c:pt>
                <c:pt idx="16">
                  <c:v>0.0959172353446299</c:v>
                </c:pt>
                <c:pt idx="17">
                  <c:v>0.0945289086419753</c:v>
                </c:pt>
                <c:pt idx="18">
                  <c:v>0.243752876475774</c:v>
                </c:pt>
                <c:pt idx="19">
                  <c:v>0.239135899220251</c:v>
                </c:pt>
                <c:pt idx="20">
                  <c:v>0.235969621553677</c:v>
                </c:pt>
                <c:pt idx="21">
                  <c:v>0.231391539484679</c:v>
                </c:pt>
                <c:pt idx="22">
                  <c:v>0.225894551008577</c:v>
                </c:pt>
                <c:pt idx="23">
                  <c:v>0.219631471828688</c:v>
                </c:pt>
                <c:pt idx="24">
                  <c:v>0.21390936637501</c:v>
                </c:pt>
                <c:pt idx="25">
                  <c:v>0.208681799742649</c:v>
                </c:pt>
                <c:pt idx="26">
                  <c:v>0.202502564098654</c:v>
                </c:pt>
                <c:pt idx="27">
                  <c:v>0.202634195709228</c:v>
                </c:pt>
                <c:pt idx="28">
                  <c:v>0.24890452317804</c:v>
                </c:pt>
                <c:pt idx="29">
                  <c:v>0.242939355731565</c:v>
                </c:pt>
                <c:pt idx="30">
                  <c:v>0.238424920047404</c:v>
                </c:pt>
                <c:pt idx="31">
                  <c:v>0.235296395584243</c:v>
                </c:pt>
                <c:pt idx="32">
                  <c:v>0.231808438942023</c:v>
                </c:pt>
                <c:pt idx="33">
                  <c:v>0.231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DFF-4F00-9FFF-4C7E92D2E765}"/>
            </c:ext>
          </c:extLst>
        </c:ser>
        <c:ser>
          <c:idx val="5"/>
          <c:order val="1"/>
          <c:tx>
            <c:strRef>
              <c:f>Sheet1!$F$1</c:f>
              <c:strCache>
                <c:ptCount val="1"/>
                <c:pt idx="0">
                  <c:v>Beer 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Sheet1!$F$2:$F$35</c:f>
              <c:numCache>
                <c:formatCode>_(* #,##0.00_);_(* \(#,##0.00\);_(* "-"??_);_(@_)</c:formatCode>
                <c:ptCount val="34"/>
                <c:pt idx="0">
                  <c:v>0.275133517616595</c:v>
                </c:pt>
                <c:pt idx="1">
                  <c:v>0.263779420777121</c:v>
                </c:pt>
                <c:pt idx="2">
                  <c:v>0.280214895638848</c:v>
                </c:pt>
                <c:pt idx="3">
                  <c:v>0.270635531763527</c:v>
                </c:pt>
                <c:pt idx="4">
                  <c:v>0.283825372840242</c:v>
                </c:pt>
                <c:pt idx="5">
                  <c:v>0.330524041545346</c:v>
                </c:pt>
                <c:pt idx="6">
                  <c:v>0.318129536470018</c:v>
                </c:pt>
                <c:pt idx="7">
                  <c:v>0.305003943878078</c:v>
                </c:pt>
                <c:pt idx="8">
                  <c:v>0.259862381294137</c:v>
                </c:pt>
                <c:pt idx="9">
                  <c:v>0.283060923757866</c:v>
                </c:pt>
                <c:pt idx="10">
                  <c:v>0.275768017926206</c:v>
                </c:pt>
                <c:pt idx="11">
                  <c:v>0.269050611541595</c:v>
                </c:pt>
                <c:pt idx="12">
                  <c:v>0.266497643193043</c:v>
                </c:pt>
                <c:pt idx="13">
                  <c:v>0.261077359275965</c:v>
                </c:pt>
                <c:pt idx="14">
                  <c:v>0.266873710391595</c:v>
                </c:pt>
                <c:pt idx="15">
                  <c:v>0.248537808285395</c:v>
                </c:pt>
                <c:pt idx="16">
                  <c:v>0.24664431945762</c:v>
                </c:pt>
                <c:pt idx="17">
                  <c:v>0.243074336507936</c:v>
                </c:pt>
                <c:pt idx="18">
                  <c:v>0.243752876475774</c:v>
                </c:pt>
                <c:pt idx="19">
                  <c:v>0.239135899220251</c:v>
                </c:pt>
                <c:pt idx="20">
                  <c:v>0.235969621553677</c:v>
                </c:pt>
                <c:pt idx="21">
                  <c:v>0.231391539484679</c:v>
                </c:pt>
                <c:pt idx="22">
                  <c:v>0.225894551008577</c:v>
                </c:pt>
                <c:pt idx="23">
                  <c:v>0.219631471828688</c:v>
                </c:pt>
                <c:pt idx="24">
                  <c:v>0.21390936637501</c:v>
                </c:pt>
                <c:pt idx="25">
                  <c:v>0.208681799742649</c:v>
                </c:pt>
                <c:pt idx="26">
                  <c:v>0.202502564098654</c:v>
                </c:pt>
                <c:pt idx="27">
                  <c:v>0.202634195709228</c:v>
                </c:pt>
                <c:pt idx="28">
                  <c:v>0.204726664085833</c:v>
                </c:pt>
                <c:pt idx="29">
                  <c:v>0.199820249303019</c:v>
                </c:pt>
                <c:pt idx="30">
                  <c:v>0.196107077095267</c:v>
                </c:pt>
                <c:pt idx="31">
                  <c:v>0.193533831865827</c:v>
                </c:pt>
                <c:pt idx="32">
                  <c:v>0.190664949779153</c:v>
                </c:pt>
                <c:pt idx="33">
                  <c:v>0.19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DFF-4F00-9FFF-4C7E92D2E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6936912"/>
        <c:axId val="-396945424"/>
      </c:lineChart>
      <c:catAx>
        <c:axId val="-39693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6945424"/>
        <c:crosses val="autoZero"/>
        <c:auto val="1"/>
        <c:lblAlgn val="ctr"/>
        <c:lblOffset val="100"/>
        <c:noMultiLvlLbl val="0"/>
      </c:catAx>
      <c:valAx>
        <c:axId val="-39694542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693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7"/>
          <c:order val="0"/>
          <c:tx>
            <c:strRef>
              <c:f>Sheet1!$H$1</c:f>
              <c:strCache>
                <c:ptCount val="1"/>
                <c:pt idx="0">
                  <c:v>IL Wine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Sheet1!$H$2:$H$35</c:f>
              <c:numCache>
                <c:formatCode>_(* #,##0.00_);_(* \(#,##0.00\);_(* "-"??_);_(@_)</c:formatCode>
                <c:ptCount val="34"/>
                <c:pt idx="0">
                  <c:v>0.498335583783059</c:v>
                </c:pt>
                <c:pt idx="1">
                  <c:v>0.477770475882561</c:v>
                </c:pt>
                <c:pt idx="2">
                  <c:v>0.460353042835251</c:v>
                </c:pt>
                <c:pt idx="3">
                  <c:v>0.444615516468652</c:v>
                </c:pt>
                <c:pt idx="4">
                  <c:v>0.435198905021704</c:v>
                </c:pt>
                <c:pt idx="5">
                  <c:v>0.422336275307942</c:v>
                </c:pt>
                <c:pt idx="6">
                  <c:v>0.406498852156134</c:v>
                </c:pt>
                <c:pt idx="7">
                  <c:v>0.389727261621988</c:v>
                </c:pt>
                <c:pt idx="8">
                  <c:v>0.373552173110322</c:v>
                </c:pt>
                <c:pt idx="9">
                  <c:v>0.36168895813505</c:v>
                </c:pt>
                <c:pt idx="10">
                  <c:v>0.35237024512793</c:v>
                </c:pt>
                <c:pt idx="11">
                  <c:v>0.343786892525371</c:v>
                </c:pt>
                <c:pt idx="12">
                  <c:v>0.336782735903296</c:v>
                </c:pt>
                <c:pt idx="13">
                  <c:v>0.329932926557538</c:v>
                </c:pt>
                <c:pt idx="14">
                  <c:v>0.323057649421404</c:v>
                </c:pt>
                <c:pt idx="15">
                  <c:v>0.317576088364671</c:v>
                </c:pt>
                <c:pt idx="16">
                  <c:v>0.31515663041807</c:v>
                </c:pt>
                <c:pt idx="17">
                  <c:v>0.310594985537919</c:v>
                </c:pt>
                <c:pt idx="18">
                  <c:v>0.961835674742244</c:v>
                </c:pt>
                <c:pt idx="19">
                  <c:v>0.943617332058286</c:v>
                </c:pt>
                <c:pt idx="20">
                  <c:v>0.93112337153613</c:v>
                </c:pt>
                <c:pt idx="21">
                  <c:v>0.913058507155759</c:v>
                </c:pt>
                <c:pt idx="22">
                  <c:v>0.891367687763575</c:v>
                </c:pt>
                <c:pt idx="23">
                  <c:v>0.866653915864552</c:v>
                </c:pt>
                <c:pt idx="24">
                  <c:v>0.844074797047337</c:v>
                </c:pt>
                <c:pt idx="25">
                  <c:v>0.823447101687209</c:v>
                </c:pt>
                <c:pt idx="26">
                  <c:v>0.799064171848743</c:v>
                </c:pt>
                <c:pt idx="27">
                  <c:v>0.799583583068847</c:v>
                </c:pt>
                <c:pt idx="28">
                  <c:v>1.497737174101623</c:v>
                </c:pt>
                <c:pt idx="29">
                  <c:v>1.461842876479981</c:v>
                </c:pt>
                <c:pt idx="30">
                  <c:v>1.434678090328532</c:v>
                </c:pt>
                <c:pt idx="31">
                  <c:v>1.415852769965789</c:v>
                </c:pt>
                <c:pt idx="32">
                  <c:v>1.394864632594856</c:v>
                </c:pt>
                <c:pt idx="33">
                  <c:v>1.39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DF-4CF9-9D63-2C8CB0877C7F}"/>
            </c:ext>
          </c:extLst>
        </c:ser>
        <c:ser>
          <c:idx val="8"/>
          <c:order val="1"/>
          <c:tx>
            <c:strRef>
              <c:f>Sheet1!$I$1</c:f>
              <c:strCache>
                <c:ptCount val="1"/>
                <c:pt idx="0">
                  <c:v>Wine 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Sheet1!$I$2:$I$35</c:f>
              <c:numCache>
                <c:formatCode>_(* #,##0.00_);_(* \(#,##0.00\);_(* "-"??_);_(@_)</c:formatCode>
                <c:ptCount val="34"/>
                <c:pt idx="0">
                  <c:v>1.162479326116376</c:v>
                </c:pt>
                <c:pt idx="1">
                  <c:v>1.138510534717817</c:v>
                </c:pt>
                <c:pt idx="2">
                  <c:v>1.203242866700272</c:v>
                </c:pt>
                <c:pt idx="3">
                  <c:v>1.198837272876994</c:v>
                </c:pt>
                <c:pt idx="4">
                  <c:v>1.240723955608131</c:v>
                </c:pt>
                <c:pt idx="5">
                  <c:v>1.273422672766262</c:v>
                </c:pt>
                <c:pt idx="6">
                  <c:v>1.231872973694629</c:v>
                </c:pt>
                <c:pt idx="7">
                  <c:v>1.18104756792706</c:v>
                </c:pt>
                <c:pt idx="8">
                  <c:v>1.162306684332832</c:v>
                </c:pt>
                <c:pt idx="9">
                  <c:v>1.150045082014457</c:v>
                </c:pt>
                <c:pt idx="10">
                  <c:v>1.12688344846255</c:v>
                </c:pt>
                <c:pt idx="11">
                  <c:v>1.106077028884961</c:v>
                </c:pt>
                <c:pt idx="12">
                  <c:v>1.109899232079215</c:v>
                </c:pt>
                <c:pt idx="13">
                  <c:v>1.087325040108376</c:v>
                </c:pt>
                <c:pt idx="14">
                  <c:v>1.065291182624432</c:v>
                </c:pt>
                <c:pt idx="15">
                  <c:v>1.047829262995218</c:v>
                </c:pt>
                <c:pt idx="16">
                  <c:v>1.040455359169776</c:v>
                </c:pt>
                <c:pt idx="17">
                  <c:v>1.025995767975857</c:v>
                </c:pt>
                <c:pt idx="18">
                  <c:v>1.001052804201902</c:v>
                </c:pt>
                <c:pt idx="19">
                  <c:v>0.982091641177278</c:v>
                </c:pt>
                <c:pt idx="20">
                  <c:v>0.969088261759432</c:v>
                </c:pt>
                <c:pt idx="21">
                  <c:v>1.000873333563914</c:v>
                </c:pt>
                <c:pt idx="22">
                  <c:v>0.990663606077184</c:v>
                </c:pt>
                <c:pt idx="23">
                  <c:v>0.963196787697573</c:v>
                </c:pt>
                <c:pt idx="24">
                  <c:v>0.94529696616418</c:v>
                </c:pt>
                <c:pt idx="25">
                  <c:v>0.922195579994258</c:v>
                </c:pt>
                <c:pt idx="26">
                  <c:v>0.89488862842655</c:v>
                </c:pt>
                <c:pt idx="27">
                  <c:v>0.899729905570475</c:v>
                </c:pt>
                <c:pt idx="28">
                  <c:v>0.874803021798534</c:v>
                </c:pt>
                <c:pt idx="29">
                  <c:v>0.853837767969148</c:v>
                </c:pt>
                <c:pt idx="30">
                  <c:v>0.840723654582544</c:v>
                </c:pt>
                <c:pt idx="31">
                  <c:v>0.829691986753541</c:v>
                </c:pt>
                <c:pt idx="32">
                  <c:v>0.835232900000972</c:v>
                </c:pt>
                <c:pt idx="33">
                  <c:v>0.83232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DF-4CF9-9D63-2C8CB0877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7051776"/>
        <c:axId val="-397058368"/>
      </c:lineChart>
      <c:catAx>
        <c:axId val="-39705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7058368"/>
        <c:crosses val="autoZero"/>
        <c:auto val="1"/>
        <c:lblAlgn val="ctr"/>
        <c:lblOffset val="100"/>
        <c:noMultiLvlLbl val="0"/>
      </c:catAx>
      <c:valAx>
        <c:axId val="-39705836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705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36026457748058"/>
          <c:h val="0.641856620600996"/>
        </c:manualLayout>
      </c:layout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IL % from Spirits Median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Sheet1!$D$2:$D$35</c:f>
              <c:numCache>
                <c:formatCode>0.00%</c:formatCode>
                <c:ptCount val="34"/>
                <c:pt idx="0">
                  <c:v>-0.0108333822561534</c:v>
                </c:pt>
                <c:pt idx="1">
                  <c:v>-0.0103863146930991</c:v>
                </c:pt>
                <c:pt idx="2">
                  <c:v>-0.0118090563162086</c:v>
                </c:pt>
                <c:pt idx="3">
                  <c:v>-0.0135317765881764</c:v>
                </c:pt>
                <c:pt idx="4">
                  <c:v>-0.0132451840658779</c:v>
                </c:pt>
                <c:pt idx="5">
                  <c:v>-0.0139554595319146</c:v>
                </c:pt>
                <c:pt idx="6">
                  <c:v>-0.0134321359842896</c:v>
                </c:pt>
                <c:pt idx="7">
                  <c:v>-0.0128779442970744</c:v>
                </c:pt>
                <c:pt idx="8">
                  <c:v>-0.0146172589477952</c:v>
                </c:pt>
                <c:pt idx="9">
                  <c:v>-0.0176913077348666</c:v>
                </c:pt>
                <c:pt idx="10">
                  <c:v>-0.0195335679364396</c:v>
                </c:pt>
                <c:pt idx="11">
                  <c:v>-0.019057751650863</c:v>
                </c:pt>
                <c:pt idx="12">
                  <c:v>-0.018669477751161</c:v>
                </c:pt>
                <c:pt idx="13">
                  <c:v>-0.0182897600591679</c:v>
                </c:pt>
                <c:pt idx="14">
                  <c:v>-0.0179086305657517</c:v>
                </c:pt>
                <c:pt idx="15">
                  <c:v>-0.0176047614202155</c:v>
                </c:pt>
                <c:pt idx="16">
                  <c:v>-0.0174706392949147</c:v>
                </c:pt>
                <c:pt idx="17">
                  <c:v>-0.0172177655026455</c:v>
                </c:pt>
                <c:pt idx="18">
                  <c:v>0.0161403931720445</c:v>
                </c:pt>
                <c:pt idx="19">
                  <c:v>0.0158346744078274</c:v>
                </c:pt>
                <c:pt idx="20">
                  <c:v>0.015625015481257</c:v>
                </c:pt>
                <c:pt idx="21">
                  <c:v>0.0153218722091206</c:v>
                </c:pt>
                <c:pt idx="22">
                  <c:v>0.0100736759233555</c:v>
                </c:pt>
                <c:pt idx="23">
                  <c:v>0.00979437644641446</c:v>
                </c:pt>
                <c:pt idx="24">
                  <c:v>0.00953920147348017</c:v>
                </c:pt>
                <c:pt idx="25">
                  <c:v>0.00930608025879379</c:v>
                </c:pt>
                <c:pt idx="26">
                  <c:v>0.00903051975034539</c:v>
                </c:pt>
                <c:pt idx="27">
                  <c:v>0.00903638980865478</c:v>
                </c:pt>
                <c:pt idx="28">
                  <c:v>0.0525285519693915</c:v>
                </c:pt>
                <c:pt idx="29">
                  <c:v>0.0512696692290641</c:v>
                </c:pt>
                <c:pt idx="30">
                  <c:v>0.0503169474126014</c:v>
                </c:pt>
                <c:pt idx="31">
                  <c:v>0.0496567068603109</c:v>
                </c:pt>
                <c:pt idx="32">
                  <c:v>0.0489206121143879</c:v>
                </c:pt>
                <c:pt idx="33">
                  <c:v>0.04875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8B3-4C48-B9D0-26869BD19343}"/>
            </c:ext>
          </c:extLst>
        </c:ser>
        <c:ser>
          <c:idx val="6"/>
          <c:order val="1"/>
          <c:tx>
            <c:strRef>
              <c:f>Sheet1!$G$1</c:f>
              <c:strCache>
                <c:ptCount val="1"/>
                <c:pt idx="0">
                  <c:v>IL % from Beer Median</c:v>
                </c:pt>
              </c:strCache>
            </c:strRef>
          </c:tx>
          <c:spPr>
            <a:ln w="28575" cap="rnd">
              <a:solidFill>
                <a:srgbClr val="246C8D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Sheet1!$G$2:$G$35</c:f>
              <c:numCache>
                <c:formatCode>0.00%</c:formatCode>
                <c:ptCount val="34"/>
                <c:pt idx="0">
                  <c:v>-0.00123466166030447</c:v>
                </c:pt>
                <c:pt idx="1">
                  <c:v>-0.00118371015073733</c:v>
                </c:pt>
                <c:pt idx="2">
                  <c:v>-0.00140107447819424</c:v>
                </c:pt>
                <c:pt idx="3">
                  <c:v>-0.00135317765881764</c:v>
                </c:pt>
                <c:pt idx="4">
                  <c:v>-0.00151373532181462</c:v>
                </c:pt>
                <c:pt idx="5">
                  <c:v>-0.00201986914277711</c:v>
                </c:pt>
                <c:pt idx="6">
                  <c:v>-0.00194412494509455</c:v>
                </c:pt>
                <c:pt idx="7">
                  <c:v>-0.00186391299036603</c:v>
                </c:pt>
                <c:pt idx="8">
                  <c:v>-0.00146172589477952</c:v>
                </c:pt>
                <c:pt idx="9">
                  <c:v>-0.00172981675629807</c:v>
                </c:pt>
                <c:pt idx="10">
                  <c:v>-0.00168524899843792</c:v>
                </c:pt>
                <c:pt idx="11">
                  <c:v>-0.00164419818164308</c:v>
                </c:pt>
                <c:pt idx="12">
                  <c:v>-0.00163998549657257</c:v>
                </c:pt>
                <c:pt idx="13">
                  <c:v>-0.00160662990323671</c:v>
                </c:pt>
                <c:pt idx="14">
                  <c:v>-0.00168551817089428</c:v>
                </c:pt>
                <c:pt idx="15">
                  <c:v>-0.00151884216174408</c:v>
                </c:pt>
                <c:pt idx="16">
                  <c:v>-0.0015072708411299</c:v>
                </c:pt>
                <c:pt idx="17">
                  <c:v>-0.00148545427865961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0.000441778590922061</c:v>
                </c:pt>
                <c:pt idx="29">
                  <c:v>0.000431191064285462</c:v>
                </c:pt>
                <c:pt idx="30">
                  <c:v>0.000423178429521366</c:v>
                </c:pt>
                <c:pt idx="31">
                  <c:v>0.000417625637184153</c:v>
                </c:pt>
                <c:pt idx="32">
                  <c:v>0.000411434891628698</c:v>
                </c:pt>
                <c:pt idx="33">
                  <c:v>0.00041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8B3-4C48-B9D0-26869BD19343}"/>
            </c:ext>
          </c:extLst>
        </c:ser>
        <c:ser>
          <c:idx val="9"/>
          <c:order val="2"/>
          <c:tx>
            <c:strRef>
              <c:f>Sheet1!$J$1</c:f>
              <c:strCache>
                <c:ptCount val="1"/>
                <c:pt idx="0">
                  <c:v>IL % from Wine 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Sheet1!$J$2:$J$35</c:f>
              <c:numCache>
                <c:formatCode>0.00%</c:formatCode>
                <c:ptCount val="34"/>
                <c:pt idx="0">
                  <c:v>-0.00664143742333318</c:v>
                </c:pt>
                <c:pt idx="1">
                  <c:v>-0.00660740058835257</c:v>
                </c:pt>
                <c:pt idx="2">
                  <c:v>-0.00742889823865021</c:v>
                </c:pt>
                <c:pt idx="3">
                  <c:v>-0.00754221756408342</c:v>
                </c:pt>
                <c:pt idx="4">
                  <c:v>-0.00805525050586427</c:v>
                </c:pt>
                <c:pt idx="5">
                  <c:v>-0.0085108639745832</c:v>
                </c:pt>
                <c:pt idx="6">
                  <c:v>-0.00825374121538495</c:v>
                </c:pt>
                <c:pt idx="7">
                  <c:v>-0.00791320306305071</c:v>
                </c:pt>
                <c:pt idx="8">
                  <c:v>-0.0078875451122251</c:v>
                </c:pt>
                <c:pt idx="9">
                  <c:v>-0.00788356123879406</c:v>
                </c:pt>
                <c:pt idx="10">
                  <c:v>-0.0077451320333462</c:v>
                </c:pt>
                <c:pt idx="11">
                  <c:v>-0.0076229013635959</c:v>
                </c:pt>
                <c:pt idx="12">
                  <c:v>-0.00773116496175919</c:v>
                </c:pt>
                <c:pt idx="13">
                  <c:v>-0.00757392113550838</c:v>
                </c:pt>
                <c:pt idx="14">
                  <c:v>-0.00742233533203028</c:v>
                </c:pt>
                <c:pt idx="15">
                  <c:v>-0.00730253174630546</c:v>
                </c:pt>
                <c:pt idx="16">
                  <c:v>-0.00725298728751707</c:v>
                </c:pt>
                <c:pt idx="17">
                  <c:v>-0.00715400782437938</c:v>
                </c:pt>
                <c:pt idx="18">
                  <c:v>-0.000392171294596579</c:v>
                </c:pt>
                <c:pt idx="19">
                  <c:v>-0.000384743091189914</c:v>
                </c:pt>
                <c:pt idx="20">
                  <c:v>-0.000379648902233025</c:v>
                </c:pt>
                <c:pt idx="21">
                  <c:v>-0.000878148264081552</c:v>
                </c:pt>
                <c:pt idx="22">
                  <c:v>-0.000992959183136084</c:v>
                </c:pt>
                <c:pt idx="23">
                  <c:v>-0.000965428718330209</c:v>
                </c:pt>
                <c:pt idx="24">
                  <c:v>-0.00101222169116843</c:v>
                </c:pt>
                <c:pt idx="25">
                  <c:v>-0.000987484783070498</c:v>
                </c:pt>
                <c:pt idx="26">
                  <c:v>-0.000958244565778065</c:v>
                </c:pt>
                <c:pt idx="27">
                  <c:v>-0.00100146322501628</c:v>
                </c:pt>
                <c:pt idx="28">
                  <c:v>0.00622934152303088</c:v>
                </c:pt>
                <c:pt idx="29">
                  <c:v>0.00608005108510833</c:v>
                </c:pt>
                <c:pt idx="30">
                  <c:v>0.00593954435745988</c:v>
                </c:pt>
                <c:pt idx="31">
                  <c:v>0.00586160783212248</c:v>
                </c:pt>
                <c:pt idx="32">
                  <c:v>0.00559631732593884</c:v>
                </c:pt>
                <c:pt idx="33">
                  <c:v>0.0055768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8B3-4C48-B9D0-26869BD19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7179936"/>
        <c:axId val="-397201984"/>
      </c:lineChart>
      <c:catAx>
        <c:axId val="-39717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7201984"/>
        <c:crosses val="autoZero"/>
        <c:auto val="1"/>
        <c:lblAlgn val="ctr"/>
        <c:lblOffset val="100"/>
        <c:noMultiLvlLbl val="0"/>
      </c:catAx>
      <c:valAx>
        <c:axId val="-39720198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717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1490378346213"/>
          <c:y val="0.203982425394318"/>
          <c:w val="0.925019238409968"/>
          <c:h val="0.604734266525676"/>
        </c:manualLayout>
      </c:layout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>
              <a:solidFill>
                <a:srgbClr val="174A7C"/>
              </a:solidFill>
            </a:ln>
          </c:spPr>
          <c:marker>
            <c:symbol val="none"/>
          </c:marker>
          <c:cat>
            <c:numRef>
              <c:f>Sheet2!$A$2:$A$35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Sheet2!$B$2:$B$35</c:f>
              <c:numCache>
                <c:formatCode>General</c:formatCode>
                <c:ptCount val="34"/>
                <c:pt idx="0">
                  <c:v>0.462427735328674</c:v>
                </c:pt>
                <c:pt idx="1">
                  <c:v>0.458585858345032</c:v>
                </c:pt>
                <c:pt idx="2">
                  <c:v>0.410609036684036</c:v>
                </c:pt>
                <c:pt idx="3">
                  <c:v>0.391774892807007</c:v>
                </c:pt>
                <c:pt idx="4">
                  <c:v>0.429942429065704</c:v>
                </c:pt>
                <c:pt idx="5">
                  <c:v>0.383877158164978</c:v>
                </c:pt>
                <c:pt idx="6">
                  <c:v>0.385620921850204</c:v>
                </c:pt>
                <c:pt idx="7">
                  <c:v>0.376760572195053</c:v>
                </c:pt>
                <c:pt idx="8">
                  <c:v>0.376278132200241</c:v>
                </c:pt>
                <c:pt idx="9">
                  <c:v>0.391999989748001</c:v>
                </c:pt>
                <c:pt idx="10">
                  <c:v>0.355460375547409</c:v>
                </c:pt>
                <c:pt idx="11">
                  <c:v>0.329787224531174</c:v>
                </c:pt>
                <c:pt idx="12">
                  <c:v>0.332730561494827</c:v>
                </c:pt>
                <c:pt idx="13">
                  <c:v>0.350674360990524</c:v>
                </c:pt>
                <c:pt idx="14">
                  <c:v>0.304347813129425</c:v>
                </c:pt>
                <c:pt idx="15">
                  <c:v>0.269565224647522</c:v>
                </c:pt>
                <c:pt idx="16">
                  <c:v>0.343049317598343</c:v>
                </c:pt>
                <c:pt idx="17">
                  <c:v>0.258726894855499</c:v>
                </c:pt>
                <c:pt idx="18">
                  <c:v>0.308855295181274</c:v>
                </c:pt>
                <c:pt idx="19">
                  <c:v>0.293279021978378</c:v>
                </c:pt>
                <c:pt idx="20">
                  <c:v>0.332665324211121</c:v>
                </c:pt>
                <c:pt idx="21">
                  <c:v>0.291262149810791</c:v>
                </c:pt>
                <c:pt idx="22">
                  <c:v>0.30158731341362</c:v>
                </c:pt>
                <c:pt idx="23">
                  <c:v>0.292631566524506</c:v>
                </c:pt>
                <c:pt idx="24">
                  <c:v>0.316628694534302</c:v>
                </c:pt>
                <c:pt idx="25">
                  <c:v>0.323788553476334</c:v>
                </c:pt>
                <c:pt idx="26">
                  <c:v>0.308270663022995</c:v>
                </c:pt>
                <c:pt idx="27">
                  <c:v>0.304216861724853</c:v>
                </c:pt>
                <c:pt idx="28">
                  <c:v>0.220963180065155</c:v>
                </c:pt>
                <c:pt idx="29">
                  <c:v>0.25301206111908</c:v>
                </c:pt>
                <c:pt idx="30">
                  <c:v>0.343373507261276</c:v>
                </c:pt>
                <c:pt idx="31">
                  <c:v>0.293255120515823</c:v>
                </c:pt>
                <c:pt idx="32">
                  <c:v>0.272727280855179</c:v>
                </c:pt>
                <c:pt idx="33">
                  <c:v>0.28020566701889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18-42C6-9E85-DF54EB43883E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Synthetic</c:v>
                </c:pt>
              </c:strCache>
            </c:strRef>
          </c:tx>
          <c:spPr>
            <a:ln w="25400">
              <a:solidFill>
                <a:srgbClr val="F0573E"/>
              </a:solidFill>
            </a:ln>
          </c:spPr>
          <c:marker>
            <c:symbol val="none"/>
          </c:marker>
          <c:cat>
            <c:numRef>
              <c:f>Sheet2!$A$2:$A$35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Sheet2!$C$2:$C$35</c:f>
              <c:numCache>
                <c:formatCode>General</c:formatCode>
                <c:ptCount val="34"/>
                <c:pt idx="0">
                  <c:v>0.474360661625862</c:v>
                </c:pt>
                <c:pt idx="1">
                  <c:v>0.472740151822567</c:v>
                </c:pt>
                <c:pt idx="2">
                  <c:v>0.428436503350735</c:v>
                </c:pt>
                <c:pt idx="3">
                  <c:v>0.393805295318365</c:v>
                </c:pt>
                <c:pt idx="4">
                  <c:v>0.428910246759653</c:v>
                </c:pt>
                <c:pt idx="5">
                  <c:v>0.382940938144922</c:v>
                </c:pt>
                <c:pt idx="6">
                  <c:v>0.380732276499271</c:v>
                </c:pt>
                <c:pt idx="7">
                  <c:v>0.386890668928623</c:v>
                </c:pt>
                <c:pt idx="8">
                  <c:v>0.378239860266447</c:v>
                </c:pt>
                <c:pt idx="9">
                  <c:v>0.383217648148537</c:v>
                </c:pt>
                <c:pt idx="10">
                  <c:v>0.356444433748722</c:v>
                </c:pt>
                <c:pt idx="11">
                  <c:v>0.333764089345932</c:v>
                </c:pt>
                <c:pt idx="12">
                  <c:v>0.329215363889933</c:v>
                </c:pt>
                <c:pt idx="13">
                  <c:v>0.337854850918055</c:v>
                </c:pt>
                <c:pt idx="14">
                  <c:v>0.325000134319067</c:v>
                </c:pt>
                <c:pt idx="15">
                  <c:v>0.281088318824768</c:v>
                </c:pt>
                <c:pt idx="16">
                  <c:v>0.2977586594522</c:v>
                </c:pt>
                <c:pt idx="17">
                  <c:v>0.273705063164234</c:v>
                </c:pt>
                <c:pt idx="18">
                  <c:v>0.307979366868734</c:v>
                </c:pt>
                <c:pt idx="19">
                  <c:v>0.324993835180998</c:v>
                </c:pt>
                <c:pt idx="20">
                  <c:v>0.317003677368164</c:v>
                </c:pt>
                <c:pt idx="21">
                  <c:v>0.309008923232555</c:v>
                </c:pt>
                <c:pt idx="22">
                  <c:v>0.286446223646402</c:v>
                </c:pt>
                <c:pt idx="23">
                  <c:v>0.311667790517211</c:v>
                </c:pt>
                <c:pt idx="24">
                  <c:v>0.312941239058971</c:v>
                </c:pt>
                <c:pt idx="25">
                  <c:v>0.314164877012372</c:v>
                </c:pt>
                <c:pt idx="26">
                  <c:v>0.310575509235263</c:v>
                </c:pt>
                <c:pt idx="27">
                  <c:v>0.310562664344907</c:v>
                </c:pt>
                <c:pt idx="28">
                  <c:v>0.296143014356494</c:v>
                </c:pt>
                <c:pt idx="29">
                  <c:v>0.311061622202396</c:v>
                </c:pt>
                <c:pt idx="30">
                  <c:v>0.301329480826855</c:v>
                </c:pt>
                <c:pt idx="31">
                  <c:v>0.286841690182686</c:v>
                </c:pt>
                <c:pt idx="32">
                  <c:v>0.279918759942055</c:v>
                </c:pt>
                <c:pt idx="33">
                  <c:v>0.245883849784732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1D-4833-B8C1-5AB8E9781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7256208"/>
        <c:axId val="-397271840"/>
      </c:lineChart>
      <c:catAx>
        <c:axId val="-39725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rgbClr val="000000">
                <a:lumMod val="100000"/>
              </a:srgbClr>
            </a:solidFill>
          </a:ln>
        </c:spPr>
        <c:txPr>
          <a:bodyPr/>
          <a:lstStyle/>
          <a:p>
            <a:pPr>
              <a:defRPr sz="1100">
                <a:solidFill>
                  <a:srgbClr val="000000"/>
                </a:solidFill>
              </a:defRPr>
            </a:pPr>
            <a:endParaRPr lang="en-US"/>
          </a:p>
        </c:txPr>
        <c:crossAx val="-397271840"/>
        <c:crossesAt val="-60.0"/>
        <c:auto val="1"/>
        <c:lblAlgn val="ctr"/>
        <c:lblOffset val="100"/>
        <c:noMultiLvlLbl val="0"/>
      </c:catAx>
      <c:valAx>
        <c:axId val="-397271840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ysDot"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100">
                <a:solidFill>
                  <a:srgbClr val="000000"/>
                </a:solidFill>
              </a:defRPr>
            </a:pPr>
            <a:endParaRPr lang="en-US"/>
          </a:p>
        </c:txPr>
        <c:crossAx val="-397256208"/>
        <c:crossesAt val="1.0"/>
        <c:crossBetween val="midCat"/>
      </c:valAx>
    </c:plotArea>
    <c:legend>
      <c:legendPos val="b"/>
      <c:layout>
        <c:manualLayout>
          <c:xMode val="edge"/>
          <c:yMode val="edge"/>
          <c:x val="0.649375953120112"/>
          <c:y val="0.141113483868383"/>
          <c:w val="0.192146718573828"/>
          <c:h val="0.0500251181559888"/>
        </c:manualLayout>
      </c:layout>
      <c:overlay val="1"/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0"/>
          <c:order val="0"/>
          <c:tx>
            <c:strRef>
              <c:f>'updated spirit'!$B$1</c:f>
              <c:strCache>
                <c:ptCount val="1"/>
                <c:pt idx="0">
                  <c:v>IL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-0.00493522485001009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Illinois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1922-4710-916E-7811767DD51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spirit'!$A$2:$A$35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spirit'!$B$2:$B$35</c:f>
              <c:numCache>
                <c:formatCode>_(* #,##0.00_);_(* \(#,##0.00\);_(* "-"??_);_(@_)</c:formatCode>
                <c:ptCount val="34"/>
                <c:pt idx="0">
                  <c:v>4.33335290246138</c:v>
                </c:pt>
                <c:pt idx="1">
                  <c:v>4.154525877239658</c:v>
                </c:pt>
                <c:pt idx="2">
                  <c:v>4.003069937697831</c:v>
                </c:pt>
                <c:pt idx="3">
                  <c:v>3.866221882336102</c:v>
                </c:pt>
                <c:pt idx="4">
                  <c:v>3.784338304536555</c:v>
                </c:pt>
                <c:pt idx="5">
                  <c:v>3.672489350503841</c:v>
                </c:pt>
                <c:pt idx="6">
                  <c:v>3.534772627444646</c:v>
                </c:pt>
                <c:pt idx="7">
                  <c:v>3.388932709756421</c:v>
                </c:pt>
                <c:pt idx="8">
                  <c:v>3.248279766176714</c:v>
                </c:pt>
                <c:pt idx="9">
                  <c:v>3.145121375087395</c:v>
                </c:pt>
                <c:pt idx="10">
                  <c:v>3.064089088068952</c:v>
                </c:pt>
                <c:pt idx="11">
                  <c:v>2.989451239351055</c:v>
                </c:pt>
                <c:pt idx="12">
                  <c:v>2.928545529593876</c:v>
                </c:pt>
                <c:pt idx="13">
                  <c:v>2.868981970065549</c:v>
                </c:pt>
                <c:pt idx="14">
                  <c:v>2.809196951490472</c:v>
                </c:pt>
                <c:pt idx="15">
                  <c:v>2.761531203171054</c:v>
                </c:pt>
                <c:pt idx="16">
                  <c:v>2.740492438417996</c:v>
                </c:pt>
                <c:pt idx="17">
                  <c:v>2.700825961199294</c:v>
                </c:pt>
                <c:pt idx="18">
                  <c:v>5.929124022383694</c:v>
                </c:pt>
                <c:pt idx="19">
                  <c:v>5.816819170222312</c:v>
                </c:pt>
                <c:pt idx="20">
                  <c:v>5.739801605359704</c:v>
                </c:pt>
                <c:pt idx="21">
                  <c:v>5.628442852330023</c:v>
                </c:pt>
                <c:pt idx="22">
                  <c:v>5.494732321830259</c:v>
                </c:pt>
                <c:pt idx="23">
                  <c:v>5.342387152589707</c:v>
                </c:pt>
                <c:pt idx="24">
                  <c:v>5.203200803716464</c:v>
                </c:pt>
                <c:pt idx="25">
                  <c:v>5.076043777523888</c:v>
                </c:pt>
                <c:pt idx="26">
                  <c:v>4.925738045642938</c:v>
                </c:pt>
                <c:pt idx="27">
                  <c:v>4.928939895629883</c:v>
                </c:pt>
                <c:pt idx="28">
                  <c:v>9.212699883862503</c:v>
                </c:pt>
                <c:pt idx="29">
                  <c:v>8.991911218635856</c:v>
                </c:pt>
                <c:pt idx="30">
                  <c:v>8.824818469287017</c:v>
                </c:pt>
                <c:pt idx="31">
                  <c:v>8.709022433962228</c:v>
                </c:pt>
                <c:pt idx="32">
                  <c:v>8.579922740061885</c:v>
                </c:pt>
                <c:pt idx="33">
                  <c:v>8.55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922-4710-916E-7811767DD510}"/>
            </c:ext>
          </c:extLst>
        </c:ser>
        <c:ser>
          <c:idx val="1"/>
          <c:order val="1"/>
          <c:tx>
            <c:strRef>
              <c:f>'updated spirit'!$C$1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tx>
                <c:rich>
                  <a:bodyPr/>
                  <a:lstStyle/>
                  <a:p>
                    <a:fld id="{8A7BD228-FADB-4FE8-BD31-C7BF514E4427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1922-4710-916E-7811767DD51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spirit'!$A$2:$A$35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spirit'!$C$2:$C$35</c:f>
              <c:numCache>
                <c:formatCode>_(* #,##0.00_);_(* \(#,##0.00\);_(* "-"??_);_(@_)</c:formatCode>
                <c:ptCount val="34"/>
                <c:pt idx="0">
                  <c:v>5.336551523384436</c:v>
                </c:pt>
                <c:pt idx="1">
                  <c:v>5.134863875714232</c:v>
                </c:pt>
                <c:pt idx="2">
                  <c:v>5.136988225535982</c:v>
                </c:pt>
                <c:pt idx="3">
                  <c:v>5.18890034244182</c:v>
                </c:pt>
                <c:pt idx="4">
                  <c:v>5.086087373486547</c:v>
                </c:pt>
                <c:pt idx="5">
                  <c:v>4.996607157768166</c:v>
                </c:pt>
                <c:pt idx="6">
                  <c:v>4.827699357795205</c:v>
                </c:pt>
                <c:pt idx="7">
                  <c:v>4.646701869913648</c:v>
                </c:pt>
                <c:pt idx="8">
                  <c:v>4.612447958786354</c:v>
                </c:pt>
                <c:pt idx="9">
                  <c:v>4.782963489049613</c:v>
                </c:pt>
                <c:pt idx="10">
                  <c:v>5.066184598378777</c:v>
                </c:pt>
                <c:pt idx="11">
                  <c:v>4.948372875256076</c:v>
                </c:pt>
                <c:pt idx="12">
                  <c:v>4.845288759978856</c:v>
                </c:pt>
                <c:pt idx="13">
                  <c:v>4.746222832941676</c:v>
                </c:pt>
                <c:pt idx="14">
                  <c:v>4.661193689288741</c:v>
                </c:pt>
                <c:pt idx="15">
                  <c:v>4.58267956261457</c:v>
                </c:pt>
                <c:pt idx="16">
                  <c:v>4.533514044765709</c:v>
                </c:pt>
                <c:pt idx="17">
                  <c:v>4.465223392163474</c:v>
                </c:pt>
                <c:pt idx="18">
                  <c:v>4.43303371884274</c:v>
                </c:pt>
                <c:pt idx="19">
                  <c:v>4.334054899525987</c:v>
                </c:pt>
                <c:pt idx="20">
                  <c:v>4.268563465744725</c:v>
                </c:pt>
                <c:pt idx="21">
                  <c:v>4.185337084481545</c:v>
                </c:pt>
                <c:pt idx="22">
                  <c:v>4.628776062122674</c:v>
                </c:pt>
                <c:pt idx="23">
                  <c:v>4.484499516204433</c:v>
                </c:pt>
                <c:pt idx="24">
                  <c:v>4.350596443488165</c:v>
                </c:pt>
                <c:pt idx="25">
                  <c:v>4.23786908993774</c:v>
                </c:pt>
                <c:pt idx="26">
                  <c:v>4.156057934508816</c:v>
                </c:pt>
                <c:pt idx="27">
                  <c:v>4.1248875</c:v>
                </c:pt>
                <c:pt idx="28">
                  <c:v>4.075291206022704</c:v>
                </c:pt>
                <c:pt idx="29">
                  <c:v>3.992844144152865</c:v>
                </c:pt>
                <c:pt idx="30">
                  <c:v>3.920511248609962</c:v>
                </c:pt>
                <c:pt idx="31">
                  <c:v>3.858280329248901</c:v>
                </c:pt>
                <c:pt idx="32">
                  <c:v>3.790455602216443</c:v>
                </c:pt>
                <c:pt idx="33">
                  <c:v>3.75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922-4710-916E-7811767DD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3503360"/>
        <c:axId val="-363499296"/>
      </c:lineChart>
      <c:catAx>
        <c:axId val="-36350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499296"/>
        <c:crosses val="autoZero"/>
        <c:auto val="1"/>
        <c:lblAlgn val="ctr"/>
        <c:lblOffset val="100"/>
        <c:noMultiLvlLbl val="0"/>
      </c:catAx>
      <c:valAx>
        <c:axId val="-36349929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5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0"/>
          <c:order val="0"/>
          <c:tx>
            <c:strRef>
              <c:f>'updated beer'!$B$1</c:f>
              <c:strCache>
                <c:ptCount val="1"/>
                <c:pt idx="0">
                  <c:v>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-0.00658029980001341"/>
                  <c:y val="-0.006334125098970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Illinois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3E1A-40A1-B512-6FDC991838BC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beer'!$A$2:$A$35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beer'!$B$2:$B$35</c:f>
              <c:numCache>
                <c:formatCode>_(* #,##0.00_);_(* \(#,##0.00\);_(* "-"??_);_(@_)</c:formatCode>
                <c:ptCount val="34"/>
                <c:pt idx="0">
                  <c:v>0.151667351586148</c:v>
                </c:pt>
                <c:pt idx="1">
                  <c:v>0.145408405703388</c:v>
                </c:pt>
                <c:pt idx="2">
                  <c:v>0.140107447819424</c:v>
                </c:pt>
                <c:pt idx="3">
                  <c:v>0.135317765881764</c:v>
                </c:pt>
                <c:pt idx="4">
                  <c:v>0.132451840658779</c:v>
                </c:pt>
                <c:pt idx="5">
                  <c:v>0.128537127267634</c:v>
                </c:pt>
                <c:pt idx="6">
                  <c:v>0.123717041960563</c:v>
                </c:pt>
                <c:pt idx="7">
                  <c:v>0.118612644841475</c:v>
                </c:pt>
                <c:pt idx="8">
                  <c:v>0.113689791816185</c:v>
                </c:pt>
                <c:pt idx="9">
                  <c:v>0.110079248128059</c:v>
                </c:pt>
                <c:pt idx="10">
                  <c:v>0.107243118082413</c:v>
                </c:pt>
                <c:pt idx="11">
                  <c:v>0.104630793377287</c:v>
                </c:pt>
                <c:pt idx="12">
                  <c:v>0.102499093535786</c:v>
                </c:pt>
                <c:pt idx="13">
                  <c:v>0.100414368952294</c:v>
                </c:pt>
                <c:pt idx="14">
                  <c:v>0.0983218933021665</c:v>
                </c:pt>
                <c:pt idx="15">
                  <c:v>0.0966535921109869</c:v>
                </c:pt>
                <c:pt idx="16">
                  <c:v>0.0959172353446299</c:v>
                </c:pt>
                <c:pt idx="17">
                  <c:v>0.0945289086419753</c:v>
                </c:pt>
                <c:pt idx="18">
                  <c:v>0.243752876475774</c:v>
                </c:pt>
                <c:pt idx="19">
                  <c:v>0.239135899220251</c:v>
                </c:pt>
                <c:pt idx="20">
                  <c:v>0.235969621553677</c:v>
                </c:pt>
                <c:pt idx="21">
                  <c:v>0.231391539484679</c:v>
                </c:pt>
                <c:pt idx="22">
                  <c:v>0.225894551008577</c:v>
                </c:pt>
                <c:pt idx="23">
                  <c:v>0.219631471828688</c:v>
                </c:pt>
                <c:pt idx="24">
                  <c:v>0.21390936637501</c:v>
                </c:pt>
                <c:pt idx="25">
                  <c:v>0.208681799742649</c:v>
                </c:pt>
                <c:pt idx="26">
                  <c:v>0.202502564098654</c:v>
                </c:pt>
                <c:pt idx="27">
                  <c:v>0.202634195709228</c:v>
                </c:pt>
                <c:pt idx="28">
                  <c:v>0.24890452317804</c:v>
                </c:pt>
                <c:pt idx="29">
                  <c:v>0.242939355731565</c:v>
                </c:pt>
                <c:pt idx="30">
                  <c:v>0.238424920047404</c:v>
                </c:pt>
                <c:pt idx="31">
                  <c:v>0.235296395584243</c:v>
                </c:pt>
                <c:pt idx="32">
                  <c:v>0.231808438942023</c:v>
                </c:pt>
                <c:pt idx="33">
                  <c:v>0.231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1A-40A1-B512-6FDC991838BC}"/>
            </c:ext>
          </c:extLst>
        </c:ser>
        <c:ser>
          <c:idx val="1"/>
          <c:order val="1"/>
          <c:tx>
            <c:strRef>
              <c:f>'updated beer'!$C$1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tx>
                <c:rich>
                  <a:bodyPr/>
                  <a:lstStyle/>
                  <a:p>
                    <a:fld id="{511AB336-E588-4C63-9BD0-87F05A3370A4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3E1A-40A1-B512-6FDC991838BC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beer'!$A$2:$A$35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beer'!$C$2:$C$35</c:f>
              <c:numCache>
                <c:formatCode>_(* #,##0.00_);_(* \(#,##0.00\);_(* "-"??_);_(@_)</c:formatCode>
                <c:ptCount val="34"/>
                <c:pt idx="0">
                  <c:v>0.271096817387929</c:v>
                </c:pt>
                <c:pt idx="1">
                  <c:v>0.260851084886283</c:v>
                </c:pt>
                <c:pt idx="2">
                  <c:v>0.251890928433618</c:v>
                </c:pt>
                <c:pt idx="3">
                  <c:v>0.269054091830317</c:v>
                </c:pt>
                <c:pt idx="4">
                  <c:v>0.263723048995599</c:v>
                </c:pt>
                <c:pt idx="5">
                  <c:v>0.29391806810401</c:v>
                </c:pt>
                <c:pt idx="6">
                  <c:v>0.283982315164424</c:v>
                </c:pt>
                <c:pt idx="7">
                  <c:v>0.273335404112568</c:v>
                </c:pt>
                <c:pt idx="8">
                  <c:v>0.263568454787792</c:v>
                </c:pt>
                <c:pt idx="9">
                  <c:v>0.282194845853927</c:v>
                </c:pt>
                <c:pt idx="10">
                  <c:v>0.280588685448671</c:v>
                </c:pt>
                <c:pt idx="11">
                  <c:v>0.274063728475721</c:v>
                </c:pt>
                <c:pt idx="12">
                  <c:v>0.271783427982814</c:v>
                </c:pt>
                <c:pt idx="13">
                  <c:v>0.266226591521621</c:v>
                </c:pt>
                <c:pt idx="14">
                  <c:v>0.258158419714453</c:v>
                </c:pt>
                <c:pt idx="15">
                  <c:v>0.253809945006345</c:v>
                </c:pt>
                <c:pt idx="16">
                  <c:v>0.251086931710101</c:v>
                </c:pt>
                <c:pt idx="17">
                  <c:v>0.247304680181362</c:v>
                </c:pt>
                <c:pt idx="18">
                  <c:v>0.248518556965426</c:v>
                </c:pt>
                <c:pt idx="19">
                  <c:v>0.242969744367366</c:v>
                </c:pt>
                <c:pt idx="20">
                  <c:v>0.23929825489781</c:v>
                </c:pt>
                <c:pt idx="21">
                  <c:v>0.234632533523965</c:v>
                </c:pt>
                <c:pt idx="22">
                  <c:v>0.228352952398052</c:v>
                </c:pt>
                <c:pt idx="23">
                  <c:v>0.221235309466085</c:v>
                </c:pt>
                <c:pt idx="24">
                  <c:v>0.214629424545416</c:v>
                </c:pt>
                <c:pt idx="25">
                  <c:v>0.209068208436928</c:v>
                </c:pt>
                <c:pt idx="26">
                  <c:v>0.205032191435768</c:v>
                </c:pt>
                <c:pt idx="27">
                  <c:v>0.20349445</c:v>
                </c:pt>
                <c:pt idx="28">
                  <c:v>0.20648142110515</c:v>
                </c:pt>
                <c:pt idx="29">
                  <c:v>0.202304103303745</c:v>
                </c:pt>
                <c:pt idx="30">
                  <c:v>0.198639236596238</c:v>
                </c:pt>
                <c:pt idx="31">
                  <c:v>0.195486203348611</c:v>
                </c:pt>
                <c:pt idx="32">
                  <c:v>0.1920497505123</c:v>
                </c:pt>
                <c:pt idx="33">
                  <c:v>0.19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E1A-40A1-B512-6FDC99183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9924960"/>
        <c:axId val="-439943136"/>
      </c:lineChart>
      <c:catAx>
        <c:axId val="-43992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439943136"/>
        <c:crosses val="autoZero"/>
        <c:auto val="1"/>
        <c:lblAlgn val="ctr"/>
        <c:lblOffset val="100"/>
        <c:noMultiLvlLbl val="0"/>
      </c:catAx>
      <c:valAx>
        <c:axId val="-43994313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43992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0"/>
          <c:order val="0"/>
          <c:tx>
            <c:strRef>
              <c:f>'updated wine'!$B$1</c:f>
              <c:strCache>
                <c:ptCount val="1"/>
                <c:pt idx="0">
                  <c:v>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-0.00658029980001341"/>
                  <c:y val="-5.80621426684048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Illinois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5566-4AE9-B717-5992F4FEFC2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wine'!$A$2:$A$35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wine'!$B$2:$B$35</c:f>
              <c:numCache>
                <c:formatCode>_(* #,##0.00_);_(* \(#,##0.00\);_(* "-"??_);_(@_)</c:formatCode>
                <c:ptCount val="34"/>
                <c:pt idx="0">
                  <c:v>0.498335583783059</c:v>
                </c:pt>
                <c:pt idx="1">
                  <c:v>0.477770475882561</c:v>
                </c:pt>
                <c:pt idx="2">
                  <c:v>0.460353042835251</c:v>
                </c:pt>
                <c:pt idx="3">
                  <c:v>0.444615516468652</c:v>
                </c:pt>
                <c:pt idx="4">
                  <c:v>0.435198905021704</c:v>
                </c:pt>
                <c:pt idx="5">
                  <c:v>0.422336275307942</c:v>
                </c:pt>
                <c:pt idx="6">
                  <c:v>0.406498852156134</c:v>
                </c:pt>
                <c:pt idx="7">
                  <c:v>0.389727261621988</c:v>
                </c:pt>
                <c:pt idx="8">
                  <c:v>0.373552173110322</c:v>
                </c:pt>
                <c:pt idx="9">
                  <c:v>0.36168895813505</c:v>
                </c:pt>
                <c:pt idx="10">
                  <c:v>0.35237024512793</c:v>
                </c:pt>
                <c:pt idx="11">
                  <c:v>0.343786892525371</c:v>
                </c:pt>
                <c:pt idx="12">
                  <c:v>0.336782735903296</c:v>
                </c:pt>
                <c:pt idx="13">
                  <c:v>0.329932926557538</c:v>
                </c:pt>
                <c:pt idx="14">
                  <c:v>0.323057649421404</c:v>
                </c:pt>
                <c:pt idx="15">
                  <c:v>0.317576088364671</c:v>
                </c:pt>
                <c:pt idx="16">
                  <c:v>0.31515663041807</c:v>
                </c:pt>
                <c:pt idx="17">
                  <c:v>0.310594985537919</c:v>
                </c:pt>
                <c:pt idx="18">
                  <c:v>0.961835674742244</c:v>
                </c:pt>
                <c:pt idx="19">
                  <c:v>0.943617332058286</c:v>
                </c:pt>
                <c:pt idx="20">
                  <c:v>0.93112337153613</c:v>
                </c:pt>
                <c:pt idx="21">
                  <c:v>0.913058507155759</c:v>
                </c:pt>
                <c:pt idx="22">
                  <c:v>0.891367687763575</c:v>
                </c:pt>
                <c:pt idx="23">
                  <c:v>0.866653915864552</c:v>
                </c:pt>
                <c:pt idx="24">
                  <c:v>0.844074797047337</c:v>
                </c:pt>
                <c:pt idx="25">
                  <c:v>0.823447101687209</c:v>
                </c:pt>
                <c:pt idx="26">
                  <c:v>0.799064171848743</c:v>
                </c:pt>
                <c:pt idx="27">
                  <c:v>0.799583583068847</c:v>
                </c:pt>
                <c:pt idx="28">
                  <c:v>1.497737174101623</c:v>
                </c:pt>
                <c:pt idx="29">
                  <c:v>1.461842876479981</c:v>
                </c:pt>
                <c:pt idx="30">
                  <c:v>1.434678090328532</c:v>
                </c:pt>
                <c:pt idx="31">
                  <c:v>1.415852769965789</c:v>
                </c:pt>
                <c:pt idx="32">
                  <c:v>1.394864632594856</c:v>
                </c:pt>
                <c:pt idx="33">
                  <c:v>1.39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66-4AE9-B717-5992F4FEFC20}"/>
            </c:ext>
          </c:extLst>
        </c:ser>
        <c:ser>
          <c:idx val="1"/>
          <c:order val="1"/>
          <c:tx>
            <c:strRef>
              <c:f>'updated wine'!$C$1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tx>
                <c:rich>
                  <a:bodyPr/>
                  <a:lstStyle/>
                  <a:p>
                    <a:fld id="{1A263528-93B9-4C4D-99D3-722AD61806F6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5566-4AE9-B717-5992F4FEFC2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wine'!$A$2:$A$35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wine'!$C$2:$C$35</c:f>
              <c:numCache>
                <c:formatCode>_(* #,##0.00_);_(* \(#,##0.00\);_(* "-"??_);_(@_)</c:formatCode>
                <c:ptCount val="34"/>
                <c:pt idx="0">
                  <c:v>0.960579274209198</c:v>
                </c:pt>
                <c:pt idx="1">
                  <c:v>0.924275497628562</c:v>
                </c:pt>
                <c:pt idx="2">
                  <c:v>0.892526911772661</c:v>
                </c:pt>
                <c:pt idx="3">
                  <c:v>0.903253022573206</c:v>
                </c:pt>
                <c:pt idx="4">
                  <c:v>0.941868032127139</c:v>
                </c:pt>
                <c:pt idx="5">
                  <c:v>0.936863842081531</c:v>
                </c:pt>
                <c:pt idx="6">
                  <c:v>0.905193629586601</c:v>
                </c:pt>
                <c:pt idx="7">
                  <c:v>0.871256600608809</c:v>
                </c:pt>
                <c:pt idx="8">
                  <c:v>0.906016563333034</c:v>
                </c:pt>
                <c:pt idx="9">
                  <c:v>0.956592697809923</c:v>
                </c:pt>
                <c:pt idx="10">
                  <c:v>0.935295618162236</c:v>
                </c:pt>
                <c:pt idx="11">
                  <c:v>0.913545761585737</c:v>
                </c:pt>
                <c:pt idx="12">
                  <c:v>0.894514847996096</c:v>
                </c:pt>
                <c:pt idx="13">
                  <c:v>0.876225753773848</c:v>
                </c:pt>
                <c:pt idx="14">
                  <c:v>0.860528065714845</c:v>
                </c:pt>
                <c:pt idx="15">
                  <c:v>0.846033150021151</c:v>
                </c:pt>
                <c:pt idx="16">
                  <c:v>0.836956439033669</c:v>
                </c:pt>
                <c:pt idx="17">
                  <c:v>0.824348933937872</c:v>
                </c:pt>
                <c:pt idx="18">
                  <c:v>0.80600613069868</c:v>
                </c:pt>
                <c:pt idx="19">
                  <c:v>0.788009981731998</c:v>
                </c:pt>
                <c:pt idx="20">
                  <c:v>0.776102448317223</c:v>
                </c:pt>
                <c:pt idx="21">
                  <c:v>0.760970378996645</c:v>
                </c:pt>
                <c:pt idx="22">
                  <c:v>0.827007989765918</c:v>
                </c:pt>
                <c:pt idx="23">
                  <c:v>0.801230580228526</c:v>
                </c:pt>
                <c:pt idx="24">
                  <c:v>0.777306564569886</c:v>
                </c:pt>
                <c:pt idx="25">
                  <c:v>0.757165944068876</c:v>
                </c:pt>
                <c:pt idx="26">
                  <c:v>0.742549017632242</c:v>
                </c:pt>
                <c:pt idx="27">
                  <c:v>0.7369799</c:v>
                </c:pt>
                <c:pt idx="28">
                  <c:v>0.728118695476056</c:v>
                </c:pt>
                <c:pt idx="29">
                  <c:v>0.713388153755312</c:v>
                </c:pt>
                <c:pt idx="30">
                  <c:v>0.731828766407193</c:v>
                </c:pt>
                <c:pt idx="31">
                  <c:v>0.720212328126461</c:v>
                </c:pt>
                <c:pt idx="32">
                  <c:v>0.727767475625557</c:v>
                </c:pt>
                <c:pt idx="33">
                  <c:v>0.72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566-4AE9-B717-5992F4FEF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3418256"/>
        <c:axId val="-363414192"/>
      </c:lineChart>
      <c:catAx>
        <c:axId val="-36341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414192"/>
        <c:crosses val="autoZero"/>
        <c:auto val="1"/>
        <c:lblAlgn val="ctr"/>
        <c:lblOffset val="100"/>
        <c:noMultiLvlLbl val="0"/>
      </c:catAx>
      <c:valAx>
        <c:axId val="-36341419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41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0"/>
          <c:order val="0"/>
          <c:tx>
            <c:strRef>
              <c:f>'updated comparison'!$B$1</c:f>
              <c:strCache>
                <c:ptCount val="1"/>
                <c:pt idx="0">
                  <c:v>IL Spirits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comparison'!$B$2:$B$35</c:f>
              <c:numCache>
                <c:formatCode>_(* #,##0.00_);_(* \(#,##0.00\);_(* "-"??_);_(@_)</c:formatCode>
                <c:ptCount val="34"/>
                <c:pt idx="0">
                  <c:v>4.33335290246138</c:v>
                </c:pt>
                <c:pt idx="1">
                  <c:v>4.154525877239658</c:v>
                </c:pt>
                <c:pt idx="2">
                  <c:v>4.003069937697831</c:v>
                </c:pt>
                <c:pt idx="3">
                  <c:v>3.866221882336102</c:v>
                </c:pt>
                <c:pt idx="4">
                  <c:v>3.784338304536555</c:v>
                </c:pt>
                <c:pt idx="5">
                  <c:v>3.672489350503841</c:v>
                </c:pt>
                <c:pt idx="6">
                  <c:v>3.534772627444646</c:v>
                </c:pt>
                <c:pt idx="7">
                  <c:v>3.388932709756421</c:v>
                </c:pt>
                <c:pt idx="8">
                  <c:v>3.248279766176714</c:v>
                </c:pt>
                <c:pt idx="9">
                  <c:v>3.145121375087395</c:v>
                </c:pt>
                <c:pt idx="10">
                  <c:v>3.064089088068952</c:v>
                </c:pt>
                <c:pt idx="11">
                  <c:v>2.989451239351055</c:v>
                </c:pt>
                <c:pt idx="12">
                  <c:v>2.928545529593876</c:v>
                </c:pt>
                <c:pt idx="13">
                  <c:v>2.868981970065549</c:v>
                </c:pt>
                <c:pt idx="14">
                  <c:v>2.809196951490472</c:v>
                </c:pt>
                <c:pt idx="15">
                  <c:v>2.761531203171054</c:v>
                </c:pt>
                <c:pt idx="16">
                  <c:v>2.740492438417996</c:v>
                </c:pt>
                <c:pt idx="17">
                  <c:v>2.700825961199294</c:v>
                </c:pt>
                <c:pt idx="18">
                  <c:v>5.929124022383694</c:v>
                </c:pt>
                <c:pt idx="19">
                  <c:v>5.816819170222312</c:v>
                </c:pt>
                <c:pt idx="20">
                  <c:v>5.739801605359704</c:v>
                </c:pt>
                <c:pt idx="21">
                  <c:v>5.628442852330023</c:v>
                </c:pt>
                <c:pt idx="22">
                  <c:v>5.494732321830259</c:v>
                </c:pt>
                <c:pt idx="23">
                  <c:v>5.342387152589707</c:v>
                </c:pt>
                <c:pt idx="24">
                  <c:v>5.203200803716464</c:v>
                </c:pt>
                <c:pt idx="25">
                  <c:v>5.076043777523888</c:v>
                </c:pt>
                <c:pt idx="26">
                  <c:v>4.925738045642938</c:v>
                </c:pt>
                <c:pt idx="27">
                  <c:v>4.928939895629883</c:v>
                </c:pt>
                <c:pt idx="28">
                  <c:v>9.212699883862503</c:v>
                </c:pt>
                <c:pt idx="29">
                  <c:v>8.991911218635856</c:v>
                </c:pt>
                <c:pt idx="30">
                  <c:v>8.824818469287017</c:v>
                </c:pt>
                <c:pt idx="31">
                  <c:v>8.709022433962228</c:v>
                </c:pt>
                <c:pt idx="32">
                  <c:v>8.579922740061885</c:v>
                </c:pt>
                <c:pt idx="33">
                  <c:v>8.55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EA-486F-BFC6-A00CE7428F0A}"/>
            </c:ext>
          </c:extLst>
        </c:ser>
        <c:ser>
          <c:idx val="3"/>
          <c:order val="1"/>
          <c:tx>
            <c:strRef>
              <c:f>'updated comparison'!$C$1</c:f>
              <c:strCache>
                <c:ptCount val="1"/>
                <c:pt idx="0">
                  <c:v>Spirits Median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comparison'!$C$2:$C$35</c:f>
              <c:numCache>
                <c:formatCode>_(* #,##0.00_);_(* \(#,##0.00\);_(* "-"??_);_(@_)</c:formatCode>
                <c:ptCount val="34"/>
                <c:pt idx="0">
                  <c:v>5.336551523384436</c:v>
                </c:pt>
                <c:pt idx="1">
                  <c:v>5.134863875714232</c:v>
                </c:pt>
                <c:pt idx="2">
                  <c:v>5.136988225535982</c:v>
                </c:pt>
                <c:pt idx="3">
                  <c:v>5.18890034244182</c:v>
                </c:pt>
                <c:pt idx="4">
                  <c:v>5.086087373486547</c:v>
                </c:pt>
                <c:pt idx="5">
                  <c:v>4.996607157768166</c:v>
                </c:pt>
                <c:pt idx="6">
                  <c:v>4.827699357795205</c:v>
                </c:pt>
                <c:pt idx="7">
                  <c:v>4.646701869913648</c:v>
                </c:pt>
                <c:pt idx="8">
                  <c:v>4.612447958786354</c:v>
                </c:pt>
                <c:pt idx="9">
                  <c:v>4.782963489049613</c:v>
                </c:pt>
                <c:pt idx="10">
                  <c:v>5.066184598378777</c:v>
                </c:pt>
                <c:pt idx="11">
                  <c:v>4.948372875256076</c:v>
                </c:pt>
                <c:pt idx="12">
                  <c:v>4.845288759978856</c:v>
                </c:pt>
                <c:pt idx="13">
                  <c:v>4.746222832941676</c:v>
                </c:pt>
                <c:pt idx="14">
                  <c:v>4.661193689288741</c:v>
                </c:pt>
                <c:pt idx="15">
                  <c:v>4.58267956261457</c:v>
                </c:pt>
                <c:pt idx="16">
                  <c:v>4.533514044765709</c:v>
                </c:pt>
                <c:pt idx="17">
                  <c:v>4.465223392163474</c:v>
                </c:pt>
                <c:pt idx="18">
                  <c:v>4.43303371884274</c:v>
                </c:pt>
                <c:pt idx="19">
                  <c:v>4.334054899525987</c:v>
                </c:pt>
                <c:pt idx="20">
                  <c:v>4.268563465744725</c:v>
                </c:pt>
                <c:pt idx="21">
                  <c:v>4.185337084481545</c:v>
                </c:pt>
                <c:pt idx="22">
                  <c:v>4.628776062122674</c:v>
                </c:pt>
                <c:pt idx="23">
                  <c:v>4.484499516204433</c:v>
                </c:pt>
                <c:pt idx="24">
                  <c:v>4.350596443488165</c:v>
                </c:pt>
                <c:pt idx="25">
                  <c:v>4.23786908993774</c:v>
                </c:pt>
                <c:pt idx="26">
                  <c:v>4.156057934508816</c:v>
                </c:pt>
                <c:pt idx="27">
                  <c:v>4.1248875</c:v>
                </c:pt>
                <c:pt idx="28">
                  <c:v>4.075291206022704</c:v>
                </c:pt>
                <c:pt idx="29">
                  <c:v>3.992844144152865</c:v>
                </c:pt>
                <c:pt idx="30">
                  <c:v>3.920511248609962</c:v>
                </c:pt>
                <c:pt idx="31">
                  <c:v>3.858280329248901</c:v>
                </c:pt>
                <c:pt idx="32">
                  <c:v>3.790455602216443</c:v>
                </c:pt>
                <c:pt idx="33">
                  <c:v>3.75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EA-486F-BFC6-A00CE7428F0A}"/>
            </c:ext>
          </c:extLst>
        </c:ser>
        <c:ser>
          <c:idx val="1"/>
          <c:order val="2"/>
          <c:tx>
            <c:strRef>
              <c:f>'updated comparison'!$B$1</c:f>
              <c:strCache>
                <c:ptCount val="1"/>
                <c:pt idx="0">
                  <c:v>IL Spirits</c:v>
                </c:pt>
              </c:strCache>
            </c:strRef>
          </c:tx>
          <c:spPr>
            <a:ln w="25400" cap="rnd">
              <a:solidFill>
                <a:srgbClr val="246C8D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-0.00493522485001009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Illinois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6DEA-486F-BFC6-A00CE7428F0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comparison'!$B$2:$B$35</c:f>
              <c:numCache>
                <c:formatCode>_(* #,##0.00_);_(* \(#,##0.00\);_(* "-"??_);_(@_)</c:formatCode>
                <c:ptCount val="34"/>
                <c:pt idx="0">
                  <c:v>4.33335290246138</c:v>
                </c:pt>
                <c:pt idx="1">
                  <c:v>4.154525877239658</c:v>
                </c:pt>
                <c:pt idx="2">
                  <c:v>4.003069937697831</c:v>
                </c:pt>
                <c:pt idx="3">
                  <c:v>3.866221882336102</c:v>
                </c:pt>
                <c:pt idx="4">
                  <c:v>3.784338304536555</c:v>
                </c:pt>
                <c:pt idx="5">
                  <c:v>3.672489350503841</c:v>
                </c:pt>
                <c:pt idx="6">
                  <c:v>3.534772627444646</c:v>
                </c:pt>
                <c:pt idx="7">
                  <c:v>3.388932709756421</c:v>
                </c:pt>
                <c:pt idx="8">
                  <c:v>3.248279766176714</c:v>
                </c:pt>
                <c:pt idx="9">
                  <c:v>3.145121375087395</c:v>
                </c:pt>
                <c:pt idx="10">
                  <c:v>3.064089088068952</c:v>
                </c:pt>
                <c:pt idx="11">
                  <c:v>2.989451239351055</c:v>
                </c:pt>
                <c:pt idx="12">
                  <c:v>2.928545529593876</c:v>
                </c:pt>
                <c:pt idx="13">
                  <c:v>2.868981970065549</c:v>
                </c:pt>
                <c:pt idx="14">
                  <c:v>2.809196951490472</c:v>
                </c:pt>
                <c:pt idx="15">
                  <c:v>2.761531203171054</c:v>
                </c:pt>
                <c:pt idx="16">
                  <c:v>2.740492438417996</c:v>
                </c:pt>
                <c:pt idx="17">
                  <c:v>2.700825961199294</c:v>
                </c:pt>
                <c:pt idx="18">
                  <c:v>5.929124022383694</c:v>
                </c:pt>
                <c:pt idx="19">
                  <c:v>5.816819170222312</c:v>
                </c:pt>
                <c:pt idx="20">
                  <c:v>5.739801605359704</c:v>
                </c:pt>
                <c:pt idx="21">
                  <c:v>5.628442852330023</c:v>
                </c:pt>
                <c:pt idx="22">
                  <c:v>5.494732321830259</c:v>
                </c:pt>
                <c:pt idx="23">
                  <c:v>5.342387152589707</c:v>
                </c:pt>
                <c:pt idx="24">
                  <c:v>5.203200803716464</c:v>
                </c:pt>
                <c:pt idx="25">
                  <c:v>5.076043777523888</c:v>
                </c:pt>
                <c:pt idx="26">
                  <c:v>4.925738045642938</c:v>
                </c:pt>
                <c:pt idx="27">
                  <c:v>4.928939895629883</c:v>
                </c:pt>
                <c:pt idx="28">
                  <c:v>9.212699883862503</c:v>
                </c:pt>
                <c:pt idx="29">
                  <c:v>8.991911218635856</c:v>
                </c:pt>
                <c:pt idx="30">
                  <c:v>8.824818469287017</c:v>
                </c:pt>
                <c:pt idx="31">
                  <c:v>8.709022433962228</c:v>
                </c:pt>
                <c:pt idx="32">
                  <c:v>8.579922740061885</c:v>
                </c:pt>
                <c:pt idx="33">
                  <c:v>8.55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DEA-486F-BFC6-A00CE7428F0A}"/>
            </c:ext>
          </c:extLst>
        </c:ser>
        <c:ser>
          <c:idx val="2"/>
          <c:order val="3"/>
          <c:tx>
            <c:strRef>
              <c:f>'updated comparison'!$C$1</c:f>
              <c:strCache>
                <c:ptCount val="1"/>
                <c:pt idx="0">
                  <c:v>Spirits Median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/>
              <c:tx>
                <c:rich>
                  <a:bodyPr/>
                  <a:lstStyle/>
                  <a:p>
                    <a:fld id="{8A7BD228-FADB-4FE8-BD31-C7BF514E4427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6DEA-486F-BFC6-A00CE7428F0A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LT Pro 55 Roman"/>
                    <a:ea typeface="Avenir LT Pro 55 Roman"/>
                    <a:cs typeface="Avenir LT Pro 55 Roman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comparison'!$C$2:$C$35</c:f>
              <c:numCache>
                <c:formatCode>_(* #,##0.00_);_(* \(#,##0.00\);_(* "-"??_);_(@_)</c:formatCode>
                <c:ptCount val="34"/>
                <c:pt idx="0">
                  <c:v>5.336551523384436</c:v>
                </c:pt>
                <c:pt idx="1">
                  <c:v>5.134863875714232</c:v>
                </c:pt>
                <c:pt idx="2">
                  <c:v>5.136988225535982</c:v>
                </c:pt>
                <c:pt idx="3">
                  <c:v>5.18890034244182</c:v>
                </c:pt>
                <c:pt idx="4">
                  <c:v>5.086087373486547</c:v>
                </c:pt>
                <c:pt idx="5">
                  <c:v>4.996607157768166</c:v>
                </c:pt>
                <c:pt idx="6">
                  <c:v>4.827699357795205</c:v>
                </c:pt>
                <c:pt idx="7">
                  <c:v>4.646701869913648</c:v>
                </c:pt>
                <c:pt idx="8">
                  <c:v>4.612447958786354</c:v>
                </c:pt>
                <c:pt idx="9">
                  <c:v>4.782963489049613</c:v>
                </c:pt>
                <c:pt idx="10">
                  <c:v>5.066184598378777</c:v>
                </c:pt>
                <c:pt idx="11">
                  <c:v>4.948372875256076</c:v>
                </c:pt>
                <c:pt idx="12">
                  <c:v>4.845288759978856</c:v>
                </c:pt>
                <c:pt idx="13">
                  <c:v>4.746222832941676</c:v>
                </c:pt>
                <c:pt idx="14">
                  <c:v>4.661193689288741</c:v>
                </c:pt>
                <c:pt idx="15">
                  <c:v>4.58267956261457</c:v>
                </c:pt>
                <c:pt idx="16">
                  <c:v>4.533514044765709</c:v>
                </c:pt>
                <c:pt idx="17">
                  <c:v>4.465223392163474</c:v>
                </c:pt>
                <c:pt idx="18">
                  <c:v>4.43303371884274</c:v>
                </c:pt>
                <c:pt idx="19">
                  <c:v>4.334054899525987</c:v>
                </c:pt>
                <c:pt idx="20">
                  <c:v>4.268563465744725</c:v>
                </c:pt>
                <c:pt idx="21">
                  <c:v>4.185337084481545</c:v>
                </c:pt>
                <c:pt idx="22">
                  <c:v>4.628776062122674</c:v>
                </c:pt>
                <c:pt idx="23">
                  <c:v>4.484499516204433</c:v>
                </c:pt>
                <c:pt idx="24">
                  <c:v>4.350596443488165</c:v>
                </c:pt>
                <c:pt idx="25">
                  <c:v>4.23786908993774</c:v>
                </c:pt>
                <c:pt idx="26">
                  <c:v>4.156057934508816</c:v>
                </c:pt>
                <c:pt idx="27">
                  <c:v>4.1248875</c:v>
                </c:pt>
                <c:pt idx="28">
                  <c:v>4.075291206022704</c:v>
                </c:pt>
                <c:pt idx="29">
                  <c:v>3.992844144152865</c:v>
                </c:pt>
                <c:pt idx="30">
                  <c:v>3.920511248609962</c:v>
                </c:pt>
                <c:pt idx="31">
                  <c:v>3.858280329248901</c:v>
                </c:pt>
                <c:pt idx="32">
                  <c:v>3.790455602216443</c:v>
                </c:pt>
                <c:pt idx="33">
                  <c:v>3.75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DEA-486F-BFC6-A00CE7428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9105392"/>
        <c:axId val="-399110992"/>
      </c:lineChart>
      <c:catAx>
        <c:axId val="-39910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9110992"/>
        <c:crosses val="autoZero"/>
        <c:auto val="1"/>
        <c:lblAlgn val="ctr"/>
        <c:lblOffset val="100"/>
        <c:noMultiLvlLbl val="0"/>
      </c:catAx>
      <c:valAx>
        <c:axId val="-39911099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9910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4"/>
          <c:order val="0"/>
          <c:tx>
            <c:strRef>
              <c:f>'updated comparison'!$F$1</c:f>
              <c:strCache>
                <c:ptCount val="1"/>
                <c:pt idx="0">
                  <c:v>IL Beer</c:v>
                </c:pt>
              </c:strCache>
            </c:strRef>
          </c:tx>
          <c:spPr>
            <a:ln w="28575" cap="rnd">
              <a:solidFill>
                <a:srgbClr val="246C8D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comparison'!$F$2:$F$35</c:f>
              <c:numCache>
                <c:formatCode>_(* #,##0.00_);_(* \(#,##0.00\);_(* "-"??_);_(@_)</c:formatCode>
                <c:ptCount val="34"/>
                <c:pt idx="0">
                  <c:v>0.151667351586148</c:v>
                </c:pt>
                <c:pt idx="1">
                  <c:v>0.145408405703388</c:v>
                </c:pt>
                <c:pt idx="2">
                  <c:v>0.140107447819424</c:v>
                </c:pt>
                <c:pt idx="3">
                  <c:v>0.135317765881764</c:v>
                </c:pt>
                <c:pt idx="4">
                  <c:v>0.132451840658779</c:v>
                </c:pt>
                <c:pt idx="5">
                  <c:v>0.128537127267634</c:v>
                </c:pt>
                <c:pt idx="6">
                  <c:v>0.123717041960563</c:v>
                </c:pt>
                <c:pt idx="7">
                  <c:v>0.118612644841475</c:v>
                </c:pt>
                <c:pt idx="8">
                  <c:v>0.113689791816185</c:v>
                </c:pt>
                <c:pt idx="9">
                  <c:v>0.110079248128059</c:v>
                </c:pt>
                <c:pt idx="10">
                  <c:v>0.107243118082413</c:v>
                </c:pt>
                <c:pt idx="11">
                  <c:v>0.104630793377287</c:v>
                </c:pt>
                <c:pt idx="12">
                  <c:v>0.102499093535786</c:v>
                </c:pt>
                <c:pt idx="13">
                  <c:v>0.100414368952294</c:v>
                </c:pt>
                <c:pt idx="14">
                  <c:v>0.0983218933021665</c:v>
                </c:pt>
                <c:pt idx="15">
                  <c:v>0.0966535921109869</c:v>
                </c:pt>
                <c:pt idx="16">
                  <c:v>0.0959172353446299</c:v>
                </c:pt>
                <c:pt idx="17">
                  <c:v>0.0945289086419753</c:v>
                </c:pt>
                <c:pt idx="18">
                  <c:v>0.243752876475774</c:v>
                </c:pt>
                <c:pt idx="19">
                  <c:v>0.239135899220251</c:v>
                </c:pt>
                <c:pt idx="20">
                  <c:v>0.235969621553677</c:v>
                </c:pt>
                <c:pt idx="21">
                  <c:v>0.231391539484679</c:v>
                </c:pt>
                <c:pt idx="22">
                  <c:v>0.225894551008577</c:v>
                </c:pt>
                <c:pt idx="23">
                  <c:v>0.219631471828688</c:v>
                </c:pt>
                <c:pt idx="24">
                  <c:v>0.21390936637501</c:v>
                </c:pt>
                <c:pt idx="25">
                  <c:v>0.208681799742649</c:v>
                </c:pt>
                <c:pt idx="26">
                  <c:v>0.202502564098654</c:v>
                </c:pt>
                <c:pt idx="27">
                  <c:v>0.202634195709228</c:v>
                </c:pt>
                <c:pt idx="28">
                  <c:v>0.24890452317804</c:v>
                </c:pt>
                <c:pt idx="29">
                  <c:v>0.242939355731565</c:v>
                </c:pt>
                <c:pt idx="30">
                  <c:v>0.238424920047404</c:v>
                </c:pt>
                <c:pt idx="31">
                  <c:v>0.235296395584243</c:v>
                </c:pt>
                <c:pt idx="32">
                  <c:v>0.231808438942023</c:v>
                </c:pt>
                <c:pt idx="33">
                  <c:v>0.231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0C-4FA6-B5EA-50B33062E735}"/>
            </c:ext>
          </c:extLst>
        </c:ser>
        <c:ser>
          <c:idx val="5"/>
          <c:order val="1"/>
          <c:tx>
            <c:strRef>
              <c:f>'updated comparison'!$G$1</c:f>
              <c:strCache>
                <c:ptCount val="1"/>
                <c:pt idx="0">
                  <c:v>Beer 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comparison'!$G$2:$G$35</c:f>
              <c:numCache>
                <c:formatCode>_(* #,##0.00_);_(* \(#,##0.00\);_(* "-"??_);_(@_)</c:formatCode>
                <c:ptCount val="34"/>
                <c:pt idx="0">
                  <c:v>0.271096817387929</c:v>
                </c:pt>
                <c:pt idx="1">
                  <c:v>0.260851084886283</c:v>
                </c:pt>
                <c:pt idx="2">
                  <c:v>0.251890928433618</c:v>
                </c:pt>
                <c:pt idx="3">
                  <c:v>0.269054091830317</c:v>
                </c:pt>
                <c:pt idx="4">
                  <c:v>0.263723048995599</c:v>
                </c:pt>
                <c:pt idx="5">
                  <c:v>0.29391806810401</c:v>
                </c:pt>
                <c:pt idx="6">
                  <c:v>0.283982315164424</c:v>
                </c:pt>
                <c:pt idx="7">
                  <c:v>0.273335404112568</c:v>
                </c:pt>
                <c:pt idx="8">
                  <c:v>0.263568454787792</c:v>
                </c:pt>
                <c:pt idx="9">
                  <c:v>0.282194845853927</c:v>
                </c:pt>
                <c:pt idx="10">
                  <c:v>0.280588685448671</c:v>
                </c:pt>
                <c:pt idx="11">
                  <c:v>0.274063728475721</c:v>
                </c:pt>
                <c:pt idx="12">
                  <c:v>0.271783427982814</c:v>
                </c:pt>
                <c:pt idx="13">
                  <c:v>0.266226591521621</c:v>
                </c:pt>
                <c:pt idx="14">
                  <c:v>0.258158419714453</c:v>
                </c:pt>
                <c:pt idx="15">
                  <c:v>0.253809945006345</c:v>
                </c:pt>
                <c:pt idx="16">
                  <c:v>0.251086931710101</c:v>
                </c:pt>
                <c:pt idx="17">
                  <c:v>0.247304680181362</c:v>
                </c:pt>
                <c:pt idx="18">
                  <c:v>0.248518556965426</c:v>
                </c:pt>
                <c:pt idx="19">
                  <c:v>0.242969744367366</c:v>
                </c:pt>
                <c:pt idx="20">
                  <c:v>0.23929825489781</c:v>
                </c:pt>
                <c:pt idx="21">
                  <c:v>0.234632533523965</c:v>
                </c:pt>
                <c:pt idx="22">
                  <c:v>0.228352952398052</c:v>
                </c:pt>
                <c:pt idx="23">
                  <c:v>0.221235309466085</c:v>
                </c:pt>
                <c:pt idx="24">
                  <c:v>0.214629424545416</c:v>
                </c:pt>
                <c:pt idx="25">
                  <c:v>0.209068208436928</c:v>
                </c:pt>
                <c:pt idx="26">
                  <c:v>0.205032191435768</c:v>
                </c:pt>
                <c:pt idx="27">
                  <c:v>0.20349445</c:v>
                </c:pt>
                <c:pt idx="28">
                  <c:v>0.20648142110515</c:v>
                </c:pt>
                <c:pt idx="29">
                  <c:v>0.202304103303745</c:v>
                </c:pt>
                <c:pt idx="30">
                  <c:v>0.198639236596238</c:v>
                </c:pt>
                <c:pt idx="31">
                  <c:v>0.195486203348611</c:v>
                </c:pt>
                <c:pt idx="32">
                  <c:v>0.1920497505123</c:v>
                </c:pt>
                <c:pt idx="33">
                  <c:v>0.19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0C-4FA6-B5EA-50B33062E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07018752"/>
        <c:axId val="-407031968"/>
      </c:lineChart>
      <c:catAx>
        <c:axId val="-40701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407031968"/>
        <c:crosses val="autoZero"/>
        <c:auto val="1"/>
        <c:lblAlgn val="ctr"/>
        <c:lblOffset val="100"/>
        <c:noMultiLvlLbl val="0"/>
      </c:catAx>
      <c:valAx>
        <c:axId val="-40703196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40701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49426807960038"/>
          <c:h val="0.532162767065043"/>
        </c:manualLayout>
      </c:layout>
      <c:lineChart>
        <c:grouping val="standard"/>
        <c:varyColors val="0"/>
        <c:ser>
          <c:idx val="7"/>
          <c:order val="0"/>
          <c:tx>
            <c:strRef>
              <c:f>'updated comparison'!$J$1</c:f>
              <c:strCache>
                <c:ptCount val="1"/>
                <c:pt idx="0">
                  <c:v>IL Wine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comparison'!$J$2:$J$35</c:f>
              <c:numCache>
                <c:formatCode>_(* #,##0.00_);_(* \(#,##0.00\);_(* "-"??_);_(@_)</c:formatCode>
                <c:ptCount val="34"/>
                <c:pt idx="0">
                  <c:v>0.498335583783059</c:v>
                </c:pt>
                <c:pt idx="1">
                  <c:v>0.477770475882561</c:v>
                </c:pt>
                <c:pt idx="2">
                  <c:v>0.460353042835251</c:v>
                </c:pt>
                <c:pt idx="3">
                  <c:v>0.444615516468652</c:v>
                </c:pt>
                <c:pt idx="4">
                  <c:v>0.435198905021704</c:v>
                </c:pt>
                <c:pt idx="5">
                  <c:v>0.422336275307942</c:v>
                </c:pt>
                <c:pt idx="6">
                  <c:v>0.406498852156134</c:v>
                </c:pt>
                <c:pt idx="7">
                  <c:v>0.389727261621988</c:v>
                </c:pt>
                <c:pt idx="8">
                  <c:v>0.373552173110322</c:v>
                </c:pt>
                <c:pt idx="9">
                  <c:v>0.36168895813505</c:v>
                </c:pt>
                <c:pt idx="10">
                  <c:v>0.35237024512793</c:v>
                </c:pt>
                <c:pt idx="11">
                  <c:v>0.343786892525371</c:v>
                </c:pt>
                <c:pt idx="12">
                  <c:v>0.336782735903296</c:v>
                </c:pt>
                <c:pt idx="13">
                  <c:v>0.329932926557538</c:v>
                </c:pt>
                <c:pt idx="14">
                  <c:v>0.323057649421404</c:v>
                </c:pt>
                <c:pt idx="15">
                  <c:v>0.317576088364671</c:v>
                </c:pt>
                <c:pt idx="16">
                  <c:v>0.31515663041807</c:v>
                </c:pt>
                <c:pt idx="17">
                  <c:v>0.310594985537919</c:v>
                </c:pt>
                <c:pt idx="18">
                  <c:v>0.961835674742244</c:v>
                </c:pt>
                <c:pt idx="19">
                  <c:v>0.943617332058286</c:v>
                </c:pt>
                <c:pt idx="20">
                  <c:v>0.93112337153613</c:v>
                </c:pt>
                <c:pt idx="21">
                  <c:v>0.913058507155759</c:v>
                </c:pt>
                <c:pt idx="22">
                  <c:v>0.891367687763575</c:v>
                </c:pt>
                <c:pt idx="23">
                  <c:v>0.866653915864552</c:v>
                </c:pt>
                <c:pt idx="24">
                  <c:v>0.844074797047337</c:v>
                </c:pt>
                <c:pt idx="25">
                  <c:v>0.823447101687209</c:v>
                </c:pt>
                <c:pt idx="26">
                  <c:v>0.799064171848743</c:v>
                </c:pt>
                <c:pt idx="27">
                  <c:v>0.799583583068847</c:v>
                </c:pt>
                <c:pt idx="28">
                  <c:v>1.497737174101623</c:v>
                </c:pt>
                <c:pt idx="29">
                  <c:v>1.461842876479981</c:v>
                </c:pt>
                <c:pt idx="30">
                  <c:v>1.434678090328532</c:v>
                </c:pt>
                <c:pt idx="31">
                  <c:v>1.415852769965789</c:v>
                </c:pt>
                <c:pt idx="32">
                  <c:v>1.394864632594856</c:v>
                </c:pt>
                <c:pt idx="33">
                  <c:v>1.39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8B-4606-9A11-A89B541D89AD}"/>
            </c:ext>
          </c:extLst>
        </c:ser>
        <c:ser>
          <c:idx val="8"/>
          <c:order val="1"/>
          <c:tx>
            <c:strRef>
              <c:f>'updated comparison'!$K$1</c:f>
              <c:strCache>
                <c:ptCount val="1"/>
                <c:pt idx="0">
                  <c:v>Wine 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comparison'!$K$2:$K$35</c:f>
              <c:numCache>
                <c:formatCode>_(* #,##0.00_);_(* \(#,##0.00\);_(* "-"??_);_(@_)</c:formatCode>
                <c:ptCount val="34"/>
                <c:pt idx="0">
                  <c:v>0.960579274209198</c:v>
                </c:pt>
                <c:pt idx="1">
                  <c:v>0.924275497628562</c:v>
                </c:pt>
                <c:pt idx="2">
                  <c:v>0.892526911772661</c:v>
                </c:pt>
                <c:pt idx="3">
                  <c:v>0.903253022573206</c:v>
                </c:pt>
                <c:pt idx="4">
                  <c:v>0.941868032127139</c:v>
                </c:pt>
                <c:pt idx="5">
                  <c:v>0.936863842081531</c:v>
                </c:pt>
                <c:pt idx="6">
                  <c:v>0.905193629586601</c:v>
                </c:pt>
                <c:pt idx="7">
                  <c:v>0.871256600608809</c:v>
                </c:pt>
                <c:pt idx="8">
                  <c:v>0.906016563333034</c:v>
                </c:pt>
                <c:pt idx="9">
                  <c:v>0.956592697809923</c:v>
                </c:pt>
                <c:pt idx="10">
                  <c:v>0.935295618162236</c:v>
                </c:pt>
                <c:pt idx="11">
                  <c:v>0.913545761585737</c:v>
                </c:pt>
                <c:pt idx="12">
                  <c:v>0.894514847996096</c:v>
                </c:pt>
                <c:pt idx="13">
                  <c:v>0.876225753773848</c:v>
                </c:pt>
                <c:pt idx="14">
                  <c:v>0.860528065714845</c:v>
                </c:pt>
                <c:pt idx="15">
                  <c:v>0.846033150021151</c:v>
                </c:pt>
                <c:pt idx="16">
                  <c:v>0.836956439033669</c:v>
                </c:pt>
                <c:pt idx="17">
                  <c:v>0.824348933937872</c:v>
                </c:pt>
                <c:pt idx="18">
                  <c:v>0.80600613069868</c:v>
                </c:pt>
                <c:pt idx="19">
                  <c:v>0.788009981731998</c:v>
                </c:pt>
                <c:pt idx="20">
                  <c:v>0.776102448317223</c:v>
                </c:pt>
                <c:pt idx="21">
                  <c:v>0.760970378996645</c:v>
                </c:pt>
                <c:pt idx="22">
                  <c:v>0.827007989765918</c:v>
                </c:pt>
                <c:pt idx="23">
                  <c:v>0.801230580228526</c:v>
                </c:pt>
                <c:pt idx="24">
                  <c:v>0.777306564569886</c:v>
                </c:pt>
                <c:pt idx="25">
                  <c:v>0.757165944068876</c:v>
                </c:pt>
                <c:pt idx="26">
                  <c:v>0.742549017632242</c:v>
                </c:pt>
                <c:pt idx="27">
                  <c:v>0.7369799</c:v>
                </c:pt>
                <c:pt idx="28">
                  <c:v>0.728118695476056</c:v>
                </c:pt>
                <c:pt idx="29">
                  <c:v>0.713388153755312</c:v>
                </c:pt>
                <c:pt idx="30">
                  <c:v>0.731828766407193</c:v>
                </c:pt>
                <c:pt idx="31">
                  <c:v>0.720212328126461</c:v>
                </c:pt>
                <c:pt idx="32">
                  <c:v>0.727767475625557</c:v>
                </c:pt>
                <c:pt idx="33">
                  <c:v>0.72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D8B-4606-9A11-A89B541D8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3255360"/>
        <c:axId val="-363250768"/>
      </c:lineChart>
      <c:catAx>
        <c:axId val="-36325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250768"/>
        <c:crosses val="autoZero"/>
        <c:auto val="1"/>
        <c:lblAlgn val="ctr"/>
        <c:lblOffset val="100"/>
        <c:noMultiLvlLbl val="0"/>
      </c:catAx>
      <c:valAx>
        <c:axId val="-36325076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25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36026457748058"/>
          <c:h val="0.641856620600996"/>
        </c:manualLayout>
      </c:layout>
      <c:lineChart>
        <c:grouping val="standard"/>
        <c:varyColors val="0"/>
        <c:ser>
          <c:idx val="2"/>
          <c:order val="0"/>
          <c:tx>
            <c:strRef>
              <c:f>'updated comparison'!$D$1</c:f>
              <c:strCache>
                <c:ptCount val="1"/>
                <c:pt idx="0">
                  <c:v>IL % from Spirits Median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comparison'!$D$2:$D$35</c:f>
              <c:numCache>
                <c:formatCode>0.00%</c:formatCode>
                <c:ptCount val="34"/>
                <c:pt idx="0">
                  <c:v>-0.0100319862092306</c:v>
                </c:pt>
                <c:pt idx="1">
                  <c:v>-0.00980337998474573</c:v>
                </c:pt>
                <c:pt idx="2">
                  <c:v>-0.0113391828783815</c:v>
                </c:pt>
                <c:pt idx="3">
                  <c:v>-0.0132267846010572</c:v>
                </c:pt>
                <c:pt idx="4">
                  <c:v>-0.0130174906894999</c:v>
                </c:pt>
                <c:pt idx="5">
                  <c:v>-0.0132411780726433</c:v>
                </c:pt>
                <c:pt idx="6">
                  <c:v>-0.0129292673035056</c:v>
                </c:pt>
                <c:pt idx="7">
                  <c:v>-0.0125776916015723</c:v>
                </c:pt>
                <c:pt idx="8">
                  <c:v>-0.0136416819260964</c:v>
                </c:pt>
                <c:pt idx="9">
                  <c:v>-0.0163784211396222</c:v>
                </c:pt>
                <c:pt idx="10">
                  <c:v>-0.0200209551030982</c:v>
                </c:pt>
                <c:pt idx="11">
                  <c:v>-0.0195892163590502</c:v>
                </c:pt>
                <c:pt idx="12">
                  <c:v>-0.0191674323038498</c:v>
                </c:pt>
                <c:pt idx="13">
                  <c:v>-0.0187724086287613</c:v>
                </c:pt>
                <c:pt idx="14">
                  <c:v>-0.0185199673779827</c:v>
                </c:pt>
                <c:pt idx="15">
                  <c:v>-0.0182114835944351</c:v>
                </c:pt>
                <c:pt idx="16">
                  <c:v>-0.0179302160634771</c:v>
                </c:pt>
                <c:pt idx="17">
                  <c:v>-0.0176439743096418</c:v>
                </c:pt>
                <c:pt idx="18">
                  <c:v>0.0149609030354095</c:v>
                </c:pt>
                <c:pt idx="19">
                  <c:v>0.0148276427069633</c:v>
                </c:pt>
                <c:pt idx="20">
                  <c:v>0.0147123813961498</c:v>
                </c:pt>
                <c:pt idx="21">
                  <c:v>0.0144310576784848</c:v>
                </c:pt>
                <c:pt idx="22">
                  <c:v>0.00865956259707585</c:v>
                </c:pt>
                <c:pt idx="23">
                  <c:v>0.00857887636385274</c:v>
                </c:pt>
                <c:pt idx="24">
                  <c:v>0.00852604360228298</c:v>
                </c:pt>
                <c:pt idx="25">
                  <c:v>0.00838174687586148</c:v>
                </c:pt>
                <c:pt idx="26">
                  <c:v>0.00769680111134122</c:v>
                </c:pt>
                <c:pt idx="27">
                  <c:v>0.00804052395629883</c:v>
                </c:pt>
                <c:pt idx="28">
                  <c:v>0.051374086778398</c:v>
                </c:pt>
                <c:pt idx="29">
                  <c:v>0.0499906707448299</c:v>
                </c:pt>
                <c:pt idx="30">
                  <c:v>0.0490430722067705</c:v>
                </c:pt>
                <c:pt idx="31">
                  <c:v>0.0485074210471333</c:v>
                </c:pt>
                <c:pt idx="32">
                  <c:v>0.0478946713784544</c:v>
                </c:pt>
                <c:pt idx="33">
                  <c:v>0.048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EFC-4A38-9071-6A2E3042EAFD}"/>
            </c:ext>
          </c:extLst>
        </c:ser>
        <c:ser>
          <c:idx val="6"/>
          <c:order val="1"/>
          <c:tx>
            <c:strRef>
              <c:f>'updated comparison'!$H$1</c:f>
              <c:strCache>
                <c:ptCount val="1"/>
                <c:pt idx="0">
                  <c:v>IL % from Beer Median</c:v>
                </c:pt>
              </c:strCache>
            </c:strRef>
          </c:tx>
          <c:spPr>
            <a:ln w="28575" cap="rnd">
              <a:solidFill>
                <a:srgbClr val="246C8D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comparison'!$H$2:$H$35</c:f>
              <c:numCache>
                <c:formatCode>0.00%</c:formatCode>
                <c:ptCount val="34"/>
                <c:pt idx="0">
                  <c:v>-0.00119429465801781</c:v>
                </c:pt>
                <c:pt idx="1">
                  <c:v>-0.00115442679182895</c:v>
                </c:pt>
                <c:pt idx="2">
                  <c:v>-0.00111783480614193</c:v>
                </c:pt>
                <c:pt idx="3">
                  <c:v>-0.00133736325948553</c:v>
                </c:pt>
                <c:pt idx="4">
                  <c:v>-0.00131271208336819</c:v>
                </c:pt>
                <c:pt idx="5">
                  <c:v>-0.00165380940836375</c:v>
                </c:pt>
                <c:pt idx="6">
                  <c:v>-0.00160265273203861</c:v>
                </c:pt>
                <c:pt idx="7">
                  <c:v>-0.00154722759271093</c:v>
                </c:pt>
                <c:pt idx="8">
                  <c:v>-0.00149878662971607</c:v>
                </c:pt>
                <c:pt idx="9">
                  <c:v>-0.00172115597725868</c:v>
                </c:pt>
                <c:pt idx="10">
                  <c:v>-0.00173345567366257</c:v>
                </c:pt>
                <c:pt idx="11">
                  <c:v>-0.00169432935098434</c:v>
                </c:pt>
                <c:pt idx="12">
                  <c:v>-0.00169284334447028</c:v>
                </c:pt>
                <c:pt idx="13">
                  <c:v>-0.00165812222569327</c:v>
                </c:pt>
                <c:pt idx="14">
                  <c:v>-0.00159836526412287</c:v>
                </c:pt>
                <c:pt idx="15">
                  <c:v>-0.00157156352895358</c:v>
                </c:pt>
                <c:pt idx="16">
                  <c:v>-0.00155169696365471</c:v>
                </c:pt>
                <c:pt idx="17">
                  <c:v>-0.00152775771539386</c:v>
                </c:pt>
                <c:pt idx="18">
                  <c:v>-4.7656804896522E-5</c:v>
                </c:pt>
                <c:pt idx="19">
                  <c:v>-3.83384514711532E-5</c:v>
                </c:pt>
                <c:pt idx="20">
                  <c:v>-3.32863334413364E-5</c:v>
                </c:pt>
                <c:pt idx="21">
                  <c:v>-3.24099403928674E-5</c:v>
                </c:pt>
                <c:pt idx="22">
                  <c:v>-2.45840138947462E-5</c:v>
                </c:pt>
                <c:pt idx="23">
                  <c:v>-1.60383763739741E-5</c:v>
                </c:pt>
                <c:pt idx="24">
                  <c:v>-7.20058170406018E-6</c:v>
                </c:pt>
                <c:pt idx="25">
                  <c:v>-3.86408694279749E-6</c:v>
                </c:pt>
                <c:pt idx="26">
                  <c:v>-2.52962733711415E-5</c:v>
                </c:pt>
                <c:pt idx="27">
                  <c:v>-8.60254290771495E-6</c:v>
                </c:pt>
                <c:pt idx="28">
                  <c:v>0.000424231020728892</c:v>
                </c:pt>
                <c:pt idx="29">
                  <c:v>0.000406352524278201</c:v>
                </c:pt>
                <c:pt idx="30">
                  <c:v>0.000397856834511655</c:v>
                </c:pt>
                <c:pt idx="31">
                  <c:v>0.000398101922356317</c:v>
                </c:pt>
                <c:pt idx="32">
                  <c:v>0.000397586884297231</c:v>
                </c:pt>
                <c:pt idx="33">
                  <c:v>0.00041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EFC-4A38-9071-6A2E3042EAFD}"/>
            </c:ext>
          </c:extLst>
        </c:ser>
        <c:ser>
          <c:idx val="9"/>
          <c:order val="2"/>
          <c:tx>
            <c:strRef>
              <c:f>'updated comparison'!$L$1</c:f>
              <c:strCache>
                <c:ptCount val="1"/>
                <c:pt idx="0">
                  <c:v>IL % from Wine 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comparison'!$L$2:$L$35</c:f>
              <c:numCache>
                <c:formatCode>0.00%</c:formatCode>
                <c:ptCount val="34"/>
                <c:pt idx="0">
                  <c:v>-0.0046224369042614</c:v>
                </c:pt>
                <c:pt idx="1">
                  <c:v>-0.00446505021746001</c:v>
                </c:pt>
                <c:pt idx="2">
                  <c:v>-0.0043217386893741</c:v>
                </c:pt>
                <c:pt idx="3">
                  <c:v>-0.00458637506104554</c:v>
                </c:pt>
                <c:pt idx="4">
                  <c:v>-0.00506669127105435</c:v>
                </c:pt>
                <c:pt idx="5">
                  <c:v>-0.00514527566773589</c:v>
                </c:pt>
                <c:pt idx="6">
                  <c:v>-0.00498694777430466</c:v>
                </c:pt>
                <c:pt idx="7">
                  <c:v>-0.00481529338986821</c:v>
                </c:pt>
                <c:pt idx="8">
                  <c:v>-0.00532464390222712</c:v>
                </c:pt>
                <c:pt idx="9">
                  <c:v>-0.00594903739674872</c:v>
                </c:pt>
                <c:pt idx="10">
                  <c:v>-0.00582925373034306</c:v>
                </c:pt>
                <c:pt idx="11">
                  <c:v>-0.00569758869060366</c:v>
                </c:pt>
                <c:pt idx="12">
                  <c:v>-0.005577321120928</c:v>
                </c:pt>
                <c:pt idx="13">
                  <c:v>-0.0054629282721631</c:v>
                </c:pt>
                <c:pt idx="14">
                  <c:v>-0.0053747041629344</c:v>
                </c:pt>
                <c:pt idx="15">
                  <c:v>-0.0052845706165648</c:v>
                </c:pt>
                <c:pt idx="16">
                  <c:v>-0.005217998086156</c:v>
                </c:pt>
                <c:pt idx="17">
                  <c:v>-0.00513753948399953</c:v>
                </c:pt>
                <c:pt idx="18">
                  <c:v>0.00155829544043564</c:v>
                </c:pt>
                <c:pt idx="19">
                  <c:v>0.00155607350326288</c:v>
                </c:pt>
                <c:pt idx="20">
                  <c:v>0.00155020923218907</c:v>
                </c:pt>
                <c:pt idx="21">
                  <c:v>0.00152088128159114</c:v>
                </c:pt>
                <c:pt idx="22">
                  <c:v>0.000643596979976575</c:v>
                </c:pt>
                <c:pt idx="23">
                  <c:v>0.00065423335636027</c:v>
                </c:pt>
                <c:pt idx="24">
                  <c:v>0.000667682324774518</c:v>
                </c:pt>
                <c:pt idx="25">
                  <c:v>0.000662811576183323</c:v>
                </c:pt>
                <c:pt idx="26">
                  <c:v>0.000565151542165013</c:v>
                </c:pt>
                <c:pt idx="27">
                  <c:v>0.000626036830688475</c:v>
                </c:pt>
                <c:pt idx="28">
                  <c:v>0.00769618478625566</c:v>
                </c:pt>
                <c:pt idx="29">
                  <c:v>0.00748454722724669</c:v>
                </c:pt>
                <c:pt idx="30">
                  <c:v>0.00702849323921339</c:v>
                </c:pt>
                <c:pt idx="31">
                  <c:v>0.00695640441839327</c:v>
                </c:pt>
                <c:pt idx="32">
                  <c:v>0.00667097156969299</c:v>
                </c:pt>
                <c:pt idx="33">
                  <c:v>0.0067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EFC-4A38-9071-6A2E3042E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3157456"/>
        <c:axId val="-363152736"/>
      </c:lineChart>
      <c:catAx>
        <c:axId val="-36315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152736"/>
        <c:crosses val="autoZero"/>
        <c:auto val="1"/>
        <c:lblAlgn val="ctr"/>
        <c:lblOffset val="100"/>
        <c:noMultiLvlLbl val="0"/>
      </c:catAx>
      <c:valAx>
        <c:axId val="-36315273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36315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4976489029228"/>
          <c:y val="0.264708823511075"/>
          <c:w val="0.824305547223738"/>
          <c:h val="0.641856620600996"/>
        </c:manualLayout>
      </c:layout>
      <c:lineChart>
        <c:grouping val="standard"/>
        <c:varyColors val="0"/>
        <c:ser>
          <c:idx val="1"/>
          <c:order val="0"/>
          <c:tx>
            <c:strRef>
              <c:f>'updated comparison'!$E$1</c:f>
              <c:strCache>
                <c:ptCount val="1"/>
                <c:pt idx="0">
                  <c:v>IL % from Spirits Median Revised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comparison'!$E$2:$E$35</c:f>
              <c:numCache>
                <c:formatCode>0.00%</c:formatCode>
                <c:ptCount val="34"/>
                <c:pt idx="0">
                  <c:v>-0.187986308485377</c:v>
                </c:pt>
                <c:pt idx="1">
                  <c:v>-0.190918011110511</c:v>
                </c:pt>
                <c:pt idx="2">
                  <c:v>-0.220736010684517</c:v>
                </c:pt>
                <c:pt idx="3">
                  <c:v>-0.254905350424072</c:v>
                </c:pt>
                <c:pt idx="4">
                  <c:v>-0.255943119604262</c:v>
                </c:pt>
                <c:pt idx="5">
                  <c:v>-0.265003384387691</c:v>
                </c:pt>
                <c:pt idx="6">
                  <c:v>-0.267814259863322</c:v>
                </c:pt>
                <c:pt idx="7">
                  <c:v>-0.270679978050884</c:v>
                </c:pt>
                <c:pt idx="8">
                  <c:v>-0.295757958636911</c:v>
                </c:pt>
                <c:pt idx="9">
                  <c:v>-0.342432493518294</c:v>
                </c:pt>
                <c:pt idx="10">
                  <c:v>-0.395188029853968</c:v>
                </c:pt>
                <c:pt idx="11">
                  <c:v>-0.395871872489732</c:v>
                </c:pt>
                <c:pt idx="12">
                  <c:v>-0.395589060907351</c:v>
                </c:pt>
                <c:pt idx="13">
                  <c:v>-0.395523119952762</c:v>
                </c:pt>
                <c:pt idx="14">
                  <c:v>-0.397322415941241</c:v>
                </c:pt>
                <c:pt idx="15">
                  <c:v>-0.397398145465028</c:v>
                </c:pt>
                <c:pt idx="16">
                  <c:v>-0.395503706097016</c:v>
                </c:pt>
                <c:pt idx="17">
                  <c:v>-0.39514202896561</c:v>
                </c:pt>
                <c:pt idx="18">
                  <c:v>0.337486786347187</c:v>
                </c:pt>
                <c:pt idx="19">
                  <c:v>0.342119402054297</c:v>
                </c:pt>
                <c:pt idx="20">
                  <c:v>0.344668212484524</c:v>
                </c:pt>
                <c:pt idx="21">
                  <c:v>0.344800368218666</c:v>
                </c:pt>
                <c:pt idx="22">
                  <c:v>0.187081044337771</c:v>
                </c:pt>
                <c:pt idx="23">
                  <c:v>0.19130064197473</c:v>
                </c:pt>
                <c:pt idx="24">
                  <c:v>0.195974131662901</c:v>
                </c:pt>
                <c:pt idx="25">
                  <c:v>0.197782109309672</c:v>
                </c:pt>
                <c:pt idx="26">
                  <c:v>0.185194750232732</c:v>
                </c:pt>
                <c:pt idx="27">
                  <c:v>0.194927109073855</c:v>
                </c:pt>
                <c:pt idx="28">
                  <c:v>1.260623699785536</c:v>
                </c:pt>
                <c:pt idx="29">
                  <c:v>1.252006563242305</c:v>
                </c:pt>
                <c:pt idx="30">
                  <c:v>1.250935633054465</c:v>
                </c:pt>
                <c:pt idx="31">
                  <c:v>1.257229047858643</c:v>
                </c:pt>
                <c:pt idx="32">
                  <c:v>1.263559751245954</c:v>
                </c:pt>
                <c:pt idx="33">
                  <c:v>1.28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'updated comparison'!$I$1</c:f>
              <c:strCache>
                <c:ptCount val="1"/>
                <c:pt idx="0">
                  <c:v>IL % from Beer Median Revised</c:v>
                </c:pt>
              </c:strCache>
            </c:strRef>
          </c:tx>
          <c:spPr>
            <a:ln w="28575" cap="rnd">
              <a:solidFill>
                <a:srgbClr val="246C8D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comparison'!$I$2:$I$35</c:f>
              <c:numCache>
                <c:formatCode>0.00%</c:formatCode>
                <c:ptCount val="34"/>
                <c:pt idx="0">
                  <c:v>-0.440541747972209</c:v>
                </c:pt>
                <c:pt idx="1">
                  <c:v>-0.442561621828108</c:v>
                </c:pt>
                <c:pt idx="2">
                  <c:v>-0.44377731786261</c:v>
                </c:pt>
                <c:pt idx="3">
                  <c:v>-0.497061111536248</c:v>
                </c:pt>
                <c:pt idx="4">
                  <c:v>-0.497761605732877</c:v>
                </c:pt>
                <c:pt idx="5">
                  <c:v>-0.562677013710676</c:v>
                </c:pt>
                <c:pt idx="6">
                  <c:v>-0.564349484618677</c:v>
                </c:pt>
                <c:pt idx="7">
                  <c:v>-0.566054586940276</c:v>
                </c:pt>
                <c:pt idx="8">
                  <c:v>-0.568651749665108</c:v>
                </c:pt>
                <c:pt idx="9">
                  <c:v>-0.609917580900683</c:v>
                </c:pt>
                <c:pt idx="10">
                  <c:v>-0.617792435532716</c:v>
                </c:pt>
                <c:pt idx="11">
                  <c:v>-0.618224586087261</c:v>
                </c:pt>
                <c:pt idx="12">
                  <c:v>-0.622864814471811</c:v>
                </c:pt>
                <c:pt idx="13">
                  <c:v>-0.622823669197074</c:v>
                </c:pt>
                <c:pt idx="14">
                  <c:v>-0.619141248962868</c:v>
                </c:pt>
                <c:pt idx="15">
                  <c:v>-0.619189105814705</c:v>
                </c:pt>
                <c:pt idx="16">
                  <c:v>-0.617991925380753</c:v>
                </c:pt>
                <c:pt idx="17">
                  <c:v>-0.617763365526879</c:v>
                </c:pt>
                <c:pt idx="18">
                  <c:v>-0.0191763566787296</c:v>
                </c:pt>
                <c:pt idx="19">
                  <c:v>-0.0157791051601825</c:v>
                </c:pt>
                <c:pt idx="20">
                  <c:v>-0.0139099775113491</c:v>
                </c:pt>
                <c:pt idx="21">
                  <c:v>-0.0138130633063113</c:v>
                </c:pt>
                <c:pt idx="22">
                  <c:v>-0.0107657963851909</c:v>
                </c:pt>
                <c:pt idx="23">
                  <c:v>-0.00724946502105837</c:v>
                </c:pt>
                <c:pt idx="24">
                  <c:v>-0.00335489028091603</c:v>
                </c:pt>
                <c:pt idx="25">
                  <c:v>-0.00184824224193953</c:v>
                </c:pt>
                <c:pt idx="26">
                  <c:v>-0.0123377081393905</c:v>
                </c:pt>
                <c:pt idx="27">
                  <c:v>-0.00422740910512053</c:v>
                </c:pt>
                <c:pt idx="28">
                  <c:v>0.205457236035223</c:v>
                </c:pt>
                <c:pt idx="29">
                  <c:v>0.200862225551645</c:v>
                </c:pt>
                <c:pt idx="30">
                  <c:v>0.200291161670317</c:v>
                </c:pt>
                <c:pt idx="31">
                  <c:v>0.203647068456479</c:v>
                </c:pt>
                <c:pt idx="32">
                  <c:v>0.207022859043895</c:v>
                </c:pt>
                <c:pt idx="33">
                  <c:v>0.215789473684211</c:v>
                </c:pt>
              </c:numCache>
            </c:numRef>
          </c:val>
          <c:smooth val="0"/>
        </c:ser>
        <c:ser>
          <c:idx val="12"/>
          <c:order val="2"/>
          <c:tx>
            <c:strRef>
              <c:f>'updated comparison'!$M$1</c:f>
              <c:strCache>
                <c:ptCount val="1"/>
                <c:pt idx="0">
                  <c:v>IL % from Wine Median Revised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'updated comparison'!$A$2:$A$35</c:f>
              <c:numCache>
                <c:formatCode>General</c:formatCode>
                <c:ptCount val="34"/>
                <c:pt idx="0">
                  <c:v>1982.0</c:v>
                </c:pt>
                <c:pt idx="1">
                  <c:v>1983.0</c:v>
                </c:pt>
                <c:pt idx="2">
                  <c:v>1984.0</c:v>
                </c:pt>
                <c:pt idx="3">
                  <c:v>1985.0</c:v>
                </c:pt>
                <c:pt idx="4">
                  <c:v>1986.0</c:v>
                </c:pt>
                <c:pt idx="5">
                  <c:v>1987.0</c:v>
                </c:pt>
                <c:pt idx="6">
                  <c:v>1988.0</c:v>
                </c:pt>
                <c:pt idx="7">
                  <c:v>1989.0</c:v>
                </c:pt>
                <c:pt idx="8">
                  <c:v>1990.0</c:v>
                </c:pt>
                <c:pt idx="9">
                  <c:v>1991.0</c:v>
                </c:pt>
                <c:pt idx="10">
                  <c:v>1992.0</c:v>
                </c:pt>
                <c:pt idx="11">
                  <c:v>1993.0</c:v>
                </c:pt>
                <c:pt idx="12">
                  <c:v>1994.0</c:v>
                </c:pt>
                <c:pt idx="13">
                  <c:v>1995.0</c:v>
                </c:pt>
                <c:pt idx="14">
                  <c:v>1996.0</c:v>
                </c:pt>
                <c:pt idx="15">
                  <c:v>1997.0</c:v>
                </c:pt>
                <c:pt idx="16">
                  <c:v>1998.0</c:v>
                </c:pt>
                <c:pt idx="17">
                  <c:v>1999.0</c:v>
                </c:pt>
                <c:pt idx="18">
                  <c:v>2000.0</c:v>
                </c:pt>
                <c:pt idx="19">
                  <c:v>2001.0</c:v>
                </c:pt>
                <c:pt idx="20">
                  <c:v>2002.0</c:v>
                </c:pt>
                <c:pt idx="21">
                  <c:v>2003.0</c:v>
                </c:pt>
                <c:pt idx="22">
                  <c:v>2004.0</c:v>
                </c:pt>
                <c:pt idx="23">
                  <c:v>2005.0</c:v>
                </c:pt>
                <c:pt idx="24">
                  <c:v>2006.0</c:v>
                </c:pt>
                <c:pt idx="25">
                  <c:v>2007.0</c:v>
                </c:pt>
                <c:pt idx="26">
                  <c:v>2008.0</c:v>
                </c:pt>
                <c:pt idx="27">
                  <c:v>2009.0</c:v>
                </c:pt>
                <c:pt idx="28">
                  <c:v>2010.0</c:v>
                </c:pt>
                <c:pt idx="29">
                  <c:v>2011.0</c:v>
                </c:pt>
                <c:pt idx="30">
                  <c:v>2012.0</c:v>
                </c:pt>
                <c:pt idx="31">
                  <c:v>2013.0</c:v>
                </c:pt>
                <c:pt idx="32">
                  <c:v>2014.0</c:v>
                </c:pt>
                <c:pt idx="33">
                  <c:v>2015.0</c:v>
                </c:pt>
              </c:numCache>
            </c:numRef>
          </c:cat>
          <c:val>
            <c:numRef>
              <c:f>'updated comparison'!$M$2:$M$35</c:f>
              <c:numCache>
                <c:formatCode>0.00%</c:formatCode>
                <c:ptCount val="34"/>
                <c:pt idx="0">
                  <c:v>-0.481213474865658</c:v>
                </c:pt>
                <c:pt idx="1">
                  <c:v>-0.483086507098382</c:v>
                </c:pt>
                <c:pt idx="2">
                  <c:v>-0.484213823960852</c:v>
                </c:pt>
                <c:pt idx="3">
                  <c:v>-0.507761938950371</c:v>
                </c:pt>
                <c:pt idx="4">
                  <c:v>-0.537940677274246</c:v>
                </c:pt>
                <c:pt idx="5">
                  <c:v>-0.549202075757784</c:v>
                </c:pt>
                <c:pt idx="6">
                  <c:v>-0.550926079382838</c:v>
                </c:pt>
                <c:pt idx="7">
                  <c:v>-0.552683719871209</c:v>
                </c:pt>
                <c:pt idx="8">
                  <c:v>-0.587698295783792</c:v>
                </c:pt>
                <c:pt idx="9">
                  <c:v>-0.621898683773019</c:v>
                </c:pt>
                <c:pt idx="10">
                  <c:v>-0.623252543596534</c:v>
                </c:pt>
                <c:pt idx="11">
                  <c:v>-0.623678520571729</c:v>
                </c:pt>
                <c:pt idx="12">
                  <c:v>-0.623502352523537</c:v>
                </c:pt>
                <c:pt idx="13">
                  <c:v>-0.623461276803908</c:v>
                </c:pt>
                <c:pt idx="14">
                  <c:v>-0.624582088263398</c:v>
                </c:pt>
                <c:pt idx="15">
                  <c:v>-0.624629261445923</c:v>
                </c:pt>
                <c:pt idx="16">
                  <c:v>-0.6234491835896</c:v>
                </c:pt>
                <c:pt idx="17">
                  <c:v>-0.623223888876495</c:v>
                </c:pt>
                <c:pt idx="18">
                  <c:v>0.193335432707545</c:v>
                </c:pt>
                <c:pt idx="19">
                  <c:v>0.197468755388444</c:v>
                </c:pt>
                <c:pt idx="20">
                  <c:v>0.199742860694525</c:v>
                </c:pt>
                <c:pt idx="21">
                  <c:v>0.199860772977321</c:v>
                </c:pt>
                <c:pt idx="22">
                  <c:v>0.0778223412519561</c:v>
                </c:pt>
                <c:pt idx="23">
                  <c:v>0.0816535679621303</c:v>
                </c:pt>
                <c:pt idx="24">
                  <c:v>0.0858969105894497</c:v>
                </c:pt>
                <c:pt idx="25">
                  <c:v>0.087538482333409</c:v>
                </c:pt>
                <c:pt idx="26">
                  <c:v>0.0761096612809624</c:v>
                </c:pt>
                <c:pt idx="27">
                  <c:v>0.0849462557511372</c:v>
                </c:pt>
                <c:pt idx="28">
                  <c:v>1.056995903837323</c:v>
                </c:pt>
                <c:pt idx="29">
                  <c:v>1.049154963934801</c:v>
                </c:pt>
                <c:pt idx="30">
                  <c:v>0.960401334552447</c:v>
                </c:pt>
                <c:pt idx="31">
                  <c:v>0.965882441430773</c:v>
                </c:pt>
                <c:pt idx="32">
                  <c:v>0.916635023289398</c:v>
                </c:pt>
                <c:pt idx="33">
                  <c:v>0.930555555555555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86695408"/>
        <c:axId val="-487558432"/>
      </c:lineChart>
      <c:catAx>
        <c:axId val="-48669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4875584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48755843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Avenir LT Pro 55 Roman"/>
                <a:ea typeface="Avenir LT Pro 55 Roman"/>
                <a:cs typeface="Avenir LT Pro 55 Roman"/>
              </a:defRPr>
            </a:pPr>
            <a:endParaRPr lang="en-US"/>
          </a:p>
        </c:txPr>
        <c:crossAx val="-48669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Avenir LT Pro 55 Roman"/>
          <a:ea typeface="Avenir LT Pro 55 Roman"/>
          <a:cs typeface="Avenir LT Pro 55 Roman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1</xdr:row>
      <xdr:rowOff>111125</xdr:rowOff>
    </xdr:from>
    <xdr:to>
      <xdr:col>21</xdr:col>
      <xdr:colOff>406400</xdr:colOff>
      <xdr:row>22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520700</xdr:colOff>
      <xdr:row>24</xdr:row>
      <xdr:rowOff>0</xdr:rowOff>
    </xdr:from>
    <xdr:to>
      <xdr:col>21</xdr:col>
      <xdr:colOff>468313</xdr:colOff>
      <xdr:row>43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495300</xdr:colOff>
      <xdr:row>44</xdr:row>
      <xdr:rowOff>76200</xdr:rowOff>
    </xdr:from>
    <xdr:to>
      <xdr:col>21</xdr:col>
      <xdr:colOff>512763</xdr:colOff>
      <xdr:row>64</xdr:row>
      <xdr:rowOff>22225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50800</xdr:colOff>
      <xdr:row>8</xdr:row>
      <xdr:rowOff>25400</xdr:rowOff>
    </xdr:from>
    <xdr:to>
      <xdr:col>33</xdr:col>
      <xdr:colOff>228600</xdr:colOff>
      <xdr:row>32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3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Spirit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2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9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10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3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11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Spirit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12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13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</a:t>
          </a:r>
          <a:r>
            <a:rPr lang="en-US" sz="1100" b="0" baseline="0">
              <a:solidFill>
                <a:srgbClr val="F0573E"/>
              </a:solidFill>
              <a:latin typeface="Rockwell" panose="02060603020205020403" pitchFamily="18" charset="0"/>
            </a:rPr>
            <a:t> 4</a:t>
          </a:r>
          <a:endParaRPr lang="en-US" sz="1100" b="0">
            <a:solidFill>
              <a:srgbClr val="F0573E"/>
            </a:solidFill>
            <a:latin typeface="Rockwell" panose="02060603020205020403" pitchFamily="18" charset="0"/>
          </a:endParaRP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Beer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5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Wine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endParaRPr lang="en-US" sz="10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Percent</a:t>
          </a:r>
        </a:p>
      </cdr:txBody>
    </cdr:sp>
  </cdr:relSizeAnchor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2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0.06332</cdr:y>
    </cdr:from>
    <cdr:to>
      <cdr:x>0.70854</cdr:x>
      <cdr:y>0.1448</cdr:y>
    </cdr:to>
    <cdr:sp macro="" textlink="">
      <cdr:nvSpPr>
        <cdr:cNvPr id="11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0" y="315218"/>
          <a:ext cx="5372100" cy="405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IL</a:t>
          </a:r>
          <a:r>
            <a:rPr lang="en-US" sz="1800" b="0" baseline="0">
              <a:latin typeface="Avenir LT Pro 55 Roman" panose="020B0503020203020204" pitchFamily="34" charset="0"/>
            </a:rPr>
            <a:t> </a:t>
          </a:r>
          <a:r>
            <a:rPr lang="en-US" sz="1800" b="0">
              <a:latin typeface="Avenir LT Pro 55 Roman" panose="020B0503020203020204" pitchFamily="34" charset="0"/>
            </a:rPr>
            <a:t>Tax Rates Changes from Median Over</a:t>
          </a:r>
          <a:r>
            <a:rPr lang="en-US" sz="1800" b="0" baseline="0">
              <a:latin typeface="Avenir LT Pro 55 Roman" panose="020B0503020203020204" pitchFamily="34" charset="0"/>
            </a:rPr>
            <a:t> Time</a:t>
          </a:r>
          <a:endParaRPr lang="en-US" sz="18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0.92348</cdr:x>
      <cdr:y>0.30357</cdr:y>
    </cdr:from>
    <cdr:to>
      <cdr:x>0.99826</cdr:x>
      <cdr:y>0.38265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6743700" y="1511300"/>
          <a:ext cx="546100" cy="39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Spirits</a:t>
          </a:r>
        </a:p>
      </cdr:txBody>
    </cdr:sp>
  </cdr:relSizeAnchor>
  <cdr:relSizeAnchor xmlns:cdr="http://schemas.openxmlformats.org/drawingml/2006/chartDrawing">
    <cdr:from>
      <cdr:x>0.92522</cdr:x>
      <cdr:y>0.55612</cdr:y>
    </cdr:from>
    <cdr:to>
      <cdr:x>1</cdr:x>
      <cdr:y>0.6199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7014906" y="2768600"/>
          <a:ext cx="566994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Wine</a:t>
          </a:r>
        </a:p>
      </cdr:txBody>
    </cdr:sp>
  </cdr:relSizeAnchor>
  <cdr:relSizeAnchor xmlns:cdr="http://schemas.openxmlformats.org/drawingml/2006/chartDrawing">
    <cdr:from>
      <cdr:x>0.92547</cdr:x>
      <cdr:y>0.59694</cdr:y>
    </cdr:from>
    <cdr:to>
      <cdr:x>0.98982</cdr:x>
      <cdr:y>0.64541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7016849" y="2971800"/>
          <a:ext cx="487879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Beer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0</xdr:row>
      <xdr:rowOff>133350</xdr:rowOff>
    </xdr:from>
    <xdr:to>
      <xdr:col>18</xdr:col>
      <xdr:colOff>457200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absSizeAnchor xmlns:cdr="http://schemas.openxmlformats.org/drawingml/2006/chartDrawing">
    <cdr:from>
      <cdr:x>0.83542</cdr:x>
      <cdr:y>0.20341</cdr:y>
    </cdr:from>
    <cdr:ext cx="15466" cy="3070471"/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="" xmlns:a16="http://schemas.microsoft.com/office/drawing/2014/main" id="{B3592F54-0D29-4A44-A5B0-919C5B1EF14F}"/>
            </a:ext>
          </a:extLst>
        </cdr:cNvPr>
        <cdr:cNvCxnSpPr/>
      </cdr:nvCxnSpPr>
      <cdr:spPr>
        <a:xfrm xmlns:a="http://schemas.openxmlformats.org/drawingml/2006/main" flipH="1" flipV="1">
          <a:off x="6823058" y="1044286"/>
          <a:ext cx="15466" cy="307047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absSizeAnchor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4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0.86816</cdr:y>
    </cdr:from>
    <cdr:to>
      <cdr:x>0.95</cdr:x>
      <cdr:y>1</cdr:y>
    </cdr:to>
    <cdr:sp macro="" textlink="">
      <cdr:nvSpPr>
        <cdr:cNvPr id="5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24DDF5C1-E54A-48B2-9E1E-82812211A7FE}"/>
            </a:ext>
          </a:extLst>
        </cdr:cNvPr>
        <cdr:cNvSpPr txBox="1"/>
      </cdr:nvSpPr>
      <cdr:spPr>
        <a:xfrm xmlns:a="http://schemas.openxmlformats.org/drawingml/2006/main">
          <a:off x="0" y="4464627"/>
          <a:ext cx="7758892" cy="6780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Authors Calculations based on Synthetic</a:t>
          </a:r>
          <a:r>
            <a:rPr lang="en-US" sz="1000" b="0" baseline="0">
              <a:latin typeface="Avenir LT Pro 55 Roman" panose="020B0503020203020204" pitchFamily="34" charset="0"/>
            </a:rPr>
            <a:t> Control Methodology. </a:t>
          </a:r>
        </a:p>
        <a:p xmlns:a="http://schemas.openxmlformats.org/drawingml/2006/main">
          <a:r>
            <a:rPr lang="en-US" sz="1000" b="1" baseline="0">
              <a:latin typeface="Avenir LT Pro 55 Roman" panose="020B0503020203020204" pitchFamily="34" charset="0"/>
            </a:rPr>
            <a:t>Notes</a:t>
          </a:r>
          <a:r>
            <a:rPr lang="en-US" sz="1000" b="0" baseline="0">
              <a:latin typeface="Avenir LT Pro 55 Roman" panose="020B0503020203020204" pitchFamily="34" charset="0"/>
            </a:rPr>
            <a:t>: We treat 2010 as the treatment year. Predictor variables are all lagged values of </a:t>
          </a:r>
          <a:r>
            <a:rPr lang="en-US" sz="1000" b="0" i="1" baseline="0">
              <a:latin typeface="Avenir LT Pro 55 Roman" panose="020B0503020203020204" pitchFamily="34" charset="0"/>
            </a:rPr>
            <a:t>share_alcohol </a:t>
          </a:r>
          <a:r>
            <a:rPr lang="en-US" sz="1000" b="0" i="0" baseline="0">
              <a:latin typeface="Avenir LT Pro 55 Roman" panose="020B0503020203020204" pitchFamily="34" charset="0"/>
            </a:rPr>
            <a:t>from 1982-2008. FARMVC stands for Fatal Alcohol-Related Motor Vehicle Crashes.</a:t>
          </a:r>
          <a:endParaRPr lang="en-US" sz="10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6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E436A0DA-9300-4E7F-8780-E2BE7D45DFC2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23</a:t>
          </a:r>
        </a:p>
      </cdr:txBody>
    </cdr:sp>
  </cdr:relSizeAnchor>
  <cdr:relSizeAnchor xmlns:cdr="http://schemas.openxmlformats.org/drawingml/2006/chartDrawing">
    <cdr:from>
      <cdr:x>0</cdr:x>
      <cdr:y>0.02007</cdr:y>
    </cdr:from>
    <cdr:to>
      <cdr:x>0.85587</cdr:x>
      <cdr:y>0.10156</cdr:y>
    </cdr:to>
    <cdr:sp macro="" textlink="">
      <cdr:nvSpPr>
        <cdr:cNvPr id="7" name="TitleBox">
          <a:extLst xmlns:a="http://schemas.openxmlformats.org/drawingml/2006/main">
            <a:ext uri="{FF2B5EF4-FFF2-40B4-BE49-F238E27FC236}">
              <a16:creationId xmlns="" xmlns:a16="http://schemas.microsoft.com/office/drawing/2014/main" id="{A63EB171-455D-4D1F-B7BB-5A4F6CBC60F2}"/>
            </a:ext>
          </a:extLst>
        </cdr:cNvPr>
        <cdr:cNvSpPr txBox="1"/>
      </cdr:nvSpPr>
      <cdr:spPr>
        <a:xfrm xmlns:a="http://schemas.openxmlformats.org/drawingml/2006/main">
          <a:off x="0" y="121991"/>
          <a:ext cx="7296150" cy="495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Actual vs. Synthetic Illinois FARMVC Share of Total Fatal Crashes</a:t>
          </a:r>
        </a:p>
      </cdr:txBody>
    </cdr:sp>
  </cdr:relSizeAnchor>
  <cdr:relSizeAnchor xmlns:cdr="http://schemas.openxmlformats.org/drawingml/2006/chartDrawing">
    <cdr:from>
      <cdr:x>0</cdr:x>
      <cdr:y>0.07299</cdr:y>
    </cdr:from>
    <cdr:to>
      <cdr:x>0.85072</cdr:x>
      <cdr:y>0.14706</cdr:y>
    </cdr:to>
    <cdr:sp macro="" textlink="">
      <cdr:nvSpPr>
        <cdr:cNvPr id="8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4A90AEEB-DE02-484F-AE59-99EF34212CB8}"/>
            </a:ext>
          </a:extLst>
        </cdr:cNvPr>
        <cdr:cNvSpPr txBox="1"/>
      </cdr:nvSpPr>
      <cdr:spPr>
        <a:xfrm xmlns:a="http://schemas.openxmlformats.org/drawingml/2006/main">
          <a:off x="0" y="375374"/>
          <a:ext cx="6948055" cy="3809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All lagged</a:t>
          </a:r>
          <a:r>
            <a:rPr lang="en-US" sz="1400" b="0" baseline="0">
              <a:latin typeface="Avenir LT Pro 55 Roman" panose="020B0503020203020204" pitchFamily="34" charset="0"/>
            </a:rPr>
            <a:t> model with no border counties</a:t>
          </a:r>
          <a:r>
            <a:rPr lang="en-US" sz="1400" b="0">
              <a:latin typeface="Avenir LT Pro 55 Roman" panose="020B0503020203020204" pitchFamily="34" charset="0"/>
            </a:rPr>
            <a:t>, 2009 tax increase </a:t>
          </a:r>
        </a:p>
      </cdr:txBody>
    </cdr:sp>
  </cdr:relSizeAnchor>
  <cdr:relSizeAnchor xmlns:cdr="http://schemas.openxmlformats.org/drawingml/2006/chartDrawing">
    <cdr:from>
      <cdr:x>0</cdr:x>
      <cdr:y>0.12961</cdr:y>
    </cdr:from>
    <cdr:to>
      <cdr:x>0.67684</cdr:x>
      <cdr:y>0.19627</cdr:y>
    </cdr:to>
    <cdr:sp macro="" textlink="">
      <cdr:nvSpPr>
        <cdr:cNvPr id="9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5F789995-76C1-4EF0-93FC-E799B990DD96}"/>
            </a:ext>
          </a:extLst>
        </cdr:cNvPr>
        <cdr:cNvSpPr txBox="1"/>
      </cdr:nvSpPr>
      <cdr:spPr>
        <a:xfrm xmlns:a="http://schemas.openxmlformats.org/drawingml/2006/main">
          <a:off x="0" y="666537"/>
          <a:ext cx="5527964" cy="3428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Percent of fatal</a:t>
          </a:r>
          <a:r>
            <a:rPr lang="en-US" sz="1200" b="0" baseline="0">
              <a:latin typeface="Avenir LT Pro 55 Roman Italic" panose="020B0503020203090204" pitchFamily="34" charset="0"/>
            </a:rPr>
            <a:t> motor vehicle crashes</a:t>
          </a:r>
          <a:r>
            <a:rPr lang="en-US" sz="1200" b="0">
              <a:latin typeface="Avenir LT Pro 55 Roman Italic" panose="020B0503020203090204" pitchFamily="34" charset="0"/>
            </a:rPr>
            <a:t> with BAC values at or above 0.08 (%) 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585787</xdr:colOff>
      <xdr:row>1</xdr:row>
      <xdr:rowOff>9524</xdr:rowOff>
    </xdr:from>
    <xdr:to>
      <xdr:col>15</xdr:col>
      <xdr:colOff>585787</xdr:colOff>
      <xdr:row>25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A23CF42-D3F9-4F95-BFB4-791CB532C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0.88432</cdr:x>
      <cdr:y>0.00417</cdr:y>
    </cdr:from>
    <cdr:to>
      <cdr:x>1</cdr:x>
      <cdr:y>0.17017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266853" y="19050"/>
          <a:ext cx="819747" cy="75895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3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Spirit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</xdr:row>
      <xdr:rowOff>38099</xdr:rowOff>
    </xdr:from>
    <xdr:to>
      <xdr:col>15</xdr:col>
      <xdr:colOff>400050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9D0D190-7EC1-49D7-A27A-DD52382B1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0.88432</cdr:x>
      <cdr:y>0</cdr:y>
    </cdr:from>
    <cdr:to>
      <cdr:x>1</cdr:x>
      <cdr:y>0.166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266853" y="0"/>
          <a:ext cx="819747" cy="75895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</a:t>
          </a:r>
          <a:r>
            <a:rPr lang="en-US" sz="1100" b="0" baseline="0">
              <a:solidFill>
                <a:srgbClr val="F0573E"/>
              </a:solidFill>
              <a:latin typeface="Rockwell" panose="02060603020205020403" pitchFamily="18" charset="0"/>
            </a:rPr>
            <a:t> 4</a:t>
          </a:r>
          <a:endParaRPr lang="en-US" sz="1100" b="0">
            <a:solidFill>
              <a:srgbClr val="F0573E"/>
            </a:solidFill>
            <a:latin typeface="Rockwell" panose="02060603020205020403" pitchFamily="18" charset="0"/>
          </a:endParaRP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Beer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38099</xdr:rowOff>
    </xdr:from>
    <xdr:to>
      <xdr:col>14</xdr:col>
      <xdr:colOff>457200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3B5C666-09D0-481B-B6E0-4E752B9D8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0.88432</cdr:x>
      <cdr:y>0</cdr:y>
    </cdr:from>
    <cdr:to>
      <cdr:x>1</cdr:x>
      <cdr:y>0.166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266853" y="0"/>
          <a:ext cx="819747" cy="75895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5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Wine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1</xdr:row>
      <xdr:rowOff>111125</xdr:rowOff>
    </xdr:from>
    <xdr:to>
      <xdr:col>24</xdr:col>
      <xdr:colOff>406400</xdr:colOff>
      <xdr:row>22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5FC266E-681E-4469-9864-10299AA51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24</xdr:row>
      <xdr:rowOff>0</xdr:rowOff>
    </xdr:from>
    <xdr:to>
      <xdr:col>24</xdr:col>
      <xdr:colOff>468313</xdr:colOff>
      <xdr:row>43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37AA7A7E-2C8D-4D83-BB38-4E2DA6790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495300</xdr:colOff>
      <xdr:row>44</xdr:row>
      <xdr:rowOff>76200</xdr:rowOff>
    </xdr:from>
    <xdr:to>
      <xdr:col>24</xdr:col>
      <xdr:colOff>512763</xdr:colOff>
      <xdr:row>64</xdr:row>
      <xdr:rowOff>22225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BDCCCB5D-4742-40C7-AB8D-38C3D3306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609600</xdr:colOff>
      <xdr:row>8</xdr:row>
      <xdr:rowOff>38100</xdr:rowOff>
    </xdr:from>
    <xdr:to>
      <xdr:col>36</xdr:col>
      <xdr:colOff>114300</xdr:colOff>
      <xdr:row>32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F0EEA2B2-535F-4E92-8828-000A77E18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34</xdr:row>
      <xdr:rowOff>0</xdr:rowOff>
    </xdr:from>
    <xdr:to>
      <xdr:col>36</xdr:col>
      <xdr:colOff>177800</xdr:colOff>
      <xdr:row>61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F0EEA2B2-535F-4E92-8828-000A77E18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3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Spirit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2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9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10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3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11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Spirit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12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13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</a:t>
          </a:r>
          <a:r>
            <a:rPr lang="en-US" sz="1100" b="0" baseline="0">
              <a:solidFill>
                <a:srgbClr val="F0573E"/>
              </a:solidFill>
              <a:latin typeface="Rockwell" panose="02060603020205020403" pitchFamily="18" charset="0"/>
            </a:rPr>
            <a:t> 4</a:t>
          </a:r>
          <a:endParaRPr lang="en-US" sz="1100" b="0">
            <a:solidFill>
              <a:srgbClr val="F0573E"/>
            </a:solidFill>
            <a:latin typeface="Rockwell" panose="02060603020205020403" pitchFamily="18" charset="0"/>
          </a:endParaRP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Beer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Source</a:t>
          </a:r>
          <a:r>
            <a:rPr lang="en-US" sz="1000" b="0">
              <a:latin typeface="Avenir LT Pro 55 Roman" panose="020B0503020203020204" pitchFamily="34" charset="0"/>
            </a:rPr>
            <a:t>: Various sources of liqior</a:t>
          </a:r>
          <a:r>
            <a:rPr lang="en-US" sz="1000" b="0" baseline="0">
              <a:latin typeface="Avenir LT Pro 55 Roman" panose="020B0503020203020204" pitchFamily="34" charset="0"/>
            </a:rPr>
            <a:t> taxation and authors calculations</a:t>
          </a:r>
          <a:r>
            <a:rPr lang="en-US" sz="1000" b="0">
              <a:latin typeface="Avenir LT Pro 55 Roman" panose="020B0503020203020204" pitchFamily="34" charset="0"/>
            </a:rPr>
            <a:t>.</a:t>
          </a:r>
        </a:p>
        <a:p xmlns:a="http://schemas.openxmlformats.org/drawingml/2006/main">
          <a:r>
            <a:rPr lang="en-US" sz="1000" b="1">
              <a:latin typeface="Avenir LT Pro 55 Roman" panose="020B0503020203020204" pitchFamily="34" charset="0"/>
            </a:rPr>
            <a:t>Note:</a:t>
          </a:r>
          <a:r>
            <a:rPr lang="en-US" sz="1000" b="0">
              <a:latin typeface="Avenir LT Pro 55 Roman" panose="020B0503020203020204" pitchFamily="34" charset="0"/>
            </a:rPr>
            <a:t> Median tax rate of all non-control states.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0.55556</cdr:x>
      <cdr:y>0.05926</cdr:y>
    </cdr:to>
    <cdr:sp macro="" textlink="">
      <cdr:nvSpPr>
        <cdr:cNvPr id="5" name="FigureBox">
          <a:extLst xmlns:a="http://schemas.openxmlformats.org/drawingml/2006/main">
            <a:ext uri="{FF2B5EF4-FFF2-40B4-BE49-F238E27FC236}">
              <a16:creationId xmlns="" xmlns:a16="http://schemas.microsoft.com/office/drawing/2014/main" id="{02198623-49C4-4EF5-9BE9-6F941D6DADBE}"/>
            </a:ext>
          </a:extLst>
        </cdr:cNvPr>
        <cdr:cNvSpPr txBox="1"/>
      </cdr:nvSpPr>
      <cdr:spPr>
        <a:xfrm xmlns:a="http://schemas.openxmlformats.org/drawingml/2006/main">
          <a:off x="0" y="0"/>
          <a:ext cx="3175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 b="0">
              <a:solidFill>
                <a:srgbClr val="F0573E"/>
              </a:solidFill>
              <a:latin typeface="Rockwell" panose="02060603020205020403" pitchFamily="18" charset="0"/>
            </a:rPr>
            <a:t>FIGURE 5</a:t>
          </a:r>
        </a:p>
      </cdr:txBody>
    </cdr:sp>
  </cdr:relSizeAnchor>
  <cdr:relSizeAnchor xmlns:cdr="http://schemas.openxmlformats.org/drawingml/2006/chartDrawing">
    <cdr:from>
      <cdr:x>0.00123</cdr:x>
      <cdr:y>0.04546</cdr:y>
    </cdr:from>
    <cdr:to>
      <cdr:x>0.55679</cdr:x>
      <cdr:y>0.12694</cdr:y>
    </cdr:to>
    <cdr:sp macro="" textlink="">
      <cdr:nvSpPr>
        <cdr:cNvPr id="6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9525" y="182288"/>
          <a:ext cx="4288896" cy="3267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State Wine Tax Rates</a:t>
          </a:r>
        </a:p>
      </cdr:txBody>
    </cdr:sp>
  </cdr:relSizeAnchor>
  <cdr:relSizeAnchor xmlns:cdr="http://schemas.openxmlformats.org/drawingml/2006/chartDrawing">
    <cdr:from>
      <cdr:x>0</cdr:x>
      <cdr:y>0.10508</cdr:y>
    </cdr:from>
    <cdr:to>
      <cdr:x>0.55556</cdr:x>
      <cdr:y>0.17916</cdr:y>
    </cdr:to>
    <cdr:sp macro="" textlink="">
      <cdr:nvSpPr>
        <cdr:cNvPr id="7" name="SubTitleBox">
          <a:extLst xmlns:a="http://schemas.openxmlformats.org/drawingml/2006/main">
            <a:ext uri="{FF2B5EF4-FFF2-40B4-BE49-F238E27FC236}">
              <a16:creationId xmlns="" xmlns:a16="http://schemas.microsoft.com/office/drawing/2014/main" id="{E415F3E5-F0A1-44D0-8CCE-58A5FB18626A}"/>
            </a:ext>
          </a:extLst>
        </cdr:cNvPr>
        <cdr:cNvSpPr txBox="1"/>
      </cdr:nvSpPr>
      <cdr:spPr>
        <a:xfrm xmlns:a="http://schemas.openxmlformats.org/drawingml/2006/main">
          <a:off x="0" y="421390"/>
          <a:ext cx="4288896" cy="297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400" b="0">
              <a:latin typeface="Avenir LT Pro 55 Roman" panose="020B0503020203020204" pitchFamily="34" charset="0"/>
            </a:rPr>
            <a:t>Illinois and the median</a:t>
          </a:r>
          <a:r>
            <a:rPr lang="en-US" sz="1400" b="0" baseline="0">
              <a:latin typeface="Avenir LT Pro 55 Roman" panose="020B0503020203020204" pitchFamily="34" charset="0"/>
            </a:rPr>
            <a:t> tax rate</a:t>
          </a:r>
          <a:endParaRPr lang="en-US" sz="14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2015</a:t>
          </a:r>
          <a:r>
            <a:rPr lang="en-US" sz="1200" b="0" baseline="0">
              <a:latin typeface="Avenir LT Pro 55 Roman Italic" panose="020B0503020203090204" pitchFamily="34" charset="0"/>
            </a:rPr>
            <a:t> Dollars per Gallon ($)</a:t>
          </a:r>
          <a:endParaRPr lang="en-US" sz="1200" b="0">
            <a:latin typeface="Avenir LT Pro 55 Roman Italic" panose="020B0503020203090204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3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endParaRPr lang="en-US" sz="10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>
              <a:latin typeface="Avenir LT Pro 55 Roman Italic" panose="020B0503020203090204" pitchFamily="34" charset="0"/>
            </a:rPr>
            <a:t>Percent</a:t>
          </a:r>
        </a:p>
      </cdr:txBody>
    </cdr:sp>
  </cdr:relSizeAnchor>
  <cdr:relSizeAnchor xmlns:cdr="http://schemas.openxmlformats.org/drawingml/2006/chartDrawing">
    <cdr:from>
      <cdr:x>0.88222</cdr:x>
      <cdr:y>0</cdr:y>
    </cdr:from>
    <cdr:to>
      <cdr:x>1</cdr:x>
      <cdr:y>0.16902</cdr:y>
    </cdr:to>
    <cdr:pic>
      <cdr:nvPicPr>
        <cdr:cNvPr id="2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51500" y="0"/>
          <a:ext cx="673135" cy="57955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0.06332</cdr:y>
    </cdr:from>
    <cdr:to>
      <cdr:x>0.70854</cdr:x>
      <cdr:y>0.1448</cdr:y>
    </cdr:to>
    <cdr:sp macro="" textlink="">
      <cdr:nvSpPr>
        <cdr:cNvPr id="11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0" y="315218"/>
          <a:ext cx="5372100" cy="405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IL</a:t>
          </a:r>
          <a:r>
            <a:rPr lang="en-US" sz="1800" b="0" baseline="0">
              <a:latin typeface="Avenir LT Pro 55 Roman" panose="020B0503020203020204" pitchFamily="34" charset="0"/>
            </a:rPr>
            <a:t> </a:t>
          </a:r>
          <a:r>
            <a:rPr lang="en-US" sz="1800" b="0">
              <a:latin typeface="Avenir LT Pro 55 Roman" panose="020B0503020203020204" pitchFamily="34" charset="0"/>
            </a:rPr>
            <a:t>Tax Rates Changes from Median Over</a:t>
          </a:r>
          <a:r>
            <a:rPr lang="en-US" sz="1800" b="0" baseline="0">
              <a:latin typeface="Avenir LT Pro 55 Roman" panose="020B0503020203020204" pitchFamily="34" charset="0"/>
            </a:rPr>
            <a:t> Time</a:t>
          </a:r>
          <a:endParaRPr lang="en-US" sz="18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0.92348</cdr:x>
      <cdr:y>0.30357</cdr:y>
    </cdr:from>
    <cdr:to>
      <cdr:x>0.99826</cdr:x>
      <cdr:y>0.38265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6743700" y="1511300"/>
          <a:ext cx="546100" cy="39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Spirits</a:t>
          </a:r>
        </a:p>
      </cdr:txBody>
    </cdr:sp>
  </cdr:relSizeAnchor>
  <cdr:relSizeAnchor xmlns:cdr="http://schemas.openxmlformats.org/drawingml/2006/chartDrawing">
    <cdr:from>
      <cdr:x>0.92522</cdr:x>
      <cdr:y>0.55612</cdr:y>
    </cdr:from>
    <cdr:to>
      <cdr:x>1</cdr:x>
      <cdr:y>0.6199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7014906" y="2768600"/>
          <a:ext cx="566994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Wine</a:t>
          </a:r>
        </a:p>
      </cdr:txBody>
    </cdr:sp>
  </cdr:relSizeAnchor>
  <cdr:relSizeAnchor xmlns:cdr="http://schemas.openxmlformats.org/drawingml/2006/chartDrawing">
    <cdr:from>
      <cdr:x>0.92547</cdr:x>
      <cdr:y>0.59694</cdr:y>
    </cdr:from>
    <cdr:to>
      <cdr:x>0.98982</cdr:x>
      <cdr:y>0.64541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7016849" y="2971800"/>
          <a:ext cx="487879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Beer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0.87037</cdr:y>
    </cdr:from>
    <cdr:to>
      <cdr:x>0.62862</cdr:x>
      <cdr:y>1</cdr:y>
    </cdr:to>
    <cdr:sp macro="" textlink="">
      <cdr:nvSpPr>
        <cdr:cNvPr id="4" name="SourceBox">
          <a:extLst xmlns:a="http://schemas.openxmlformats.org/drawingml/2006/main">
            <a:ext uri="{FF2B5EF4-FFF2-40B4-BE49-F238E27FC236}">
              <a16:creationId xmlns="" xmlns:a16="http://schemas.microsoft.com/office/drawing/2014/main" id="{B306A5D8-8723-4739-B390-6E4EAF5F0997}"/>
            </a:ext>
          </a:extLst>
        </cdr:cNvPr>
        <cdr:cNvSpPr txBox="1"/>
      </cdr:nvSpPr>
      <cdr:spPr>
        <a:xfrm xmlns:a="http://schemas.openxmlformats.org/drawingml/2006/main">
          <a:off x="0" y="3490207"/>
          <a:ext cx="4852988" cy="519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b"/>
        <a:lstStyle xmlns:a="http://schemas.openxmlformats.org/drawingml/2006/main"/>
        <a:p xmlns:a="http://schemas.openxmlformats.org/drawingml/2006/main">
          <a:endParaRPr lang="en-US" sz="10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0.00202</cdr:x>
      <cdr:y>0.16221</cdr:y>
    </cdr:from>
    <cdr:to>
      <cdr:x>0.55758</cdr:x>
      <cdr:y>0.22887</cdr:y>
    </cdr:to>
    <cdr:sp macro="" textlink="">
      <cdr:nvSpPr>
        <cdr:cNvPr id="8" name="YAxisLabelBox">
          <a:extLst xmlns:a="http://schemas.openxmlformats.org/drawingml/2006/main">
            <a:ext uri="{FF2B5EF4-FFF2-40B4-BE49-F238E27FC236}">
              <a16:creationId xmlns="" xmlns:a16="http://schemas.microsoft.com/office/drawing/2014/main" id="{3BDEA72F-3FC0-4595-A08C-3407B19420AA}"/>
            </a:ext>
          </a:extLst>
        </cdr:cNvPr>
        <cdr:cNvSpPr txBox="1"/>
      </cdr:nvSpPr>
      <cdr:spPr>
        <a:xfrm xmlns:a="http://schemas.openxmlformats.org/drawingml/2006/main">
          <a:off x="15620" y="650450"/>
          <a:ext cx="4288896" cy="267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200" b="0" i="1">
              <a:latin typeface="Avenir LT Pro 55 Roman Italic" panose="020B0503020203090204" pitchFamily="34" charset="0"/>
            </a:rPr>
            <a:t>Percent</a:t>
          </a:r>
        </a:p>
      </cdr:txBody>
    </cdr:sp>
  </cdr:relSizeAnchor>
  <cdr:relSizeAnchor xmlns:cdr="http://schemas.openxmlformats.org/drawingml/2006/chartDrawing">
    <cdr:from>
      <cdr:x>0.90303</cdr:x>
      <cdr:y>0</cdr:y>
    </cdr:from>
    <cdr:to>
      <cdr:x>1</cdr:x>
      <cdr:y>0.13915</cdr:y>
    </cdr:to>
    <cdr:pic>
      <cdr:nvPicPr>
        <cdr:cNvPr id="2" name="TPClogo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849248" y="0"/>
          <a:ext cx="735465" cy="77563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0.02892</cdr:y>
    </cdr:from>
    <cdr:to>
      <cdr:x>0.83082</cdr:x>
      <cdr:y>0.16055</cdr:y>
    </cdr:to>
    <cdr:sp macro="" textlink="">
      <cdr:nvSpPr>
        <cdr:cNvPr id="11" name="TitleBox">
          <a:extLst xmlns:a="http://schemas.openxmlformats.org/drawingml/2006/main">
            <a:ext uri="{FF2B5EF4-FFF2-40B4-BE49-F238E27FC236}">
              <a16:creationId xmlns="" xmlns:a16="http://schemas.microsoft.com/office/drawing/2014/main" id="{6A0FA88F-F331-4341-8B39-5BE7FD854AEB}"/>
            </a:ext>
          </a:extLst>
        </cdr:cNvPr>
        <cdr:cNvSpPr txBox="1"/>
      </cdr:nvSpPr>
      <cdr:spPr>
        <a:xfrm xmlns:a="http://schemas.openxmlformats.org/drawingml/2006/main">
          <a:off x="0" y="160116"/>
          <a:ext cx="6299200" cy="728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 anchorCtr="0"/>
        <a:lstStyle xmlns:a="http://schemas.openxmlformats.org/drawingml/2006/main"/>
        <a:p xmlns:a="http://schemas.openxmlformats.org/drawingml/2006/main">
          <a:r>
            <a:rPr lang="en-US" sz="1800" b="0">
              <a:latin typeface="Avenir LT Pro 55 Roman" panose="020B0503020203020204" pitchFamily="34" charset="0"/>
            </a:rPr>
            <a:t>IL</a:t>
          </a:r>
          <a:r>
            <a:rPr lang="en-US" sz="1800" b="0" baseline="0">
              <a:latin typeface="Avenir LT Pro 55 Roman" panose="020B0503020203020204" pitchFamily="34" charset="0"/>
            </a:rPr>
            <a:t> </a:t>
          </a:r>
          <a:r>
            <a:rPr lang="en-US" sz="1800" b="0">
              <a:latin typeface="Avenir LT Pro 55 Roman" panose="020B0503020203020204" pitchFamily="34" charset="0"/>
            </a:rPr>
            <a:t>Tax Rates Changes from Median Over</a:t>
          </a:r>
          <a:r>
            <a:rPr lang="en-US" sz="1800" b="0" baseline="0">
              <a:latin typeface="Avenir LT Pro 55 Roman" panose="020B0503020203020204" pitchFamily="34" charset="0"/>
            </a:rPr>
            <a:t> Time</a:t>
          </a:r>
          <a:endParaRPr lang="en-US" sz="1800" b="0">
            <a:latin typeface="Avenir LT Pro 55 Roman" panose="020B0503020203020204" pitchFamily="34" charset="0"/>
          </a:endParaRPr>
        </a:p>
      </cdr:txBody>
    </cdr:sp>
  </cdr:relSizeAnchor>
  <cdr:relSizeAnchor xmlns:cdr="http://schemas.openxmlformats.org/drawingml/2006/chartDrawing">
    <cdr:from>
      <cdr:x>0.91812</cdr:x>
      <cdr:y>0.29516</cdr:y>
    </cdr:from>
    <cdr:to>
      <cdr:x>1</cdr:x>
      <cdr:y>0.37424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6963691" y="1645207"/>
          <a:ext cx="621022" cy="4407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Avenir Book" charset="0"/>
              <a:ea typeface="Avenir Book" charset="0"/>
              <a:cs typeface="Avenir Book" charset="0"/>
            </a:rPr>
            <a:t>Spirits</a:t>
          </a:r>
        </a:p>
      </cdr:txBody>
    </cdr:sp>
  </cdr:relSizeAnchor>
  <cdr:relSizeAnchor xmlns:cdr="http://schemas.openxmlformats.org/drawingml/2006/chartDrawing">
    <cdr:from>
      <cdr:x>0.91925</cdr:x>
      <cdr:y>0.38716</cdr:y>
    </cdr:from>
    <cdr:to>
      <cdr:x>0.99101</cdr:x>
      <cdr:y>0.45094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6972215" y="2158031"/>
          <a:ext cx="544310" cy="355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Avenir Book" charset="0"/>
              <a:ea typeface="Avenir Book" charset="0"/>
              <a:cs typeface="Avenir Book" charset="0"/>
            </a:rPr>
            <a:t>Wine</a:t>
          </a:r>
        </a:p>
      </cdr:txBody>
    </cdr:sp>
  </cdr:relSizeAnchor>
  <cdr:relSizeAnchor xmlns:cdr="http://schemas.openxmlformats.org/drawingml/2006/chartDrawing">
    <cdr:from>
      <cdr:x>0.91819</cdr:x>
      <cdr:y>0.56636</cdr:y>
    </cdr:from>
    <cdr:to>
      <cdr:x>0.99101</cdr:x>
      <cdr:y>0.61483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6964192" y="3156886"/>
          <a:ext cx="552333" cy="2701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Avenir Book" charset="0"/>
              <a:ea typeface="Avenir Book" charset="0"/>
              <a:cs typeface="Avenir Book" charset="0"/>
            </a:rPr>
            <a:t>Beer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7.6640625" bestFit="1" customWidth="1"/>
    <col min="2" max="2" width="6" bestFit="1" customWidth="1"/>
    <col min="3" max="3" width="9.33203125" bestFit="1" customWidth="1"/>
    <col min="4" max="4" width="10.83203125" customWidth="1"/>
  </cols>
  <sheetData>
    <row r="1" spans="1:10" ht="36" customHeight="1" x14ac:dyDescent="0.25">
      <c r="A1" s="1" t="s">
        <v>0</v>
      </c>
      <c r="B1" s="2" t="s">
        <v>1</v>
      </c>
      <c r="C1" s="2" t="s">
        <v>2</v>
      </c>
      <c r="D1" s="2" t="s">
        <v>5</v>
      </c>
      <c r="E1" s="6" t="s">
        <v>3</v>
      </c>
      <c r="F1" s="6" t="s">
        <v>4</v>
      </c>
      <c r="G1" s="6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3">
        <v>1982</v>
      </c>
      <c r="B2" s="4">
        <v>4.3333529024613791</v>
      </c>
      <c r="C2" s="4">
        <v>5.4166911280767236</v>
      </c>
      <c r="D2" s="8">
        <f>(B2-C2)/100</f>
        <v>-1.0833382256153445E-2</v>
      </c>
      <c r="E2" s="4">
        <v>0.15166735158614827</v>
      </c>
      <c r="F2" s="5">
        <v>0.27513351761659549</v>
      </c>
      <c r="G2" s="8">
        <f>(E2-F2)/100</f>
        <v>-1.2346616603044721E-3</v>
      </c>
      <c r="H2" s="4">
        <v>0.49833558378305859</v>
      </c>
      <c r="I2" s="5">
        <v>1.1624793261163764</v>
      </c>
      <c r="J2" s="8">
        <f>(H2-I2)/100</f>
        <v>-6.6414374233331784E-3</v>
      </c>
    </row>
    <row r="3" spans="1:10" x14ac:dyDescent="0.2">
      <c r="A3" s="3">
        <v>1983</v>
      </c>
      <c r="B3" s="4">
        <v>4.1545258772396583</v>
      </c>
      <c r="C3" s="4">
        <v>5.1931573465495724</v>
      </c>
      <c r="D3" s="8">
        <f t="shared" ref="D3:D35" si="0">(B3-C3)/100</f>
        <v>-1.0386314693099141E-2</v>
      </c>
      <c r="E3" s="4">
        <v>0.14540840570338806</v>
      </c>
      <c r="F3" s="5">
        <v>0.26377942077712113</v>
      </c>
      <c r="G3" s="8">
        <f t="shared" ref="G3:G35" si="1">(E3-F3)/100</f>
        <v>-1.1837101507373307E-3</v>
      </c>
      <c r="H3" s="4">
        <v>0.47777047588256072</v>
      </c>
      <c r="I3" s="5">
        <v>1.1385105347178175</v>
      </c>
      <c r="J3" s="8">
        <f t="shared" ref="J3:J35" si="2">(H3-I3)/100</f>
        <v>-6.6074005883525674E-3</v>
      </c>
    </row>
    <row r="4" spans="1:10" x14ac:dyDescent="0.2">
      <c r="A4" s="3">
        <v>1984</v>
      </c>
      <c r="B4" s="4">
        <v>4.0030699376978314</v>
      </c>
      <c r="C4" s="4">
        <v>5.183975569318692</v>
      </c>
      <c r="D4" s="8">
        <f t="shared" si="0"/>
        <v>-1.1809056316208606E-2</v>
      </c>
      <c r="E4" s="4">
        <v>0.14010744781942411</v>
      </c>
      <c r="F4" s="5">
        <v>0.28021489563884822</v>
      </c>
      <c r="G4" s="8">
        <f t="shared" si="1"/>
        <v>-1.4010744781942411E-3</v>
      </c>
      <c r="H4" s="4">
        <v>0.46035304283525064</v>
      </c>
      <c r="I4" s="5">
        <v>1.2032428667002721</v>
      </c>
      <c r="J4" s="8">
        <f t="shared" si="2"/>
        <v>-7.4288982386502148E-3</v>
      </c>
    </row>
    <row r="5" spans="1:10" x14ac:dyDescent="0.2">
      <c r="A5" s="3">
        <v>1985</v>
      </c>
      <c r="B5" s="4">
        <v>3.8662218823361019</v>
      </c>
      <c r="C5" s="4">
        <v>5.2193995411537379</v>
      </c>
      <c r="D5" s="8">
        <f t="shared" si="0"/>
        <v>-1.3531776588176361E-2</v>
      </c>
      <c r="E5" s="4">
        <v>0.13531776588176359</v>
      </c>
      <c r="F5" s="5">
        <v>0.27063553176352717</v>
      </c>
      <c r="G5" s="8">
        <f t="shared" si="1"/>
        <v>-1.3531776588176358E-3</v>
      </c>
      <c r="H5" s="4">
        <v>0.44461551646865172</v>
      </c>
      <c r="I5" s="5">
        <v>1.1988372728769938</v>
      </c>
      <c r="J5" s="8">
        <f t="shared" si="2"/>
        <v>-7.542217564083421E-3</v>
      </c>
    </row>
    <row r="6" spans="1:10" x14ac:dyDescent="0.2">
      <c r="A6" s="3">
        <v>1986</v>
      </c>
      <c r="B6" s="4">
        <v>3.7843383045365551</v>
      </c>
      <c r="C6" s="4">
        <v>5.1088567111243499</v>
      </c>
      <c r="D6" s="8">
        <f t="shared" si="0"/>
        <v>-1.3245184065877949E-2</v>
      </c>
      <c r="E6" s="4">
        <v>0.13245184065877944</v>
      </c>
      <c r="F6" s="5">
        <v>0.28382537284024162</v>
      </c>
      <c r="G6" s="8">
        <f t="shared" si="1"/>
        <v>-1.5137353218146218E-3</v>
      </c>
      <c r="H6" s="4">
        <v>0.43519890502170383</v>
      </c>
      <c r="I6" s="5">
        <v>1.2407239556081313</v>
      </c>
      <c r="J6" s="8">
        <f t="shared" si="2"/>
        <v>-8.0552505058642757E-3</v>
      </c>
    </row>
    <row r="7" spans="1:10" x14ac:dyDescent="0.2">
      <c r="A7" s="3">
        <v>1987</v>
      </c>
      <c r="B7" s="4">
        <v>3.6724893505038407</v>
      </c>
      <c r="C7" s="4">
        <v>5.0680353036953001</v>
      </c>
      <c r="D7" s="8">
        <f t="shared" si="0"/>
        <v>-1.3955459531914594E-2</v>
      </c>
      <c r="E7" s="4">
        <v>0.12853712726763444</v>
      </c>
      <c r="F7" s="5">
        <v>0.33052404154534565</v>
      </c>
      <c r="G7" s="8">
        <f t="shared" si="1"/>
        <v>-2.0198691427771118E-3</v>
      </c>
      <c r="H7" s="4">
        <v>0.42233627530794171</v>
      </c>
      <c r="I7" s="5">
        <v>1.2734226727662623</v>
      </c>
      <c r="J7" s="8">
        <f t="shared" si="2"/>
        <v>-8.5108639745832063E-3</v>
      </c>
    </row>
    <row r="8" spans="1:10" x14ac:dyDescent="0.2">
      <c r="A8" s="3">
        <v>1988</v>
      </c>
      <c r="B8" s="4">
        <v>3.5347726274446463</v>
      </c>
      <c r="C8" s="4">
        <v>4.8779862258736113</v>
      </c>
      <c r="D8" s="8">
        <f t="shared" si="0"/>
        <v>-1.3432135984289651E-2</v>
      </c>
      <c r="E8" s="4">
        <v>0.12371704196056263</v>
      </c>
      <c r="F8" s="5">
        <v>0.31812953647001813</v>
      </c>
      <c r="G8" s="8">
        <f t="shared" si="1"/>
        <v>-1.9441249450945549E-3</v>
      </c>
      <c r="H8" s="4">
        <v>0.40649885215613435</v>
      </c>
      <c r="I8" s="5">
        <v>1.2318729736946292</v>
      </c>
      <c r="J8" s="8">
        <f t="shared" si="2"/>
        <v>-8.2537412153849479E-3</v>
      </c>
    </row>
    <row r="9" spans="1:10" x14ac:dyDescent="0.2">
      <c r="A9" s="3">
        <v>1989</v>
      </c>
      <c r="B9" s="4">
        <v>3.3889327097564212</v>
      </c>
      <c r="C9" s="4">
        <v>4.6767271394638614</v>
      </c>
      <c r="D9" s="8">
        <f t="shared" si="0"/>
        <v>-1.2877944297074402E-2</v>
      </c>
      <c r="E9" s="4">
        <v>0.11861264484147475</v>
      </c>
      <c r="F9" s="5">
        <v>0.30500394387807789</v>
      </c>
      <c r="G9" s="8">
        <f t="shared" si="1"/>
        <v>-1.8639129903660313E-3</v>
      </c>
      <c r="H9" s="4">
        <v>0.38972726162198845</v>
      </c>
      <c r="I9" s="5">
        <v>1.1810475679270593</v>
      </c>
      <c r="J9" s="8">
        <f t="shared" si="2"/>
        <v>-7.9132030630507093E-3</v>
      </c>
    </row>
    <row r="10" spans="1:10" x14ac:dyDescent="0.2">
      <c r="A10" s="3">
        <v>1990</v>
      </c>
      <c r="B10" s="4">
        <v>3.2482797661767142</v>
      </c>
      <c r="C10" s="4">
        <v>4.7100056609562353</v>
      </c>
      <c r="D10" s="8">
        <f t="shared" si="0"/>
        <v>-1.4617258947795211E-2</v>
      </c>
      <c r="E10" s="4">
        <v>0.11368979181618501</v>
      </c>
      <c r="F10" s="5">
        <v>0.25986238129413713</v>
      </c>
      <c r="G10" s="8">
        <f t="shared" si="1"/>
        <v>-1.4617258947795214E-3</v>
      </c>
      <c r="H10" s="4">
        <v>0.37355217311032213</v>
      </c>
      <c r="I10" s="5">
        <v>1.1623066843328325</v>
      </c>
      <c r="J10" s="8">
        <f t="shared" si="2"/>
        <v>-7.8875451122251035E-3</v>
      </c>
    </row>
    <row r="11" spans="1:10" x14ac:dyDescent="0.2">
      <c r="A11" s="3">
        <v>1991</v>
      </c>
      <c r="B11" s="4">
        <v>3.1451213750873959</v>
      </c>
      <c r="C11" s="4">
        <v>4.9142521485740556</v>
      </c>
      <c r="D11" s="8">
        <f t="shared" si="0"/>
        <v>-1.7691307734866598E-2</v>
      </c>
      <c r="E11" s="4">
        <v>0.11007924812805886</v>
      </c>
      <c r="F11" s="5">
        <v>0.28306092375786562</v>
      </c>
      <c r="G11" s="8">
        <f t="shared" si="1"/>
        <v>-1.7298167562980677E-3</v>
      </c>
      <c r="H11" s="4">
        <v>0.36168895813505053</v>
      </c>
      <c r="I11" s="5">
        <v>1.1500450820144572</v>
      </c>
      <c r="J11" s="8">
        <f t="shared" si="2"/>
        <v>-7.8835612387940669E-3</v>
      </c>
    </row>
    <row r="12" spans="1:10" x14ac:dyDescent="0.2">
      <c r="A12" s="3">
        <v>1992</v>
      </c>
      <c r="B12" s="4">
        <v>3.0640890880689526</v>
      </c>
      <c r="C12" s="4">
        <v>5.0174458817129102</v>
      </c>
      <c r="D12" s="8">
        <f t="shared" si="0"/>
        <v>-1.9533567936439577E-2</v>
      </c>
      <c r="E12" s="4">
        <v>0.10724311808241335</v>
      </c>
      <c r="F12" s="5">
        <v>0.2757680179262057</v>
      </c>
      <c r="G12" s="8">
        <f t="shared" si="1"/>
        <v>-1.6852489984379236E-3</v>
      </c>
      <c r="H12" s="4">
        <v>0.35237024512792958</v>
      </c>
      <c r="I12" s="5">
        <v>1.1268834484625503</v>
      </c>
      <c r="J12" s="8">
        <f t="shared" si="2"/>
        <v>-7.7451320333462069E-3</v>
      </c>
    </row>
    <row r="13" spans="1:10" x14ac:dyDescent="0.2">
      <c r="A13" s="3">
        <v>1993</v>
      </c>
      <c r="B13" s="4">
        <v>2.9894512393510553</v>
      </c>
      <c r="C13" s="4">
        <v>4.895226404437353</v>
      </c>
      <c r="D13" s="8">
        <f t="shared" si="0"/>
        <v>-1.9057751650862976E-2</v>
      </c>
      <c r="E13" s="4">
        <v>0.10463079337728695</v>
      </c>
      <c r="F13" s="5">
        <v>0.26905061154159499</v>
      </c>
      <c r="G13" s="8">
        <f t="shared" si="1"/>
        <v>-1.6441981816430803E-3</v>
      </c>
      <c r="H13" s="4">
        <v>0.34378689252537137</v>
      </c>
      <c r="I13" s="5">
        <v>1.1060770288849613</v>
      </c>
      <c r="J13" s="8">
        <f t="shared" si="2"/>
        <v>-7.6229013635958996E-3</v>
      </c>
    </row>
    <row r="14" spans="1:10" x14ac:dyDescent="0.2">
      <c r="A14" s="3">
        <v>1994</v>
      </c>
      <c r="B14" s="4">
        <v>2.9285455295938765</v>
      </c>
      <c r="C14" s="4">
        <v>4.7954933047099733</v>
      </c>
      <c r="D14" s="8">
        <f t="shared" si="0"/>
        <v>-1.8669477751160967E-2</v>
      </c>
      <c r="E14" s="4">
        <v>0.10249909353578569</v>
      </c>
      <c r="F14" s="5">
        <v>0.26649764319304275</v>
      </c>
      <c r="G14" s="8">
        <f t="shared" si="1"/>
        <v>-1.6399854965725707E-3</v>
      </c>
      <c r="H14" s="4">
        <v>0.33678273590329583</v>
      </c>
      <c r="I14" s="5">
        <v>1.1098992320792151</v>
      </c>
      <c r="J14" s="8">
        <f t="shared" si="2"/>
        <v>-7.7311649617591936E-3</v>
      </c>
    </row>
    <row r="15" spans="1:10" x14ac:dyDescent="0.2">
      <c r="A15" s="3">
        <v>1995</v>
      </c>
      <c r="B15" s="4">
        <v>2.8689819700655486</v>
      </c>
      <c r="C15" s="4">
        <v>4.6979579759823356</v>
      </c>
      <c r="D15" s="8">
        <f t="shared" si="0"/>
        <v>-1.8289760059167871E-2</v>
      </c>
      <c r="E15" s="4">
        <v>0.10041436895229421</v>
      </c>
      <c r="F15" s="5">
        <v>0.26107735927596493</v>
      </c>
      <c r="G15" s="8">
        <f t="shared" si="1"/>
        <v>-1.606629903236707E-3</v>
      </c>
      <c r="H15" s="4">
        <v>0.32993292655753809</v>
      </c>
      <c r="I15" s="5">
        <v>1.0873250401083758</v>
      </c>
      <c r="J15" s="8">
        <f t="shared" si="2"/>
        <v>-7.573921135508377E-3</v>
      </c>
    </row>
    <row r="16" spans="1:10" x14ac:dyDescent="0.2">
      <c r="A16" s="3">
        <v>1996</v>
      </c>
      <c r="B16" s="4">
        <v>2.8091969514904718</v>
      </c>
      <c r="C16" s="4">
        <v>4.6000600080656469</v>
      </c>
      <c r="D16" s="8">
        <f t="shared" si="0"/>
        <v>-1.7908630565751749E-2</v>
      </c>
      <c r="E16" s="4">
        <v>9.8321893302166521E-2</v>
      </c>
      <c r="F16" s="5">
        <v>0.2668737103915948</v>
      </c>
      <c r="G16" s="8">
        <f t="shared" si="1"/>
        <v>-1.6855181708942829E-3</v>
      </c>
      <c r="H16" s="4">
        <v>0.32305764942140425</v>
      </c>
      <c r="I16" s="5">
        <v>1.0652911826244325</v>
      </c>
      <c r="J16" s="8">
        <f t="shared" si="2"/>
        <v>-7.4223353320302821E-3</v>
      </c>
    </row>
    <row r="17" spans="1:10" x14ac:dyDescent="0.2">
      <c r="A17" s="3">
        <v>1997</v>
      </c>
      <c r="B17" s="4">
        <v>2.7615312031710548</v>
      </c>
      <c r="C17" s="4">
        <v>4.5220073451926019</v>
      </c>
      <c r="D17" s="8">
        <f t="shared" si="0"/>
        <v>-1.760476142021547E-2</v>
      </c>
      <c r="E17" s="4">
        <v>9.6653592110986924E-2</v>
      </c>
      <c r="F17" s="5">
        <v>0.24853780828539493</v>
      </c>
      <c r="G17" s="8">
        <f t="shared" si="1"/>
        <v>-1.51884216174408E-3</v>
      </c>
      <c r="H17" s="4">
        <v>0.31757608836467133</v>
      </c>
      <c r="I17" s="5">
        <v>1.0478292629952179</v>
      </c>
      <c r="J17" s="8">
        <f t="shared" si="2"/>
        <v>-7.3025317463054663E-3</v>
      </c>
    </row>
    <row r="18" spans="1:10" x14ac:dyDescent="0.2">
      <c r="A18" s="3">
        <v>1998</v>
      </c>
      <c r="B18" s="4">
        <v>2.7404924384179963</v>
      </c>
      <c r="C18" s="4">
        <v>4.4875563679094688</v>
      </c>
      <c r="D18" s="8">
        <f t="shared" si="0"/>
        <v>-1.7470639294914724E-2</v>
      </c>
      <c r="E18" s="4">
        <v>9.5917235344629884E-2</v>
      </c>
      <c r="F18" s="5">
        <v>0.24664431945761967</v>
      </c>
      <c r="G18" s="8">
        <f t="shared" si="1"/>
        <v>-1.5072708411298979E-3</v>
      </c>
      <c r="H18" s="4">
        <v>0.31515663041806957</v>
      </c>
      <c r="I18" s="5">
        <v>1.0404553591697765</v>
      </c>
      <c r="J18" s="8">
        <f t="shared" si="2"/>
        <v>-7.2529872875170699E-3</v>
      </c>
    </row>
    <row r="19" spans="1:10" x14ac:dyDescent="0.2">
      <c r="A19" s="3">
        <v>1999</v>
      </c>
      <c r="B19" s="4">
        <v>2.7008259611992944</v>
      </c>
      <c r="C19" s="4">
        <v>4.422602511463845</v>
      </c>
      <c r="D19" s="8">
        <f t="shared" si="0"/>
        <v>-1.7217765502645505E-2</v>
      </c>
      <c r="E19" s="4">
        <v>9.4528908641975315E-2</v>
      </c>
      <c r="F19" s="5">
        <v>0.2430743365079365</v>
      </c>
      <c r="G19" s="8">
        <f t="shared" si="1"/>
        <v>-1.4854542786596121E-3</v>
      </c>
      <c r="H19" s="4">
        <v>0.31059498553791887</v>
      </c>
      <c r="I19" s="5">
        <v>1.0259957679758573</v>
      </c>
      <c r="J19" s="8">
        <f t="shared" si="2"/>
        <v>-7.1540078243793846E-3</v>
      </c>
    </row>
    <row r="20" spans="1:10" x14ac:dyDescent="0.2">
      <c r="A20" s="3">
        <v>2000</v>
      </c>
      <c r="B20" s="4">
        <v>5.9291240223836938</v>
      </c>
      <c r="C20" s="4">
        <v>4.3150847051792436</v>
      </c>
      <c r="D20" s="8">
        <f t="shared" si="0"/>
        <v>1.6140393172044503E-2</v>
      </c>
      <c r="E20" s="4">
        <v>0.24375287647577409</v>
      </c>
      <c r="F20" s="5">
        <v>0.24375287647577409</v>
      </c>
      <c r="G20" s="8">
        <f t="shared" si="1"/>
        <v>0</v>
      </c>
      <c r="H20" s="4">
        <v>0.96183567474224363</v>
      </c>
      <c r="I20" s="5">
        <v>1.0010528042019016</v>
      </c>
      <c r="J20" s="8">
        <f t="shared" si="2"/>
        <v>-3.9217129459657941E-4</v>
      </c>
    </row>
    <row r="21" spans="1:10" x14ac:dyDescent="0.2">
      <c r="A21" s="3">
        <v>2001</v>
      </c>
      <c r="B21" s="4">
        <v>5.8168191702223124</v>
      </c>
      <c r="C21" s="4">
        <v>4.2333517294395717</v>
      </c>
      <c r="D21" s="8">
        <f t="shared" si="0"/>
        <v>1.5834674407827407E-2</v>
      </c>
      <c r="E21" s="4">
        <v>0.23913589922025061</v>
      </c>
      <c r="F21" s="5">
        <v>0.23913589922025061</v>
      </c>
      <c r="G21" s="8">
        <f t="shared" si="1"/>
        <v>0</v>
      </c>
      <c r="H21" s="4">
        <v>0.94361733205828613</v>
      </c>
      <c r="I21" s="5">
        <v>0.98209164117727754</v>
      </c>
      <c r="J21" s="8">
        <f t="shared" si="2"/>
        <v>-3.8474309118991413E-4</v>
      </c>
    </row>
    <row r="22" spans="1:10" x14ac:dyDescent="0.2">
      <c r="A22" s="3">
        <v>2002</v>
      </c>
      <c r="B22" s="4">
        <v>5.7398016053597045</v>
      </c>
      <c r="C22" s="4">
        <v>4.1773000572340067</v>
      </c>
      <c r="D22" s="8">
        <f t="shared" si="0"/>
        <v>1.5625015481256978E-2</v>
      </c>
      <c r="E22" s="4">
        <v>0.23596962155367676</v>
      </c>
      <c r="F22" s="5">
        <v>0.23596962155367676</v>
      </c>
      <c r="G22" s="8">
        <f t="shared" si="1"/>
        <v>0</v>
      </c>
      <c r="H22" s="4">
        <v>0.9311233715361299</v>
      </c>
      <c r="I22" s="5">
        <v>0.96908826175943241</v>
      </c>
      <c r="J22" s="8">
        <f t="shared" si="2"/>
        <v>-3.7964890223302517E-4</v>
      </c>
    </row>
    <row r="23" spans="1:10" x14ac:dyDescent="0.2">
      <c r="A23" s="3">
        <v>2003</v>
      </c>
      <c r="B23" s="4">
        <v>5.6284428523300232</v>
      </c>
      <c r="C23" s="4">
        <v>4.0962556314179608</v>
      </c>
      <c r="D23" s="8">
        <f t="shared" si="0"/>
        <v>1.5321872209120624E-2</v>
      </c>
      <c r="E23" s="4">
        <v>0.23139153948467872</v>
      </c>
      <c r="F23" s="5">
        <v>0.23139153948467872</v>
      </c>
      <c r="G23" s="8">
        <f t="shared" si="1"/>
        <v>0</v>
      </c>
      <c r="H23" s="4">
        <v>0.9130585071557592</v>
      </c>
      <c r="I23" s="5">
        <v>1.0008733335639144</v>
      </c>
      <c r="J23" s="8">
        <f t="shared" si="2"/>
        <v>-8.7814826408155191E-4</v>
      </c>
    </row>
    <row r="24" spans="1:10" x14ac:dyDescent="0.2">
      <c r="A24" s="3">
        <v>2004</v>
      </c>
      <c r="B24" s="4">
        <v>5.4947323218302593</v>
      </c>
      <c r="C24" s="4">
        <v>4.4873647294947112</v>
      </c>
      <c r="D24" s="8">
        <f t="shared" si="0"/>
        <v>1.0073675923355481E-2</v>
      </c>
      <c r="E24" s="4">
        <v>0.2258945510085773</v>
      </c>
      <c r="F24" s="5">
        <v>0.2258945510085773</v>
      </c>
      <c r="G24" s="8">
        <f t="shared" si="1"/>
        <v>0</v>
      </c>
      <c r="H24" s="4">
        <v>0.89136768776357533</v>
      </c>
      <c r="I24" s="5">
        <v>0.99066360607718373</v>
      </c>
      <c r="J24" s="8">
        <f t="shared" si="2"/>
        <v>-9.9295918313608406E-4</v>
      </c>
    </row>
    <row r="25" spans="1:10" x14ac:dyDescent="0.2">
      <c r="A25" s="3">
        <v>2005</v>
      </c>
      <c r="B25" s="4">
        <v>5.3423871525897075</v>
      </c>
      <c r="C25" s="4">
        <v>4.3629495079482616</v>
      </c>
      <c r="D25" s="8">
        <f t="shared" si="0"/>
        <v>9.7943764464144597E-3</v>
      </c>
      <c r="E25" s="4">
        <v>0.21963147182868797</v>
      </c>
      <c r="F25" s="5">
        <v>0.21963147182868797</v>
      </c>
      <c r="G25" s="8">
        <f t="shared" si="1"/>
        <v>0</v>
      </c>
      <c r="H25" s="4">
        <v>0.86665391586455254</v>
      </c>
      <c r="I25" s="5">
        <v>0.96319678769757344</v>
      </c>
      <c r="J25" s="8">
        <f t="shared" si="2"/>
        <v>-9.6542871833020906E-4</v>
      </c>
    </row>
    <row r="26" spans="1:10" x14ac:dyDescent="0.2">
      <c r="A26" s="3">
        <v>2006</v>
      </c>
      <c r="B26" s="4">
        <v>5.2032008037164639</v>
      </c>
      <c r="C26" s="4">
        <v>4.2492806563684464</v>
      </c>
      <c r="D26" s="8">
        <f t="shared" si="0"/>
        <v>9.5392014734801741E-3</v>
      </c>
      <c r="E26" s="4">
        <v>0.21390936637501018</v>
      </c>
      <c r="F26" s="5">
        <v>0.21390936637501018</v>
      </c>
      <c r="G26" s="8">
        <f t="shared" si="1"/>
        <v>0</v>
      </c>
      <c r="H26" s="4">
        <v>0.84407479704733746</v>
      </c>
      <c r="I26" s="5">
        <v>0.94529696616418002</v>
      </c>
      <c r="J26" s="8">
        <f t="shared" si="2"/>
        <v>-1.0122216911684257E-3</v>
      </c>
    </row>
    <row r="27" spans="1:10" x14ac:dyDescent="0.2">
      <c r="A27" s="3">
        <v>2007</v>
      </c>
      <c r="B27" s="4">
        <v>5.0760437775238882</v>
      </c>
      <c r="C27" s="4">
        <v>4.1454357516445093</v>
      </c>
      <c r="D27" s="8">
        <f t="shared" si="0"/>
        <v>9.3060802587937898E-3</v>
      </c>
      <c r="E27" s="4">
        <v>0.20868179974264875</v>
      </c>
      <c r="F27" s="5">
        <v>0.20868179974264875</v>
      </c>
      <c r="G27" s="8">
        <f t="shared" si="1"/>
        <v>0</v>
      </c>
      <c r="H27" s="4">
        <v>0.82344710168720858</v>
      </c>
      <c r="I27" s="5">
        <v>0.92219557999425839</v>
      </c>
      <c r="J27" s="8">
        <f t="shared" si="2"/>
        <v>-9.8748478307049805E-4</v>
      </c>
    </row>
    <row r="28" spans="1:10" x14ac:dyDescent="0.2">
      <c r="A28" s="3">
        <v>2008</v>
      </c>
      <c r="B28" s="4">
        <v>4.9257380456429383</v>
      </c>
      <c r="C28" s="4">
        <v>4.0226860706083993</v>
      </c>
      <c r="D28" s="8">
        <f t="shared" si="0"/>
        <v>9.030519750345389E-3</v>
      </c>
      <c r="E28" s="4">
        <v>0.20250256409865411</v>
      </c>
      <c r="F28" s="5">
        <v>0.20250256409865411</v>
      </c>
      <c r="G28" s="8">
        <f t="shared" si="1"/>
        <v>0</v>
      </c>
      <c r="H28" s="4">
        <v>0.79906417184874323</v>
      </c>
      <c r="I28" s="5">
        <v>0.89488862842654981</v>
      </c>
      <c r="J28" s="8">
        <f t="shared" si="2"/>
        <v>-9.582445657780658E-4</v>
      </c>
    </row>
    <row r="29" spans="1:10" x14ac:dyDescent="0.2">
      <c r="A29" s="3">
        <v>2009</v>
      </c>
      <c r="B29" s="4">
        <v>4.9289398956298829</v>
      </c>
      <c r="C29" s="4">
        <v>4.0253009147644043</v>
      </c>
      <c r="D29" s="8">
        <f t="shared" si="0"/>
        <v>9.0363898086547861E-3</v>
      </c>
      <c r="E29" s="4">
        <v>0.2026341957092285</v>
      </c>
      <c r="F29" s="5">
        <v>0.2026341957092285</v>
      </c>
      <c r="G29" s="8">
        <f t="shared" si="1"/>
        <v>0</v>
      </c>
      <c r="H29" s="4">
        <v>0.79958358306884758</v>
      </c>
      <c r="I29" s="5">
        <v>0.89972990557047539</v>
      </c>
      <c r="J29" s="8">
        <f t="shared" si="2"/>
        <v>-1.0014632250162781E-3</v>
      </c>
    </row>
    <row r="30" spans="1:10" x14ac:dyDescent="0.2">
      <c r="A30" s="3">
        <v>2010</v>
      </c>
      <c r="B30" s="4">
        <v>9.2126998838625038</v>
      </c>
      <c r="C30" s="4">
        <v>3.9598446869233559</v>
      </c>
      <c r="D30" s="8">
        <f t="shared" si="0"/>
        <v>5.2528551969391477E-2</v>
      </c>
      <c r="E30" s="4">
        <v>0.24890452317803954</v>
      </c>
      <c r="F30" s="5">
        <v>0.2047266640858334</v>
      </c>
      <c r="G30" s="8">
        <f t="shared" si="1"/>
        <v>4.4177859092206143E-4</v>
      </c>
      <c r="H30" s="4">
        <v>1.497737174101623</v>
      </c>
      <c r="I30" s="5">
        <v>0.87480302179853453</v>
      </c>
      <c r="J30" s="8">
        <f t="shared" si="2"/>
        <v>6.2293415230308844E-3</v>
      </c>
    </row>
    <row r="31" spans="1:10" x14ac:dyDescent="0.2">
      <c r="A31" s="3">
        <v>2011</v>
      </c>
      <c r="B31" s="4">
        <v>8.9919112186358561</v>
      </c>
      <c r="C31" s="4">
        <v>3.8649442957294466</v>
      </c>
      <c r="D31" s="8">
        <f t="shared" si="0"/>
        <v>5.1269669229064091E-2</v>
      </c>
      <c r="E31" s="4">
        <v>0.24293935573156522</v>
      </c>
      <c r="F31" s="5">
        <v>0.199820249303019</v>
      </c>
      <c r="G31" s="8">
        <f t="shared" si="1"/>
        <v>4.3119106428546219E-4</v>
      </c>
      <c r="H31" s="4">
        <v>1.4618428764799809</v>
      </c>
      <c r="I31" s="5">
        <v>0.85383776796914801</v>
      </c>
      <c r="J31" s="8">
        <f t="shared" si="2"/>
        <v>6.0800510851083287E-3</v>
      </c>
    </row>
    <row r="32" spans="1:10" x14ac:dyDescent="0.2">
      <c r="A32" s="3">
        <v>2012</v>
      </c>
      <c r="B32" s="4">
        <v>8.8248184692870169</v>
      </c>
      <c r="C32" s="4">
        <v>3.7931237280268753</v>
      </c>
      <c r="D32" s="8">
        <f t="shared" si="0"/>
        <v>5.0316947412601412E-2</v>
      </c>
      <c r="E32" s="4">
        <v>0.23842492004740359</v>
      </c>
      <c r="F32" s="5">
        <v>0.19610707709526701</v>
      </c>
      <c r="G32" s="8">
        <f t="shared" si="1"/>
        <v>4.2317842952136587E-4</v>
      </c>
      <c r="H32" s="4">
        <v>1.4346780903285323</v>
      </c>
      <c r="I32" s="5">
        <v>0.84072365458254439</v>
      </c>
      <c r="J32" s="8">
        <f t="shared" si="2"/>
        <v>5.9395443574598791E-3</v>
      </c>
    </row>
    <row r="33" spans="1:10" x14ac:dyDescent="0.2">
      <c r="A33" s="3">
        <v>2013</v>
      </c>
      <c r="B33" s="4">
        <v>8.7090224339622289</v>
      </c>
      <c r="C33" s="4">
        <v>3.7433517479311336</v>
      </c>
      <c r="D33" s="8">
        <f t="shared" si="0"/>
        <v>4.9656706860310956E-2</v>
      </c>
      <c r="E33" s="4">
        <v>0.23529639558424267</v>
      </c>
      <c r="F33" s="5">
        <v>0.19353383186582732</v>
      </c>
      <c r="G33" s="8">
        <f t="shared" si="1"/>
        <v>4.1762563718415356E-4</v>
      </c>
      <c r="H33" s="4">
        <v>1.415852769965789</v>
      </c>
      <c r="I33" s="5">
        <v>0.82969198675354139</v>
      </c>
      <c r="J33" s="8">
        <f t="shared" si="2"/>
        <v>5.8616078321224764E-3</v>
      </c>
    </row>
    <row r="34" spans="1:10" x14ac:dyDescent="0.2">
      <c r="A34" s="3">
        <v>2014</v>
      </c>
      <c r="B34" s="4">
        <v>8.5799227400618854</v>
      </c>
      <c r="C34" s="4">
        <v>3.6878615286230909</v>
      </c>
      <c r="D34" s="8">
        <f t="shared" si="0"/>
        <v>4.8920612114387946E-2</v>
      </c>
      <c r="E34" s="4">
        <v>0.23180843894202285</v>
      </c>
      <c r="F34" s="5">
        <v>0.19066494977915299</v>
      </c>
      <c r="G34" s="8">
        <f t="shared" si="1"/>
        <v>4.1143489162869863E-4</v>
      </c>
      <c r="H34" s="4">
        <v>1.3948646325948559</v>
      </c>
      <c r="I34" s="5">
        <v>0.83523290000097161</v>
      </c>
      <c r="J34" s="8">
        <f t="shared" si="2"/>
        <v>5.5963173259388436E-3</v>
      </c>
    </row>
    <row r="35" spans="1:10" x14ac:dyDescent="0.2">
      <c r="A35" s="3">
        <v>2015</v>
      </c>
      <c r="B35" s="4">
        <v>8.5500000000000007</v>
      </c>
      <c r="C35" s="4">
        <v>3.6749999999999998</v>
      </c>
      <c r="D35" s="8">
        <f t="shared" si="0"/>
        <v>4.8750000000000009E-2</v>
      </c>
      <c r="E35" s="4">
        <v>0.23100000000000001</v>
      </c>
      <c r="F35" s="5">
        <v>0.19</v>
      </c>
      <c r="G35" s="8">
        <f t="shared" si="1"/>
        <v>4.100000000000001E-4</v>
      </c>
      <c r="H35" s="4">
        <v>1.39</v>
      </c>
      <c r="I35" s="5">
        <v>0.83231999999999995</v>
      </c>
      <c r="J35" s="8">
        <f t="shared" si="2"/>
        <v>5.5767999999999998E-3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8.83203125" style="9"/>
    <col min="2" max="2" width="12" style="9" bestFit="1" customWidth="1"/>
    <col min="3" max="21" width="8.83203125" style="9"/>
    <col min="22" max="22" width="34.1640625" style="9" customWidth="1"/>
    <col min="23" max="23" width="37.83203125" style="9" customWidth="1"/>
    <col min="24" max="16384" width="8.83203125" style="9"/>
  </cols>
  <sheetData>
    <row r="1" spans="1:4" x14ac:dyDescent="0.2">
      <c r="A1" s="9" t="s">
        <v>10</v>
      </c>
      <c r="B1" s="9" t="s">
        <v>11</v>
      </c>
      <c r="C1" s="9" t="s">
        <v>12</v>
      </c>
      <c r="D1" s="9" t="s">
        <v>13</v>
      </c>
    </row>
    <row r="2" spans="1:4" ht="16" x14ac:dyDescent="0.2">
      <c r="A2" s="9">
        <v>1982</v>
      </c>
      <c r="B2" s="9">
        <v>0.46242773532867432</v>
      </c>
      <c r="C2" s="9">
        <v>0.47436066162586216</v>
      </c>
      <c r="D2" s="10">
        <f>(C2-B2)/C2</f>
        <v>2.5155809202828838E-2</v>
      </c>
    </row>
    <row r="3" spans="1:4" ht="16" x14ac:dyDescent="0.2">
      <c r="A3" s="9">
        <v>1983</v>
      </c>
      <c r="B3" s="9">
        <v>0.45858585834503174</v>
      </c>
      <c r="C3" s="9">
        <v>0.47274015182256701</v>
      </c>
      <c r="D3" s="10">
        <f t="shared" ref="D3:D35" si="0">(C3-B3)/C3</f>
        <v>2.9940958945344223E-2</v>
      </c>
    </row>
    <row r="4" spans="1:4" ht="16" x14ac:dyDescent="0.2">
      <c r="A4" s="9">
        <v>1984</v>
      </c>
      <c r="B4" s="9">
        <v>0.41060903668403625</v>
      </c>
      <c r="C4" s="9">
        <v>0.42843650335073469</v>
      </c>
      <c r="D4" s="10">
        <f t="shared" si="0"/>
        <v>4.1610522276399449E-2</v>
      </c>
    </row>
    <row r="5" spans="1:4" ht="16" x14ac:dyDescent="0.2">
      <c r="A5" s="9">
        <v>1985</v>
      </c>
      <c r="B5" s="9">
        <v>0.39177489280700684</v>
      </c>
      <c r="C5" s="9">
        <v>0.39380529531836511</v>
      </c>
      <c r="D5" s="10">
        <f t="shared" si="0"/>
        <v>5.1558537569100791E-3</v>
      </c>
    </row>
    <row r="6" spans="1:4" ht="16" x14ac:dyDescent="0.2">
      <c r="A6" s="9">
        <v>1986</v>
      </c>
      <c r="B6" s="9">
        <v>0.42994242906570435</v>
      </c>
      <c r="C6" s="9">
        <v>0.42891024675965311</v>
      </c>
      <c r="D6" s="10">
        <f t="shared" si="0"/>
        <v>-2.406522842131195E-3</v>
      </c>
    </row>
    <row r="7" spans="1:4" ht="16" x14ac:dyDescent="0.2">
      <c r="A7" s="9">
        <v>1987</v>
      </c>
      <c r="B7" s="9">
        <v>0.38387715816497803</v>
      </c>
      <c r="C7" s="9">
        <v>0.38294093814492225</v>
      </c>
      <c r="D7" s="10">
        <f t="shared" si="0"/>
        <v>-2.4448157060227124E-3</v>
      </c>
    </row>
    <row r="8" spans="1:4" ht="16" x14ac:dyDescent="0.2">
      <c r="A8" s="9">
        <v>1988</v>
      </c>
      <c r="B8" s="9">
        <v>0.38562092185020447</v>
      </c>
      <c r="C8" s="9">
        <v>0.38073227649927144</v>
      </c>
      <c r="D8" s="10">
        <f t="shared" si="0"/>
        <v>-1.2840112731924855E-2</v>
      </c>
    </row>
    <row r="9" spans="1:4" ht="16" x14ac:dyDescent="0.2">
      <c r="A9" s="9">
        <v>1989</v>
      </c>
      <c r="B9" s="9">
        <v>0.3767605721950531</v>
      </c>
      <c r="C9" s="9">
        <v>0.38689066892862317</v>
      </c>
      <c r="D9" s="10">
        <f t="shared" si="0"/>
        <v>2.6183357592009942E-2</v>
      </c>
    </row>
    <row r="10" spans="1:4" ht="16" x14ac:dyDescent="0.2">
      <c r="A10" s="9">
        <v>1990</v>
      </c>
      <c r="B10" s="9">
        <v>0.37627813220024109</v>
      </c>
      <c r="C10" s="9">
        <v>0.37823986026644713</v>
      </c>
      <c r="D10" s="10">
        <f t="shared" si="0"/>
        <v>5.1864657120593207E-3</v>
      </c>
    </row>
    <row r="11" spans="1:4" ht="16" x14ac:dyDescent="0.2">
      <c r="A11" s="9">
        <v>1991</v>
      </c>
      <c r="B11" s="9">
        <v>0.3919999897480011</v>
      </c>
      <c r="C11" s="9">
        <v>0.3832176481485367</v>
      </c>
      <c r="D11" s="10">
        <f t="shared" si="0"/>
        <v>-2.2917372521581582E-2</v>
      </c>
    </row>
    <row r="12" spans="1:4" ht="16" x14ac:dyDescent="0.2">
      <c r="A12" s="9">
        <v>1992</v>
      </c>
      <c r="B12" s="9">
        <v>0.35546037554740906</v>
      </c>
      <c r="C12" s="9">
        <v>0.35644443374872209</v>
      </c>
      <c r="D12" s="10">
        <f t="shared" si="0"/>
        <v>2.7607618695674463E-3</v>
      </c>
    </row>
    <row r="13" spans="1:4" ht="16" x14ac:dyDescent="0.2">
      <c r="A13" s="9">
        <v>1993</v>
      </c>
      <c r="B13" s="9">
        <v>0.32978722453117371</v>
      </c>
      <c r="C13" s="9">
        <v>0.33376408934593199</v>
      </c>
      <c r="D13" s="10">
        <f t="shared" si="0"/>
        <v>1.1915196816265149E-2</v>
      </c>
    </row>
    <row r="14" spans="1:4" ht="16" x14ac:dyDescent="0.2">
      <c r="A14" s="9">
        <v>1994</v>
      </c>
      <c r="B14" s="9">
        <v>0.33273056149482727</v>
      </c>
      <c r="C14" s="9">
        <v>0.32921536388993267</v>
      </c>
      <c r="D14" s="10">
        <f t="shared" si="0"/>
        <v>-1.0677501691779636E-2</v>
      </c>
    </row>
    <row r="15" spans="1:4" ht="16" x14ac:dyDescent="0.2">
      <c r="A15" s="9">
        <v>1995</v>
      </c>
      <c r="B15" s="9">
        <v>0.35067436099052429</v>
      </c>
      <c r="C15" s="9">
        <v>0.33785485091805456</v>
      </c>
      <c r="D15" s="10">
        <f t="shared" si="0"/>
        <v>-3.7943839011442979E-2</v>
      </c>
    </row>
    <row r="16" spans="1:4" ht="16" x14ac:dyDescent="0.2">
      <c r="A16" s="9">
        <v>1996</v>
      </c>
      <c r="B16" s="9">
        <v>0.30434781312942505</v>
      </c>
      <c r="C16" s="9">
        <v>0.32500013431906699</v>
      </c>
      <c r="D16" s="10">
        <f t="shared" si="0"/>
        <v>6.3545577397720848E-2</v>
      </c>
    </row>
    <row r="17" spans="1:4" ht="16" x14ac:dyDescent="0.2">
      <c r="A17" s="9">
        <v>1997</v>
      </c>
      <c r="B17" s="9">
        <v>0.26956522464752197</v>
      </c>
      <c r="C17" s="9">
        <v>0.28108831882476804</v>
      </c>
      <c r="D17" s="10">
        <f t="shared" si="0"/>
        <v>4.0994567918809961E-2</v>
      </c>
    </row>
    <row r="18" spans="1:4" ht="16" x14ac:dyDescent="0.2">
      <c r="A18" s="9">
        <v>1998</v>
      </c>
      <c r="B18" s="9">
        <v>0.3430493175983429</v>
      </c>
      <c r="C18" s="9">
        <v>0.29775865945219998</v>
      </c>
      <c r="D18" s="10">
        <f t="shared" si="0"/>
        <v>-0.15210525943885622</v>
      </c>
    </row>
    <row r="19" spans="1:4" ht="16" x14ac:dyDescent="0.2">
      <c r="A19" s="9">
        <v>1999</v>
      </c>
      <c r="B19" s="9">
        <v>0.25872689485549927</v>
      </c>
      <c r="C19" s="9">
        <v>0.27370506316423421</v>
      </c>
      <c r="D19" s="10">
        <f t="shared" si="0"/>
        <v>5.4723753136226891E-2</v>
      </c>
    </row>
    <row r="20" spans="1:4" ht="16" x14ac:dyDescent="0.2">
      <c r="A20" s="9">
        <v>2000</v>
      </c>
      <c r="B20" s="9">
        <v>0.30885529518127441</v>
      </c>
      <c r="C20" s="9">
        <v>0.30797936686873439</v>
      </c>
      <c r="D20" s="10">
        <f t="shared" si="0"/>
        <v>-2.84411362178478E-3</v>
      </c>
    </row>
    <row r="21" spans="1:4" ht="16" x14ac:dyDescent="0.2">
      <c r="A21" s="9">
        <v>2001</v>
      </c>
      <c r="B21" s="9">
        <v>0.2932790219783783</v>
      </c>
      <c r="C21" s="9">
        <v>0.32499383518099789</v>
      </c>
      <c r="D21" s="10">
        <f t="shared" si="0"/>
        <v>9.7585891698397154E-2</v>
      </c>
    </row>
    <row r="22" spans="1:4" ht="16" x14ac:dyDescent="0.2">
      <c r="A22" s="9">
        <v>2002</v>
      </c>
      <c r="B22" s="9">
        <v>0.33266532421112061</v>
      </c>
      <c r="C22" s="9">
        <v>0.31700367736816409</v>
      </c>
      <c r="D22" s="10">
        <f t="shared" si="0"/>
        <v>-4.9405252875875223E-2</v>
      </c>
    </row>
    <row r="23" spans="1:4" ht="16" x14ac:dyDescent="0.2">
      <c r="A23" s="9">
        <v>2003</v>
      </c>
      <c r="B23" s="9">
        <v>0.29126214981079102</v>
      </c>
      <c r="C23" s="9">
        <v>0.30900892323255541</v>
      </c>
      <c r="D23" s="10">
        <f t="shared" si="0"/>
        <v>5.7431265207860821E-2</v>
      </c>
    </row>
    <row r="24" spans="1:4" ht="16" x14ac:dyDescent="0.2">
      <c r="A24" s="9">
        <v>2004</v>
      </c>
      <c r="B24" s="9">
        <v>0.30158731341362</v>
      </c>
      <c r="C24" s="9">
        <v>0.28644622364640232</v>
      </c>
      <c r="D24" s="10">
        <f t="shared" si="0"/>
        <v>-5.2858402441039974E-2</v>
      </c>
    </row>
    <row r="25" spans="1:4" ht="16" x14ac:dyDescent="0.2">
      <c r="A25" s="9">
        <v>2005</v>
      </c>
      <c r="B25" s="9">
        <v>0.29263156652450562</v>
      </c>
      <c r="C25" s="9">
        <v>0.31166779051721094</v>
      </c>
      <c r="D25" s="10">
        <f t="shared" si="0"/>
        <v>6.1078573313959772E-2</v>
      </c>
    </row>
    <row r="26" spans="1:4" ht="16" x14ac:dyDescent="0.2">
      <c r="A26" s="9">
        <v>2006</v>
      </c>
      <c r="B26" s="9">
        <v>0.31662869453430176</v>
      </c>
      <c r="C26" s="9">
        <v>0.31294123905897142</v>
      </c>
      <c r="D26" s="10">
        <f t="shared" si="0"/>
        <v>-1.178322002692481E-2</v>
      </c>
    </row>
    <row r="27" spans="1:4" ht="16" x14ac:dyDescent="0.2">
      <c r="A27" s="9">
        <v>2007</v>
      </c>
      <c r="B27" s="9">
        <v>0.32378855347633362</v>
      </c>
      <c r="C27" s="9">
        <v>0.31416487701237206</v>
      </c>
      <c r="D27" s="10">
        <f t="shared" si="0"/>
        <v>-3.0632566426521873E-2</v>
      </c>
    </row>
    <row r="28" spans="1:4" ht="16" x14ac:dyDescent="0.2">
      <c r="A28" s="9">
        <v>2008</v>
      </c>
      <c r="B28" s="9">
        <v>0.308270663022995</v>
      </c>
      <c r="C28" s="9">
        <v>0.31057550923526284</v>
      </c>
      <c r="D28" s="10">
        <f t="shared" si="0"/>
        <v>7.4212104423272678E-3</v>
      </c>
    </row>
    <row r="29" spans="1:4" ht="16" x14ac:dyDescent="0.2">
      <c r="A29" s="9">
        <v>2009</v>
      </c>
      <c r="B29" s="9">
        <v>0.30421686172485352</v>
      </c>
      <c r="C29" s="9">
        <v>0.31056266434490681</v>
      </c>
      <c r="D29" s="10">
        <f t="shared" si="0"/>
        <v>2.0433243749498918E-2</v>
      </c>
    </row>
    <row r="30" spans="1:4" ht="16" x14ac:dyDescent="0.2">
      <c r="A30" s="9">
        <v>2010</v>
      </c>
      <c r="B30" s="9">
        <v>0.22096318006515503</v>
      </c>
      <c r="C30" s="9">
        <v>0.29614301435649393</v>
      </c>
      <c r="D30" s="10">
        <f t="shared" si="0"/>
        <v>0.25386327094259326</v>
      </c>
    </row>
    <row r="31" spans="1:4" ht="16" x14ac:dyDescent="0.2">
      <c r="A31" s="9">
        <v>2011</v>
      </c>
      <c r="B31" s="9">
        <v>0.25301206111907959</v>
      </c>
      <c r="C31" s="9">
        <v>0.31106162220239642</v>
      </c>
      <c r="D31" s="10">
        <f t="shared" si="0"/>
        <v>0.18661756044448999</v>
      </c>
    </row>
    <row r="32" spans="1:4" ht="16" x14ac:dyDescent="0.2">
      <c r="A32" s="9">
        <v>2012</v>
      </c>
      <c r="B32" s="9">
        <v>0.34337350726127625</v>
      </c>
      <c r="C32" s="9">
        <v>0.30132948082685468</v>
      </c>
      <c r="D32" s="10">
        <f t="shared" si="0"/>
        <v>-0.13952842024966106</v>
      </c>
    </row>
    <row r="33" spans="1:4" ht="16" x14ac:dyDescent="0.2">
      <c r="A33" s="9">
        <v>2013</v>
      </c>
      <c r="B33" s="9">
        <v>0.29325512051582336</v>
      </c>
      <c r="C33" s="9">
        <v>0.28684169018268585</v>
      </c>
      <c r="D33" s="10">
        <f t="shared" si="0"/>
        <v>-2.2358780305097501E-2</v>
      </c>
    </row>
    <row r="34" spans="1:4" ht="16" x14ac:dyDescent="0.2">
      <c r="A34" s="9">
        <v>2014</v>
      </c>
      <c r="B34" s="9">
        <v>0.27272728085517883</v>
      </c>
      <c r="C34" s="9">
        <v>0.27991875994205478</v>
      </c>
      <c r="D34" s="10">
        <f t="shared" si="0"/>
        <v>2.5691308036534029E-2</v>
      </c>
    </row>
    <row r="35" spans="1:4" ht="16" x14ac:dyDescent="0.2">
      <c r="A35" s="9">
        <v>2015</v>
      </c>
      <c r="B35" s="9">
        <v>0.28020566701889038</v>
      </c>
      <c r="C35" s="9">
        <v>0.24588384978473185</v>
      </c>
      <c r="D35" s="10">
        <f t="shared" si="0"/>
        <v>-0.13958548828728215</v>
      </c>
    </row>
    <row r="38" spans="1:4" ht="16" x14ac:dyDescent="0.2">
      <c r="B38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7"/>
  <sheetViews>
    <sheetView workbookViewId="0">
      <selection activeCell="D2" sqref="D2"/>
    </sheetView>
  </sheetViews>
  <sheetFormatPr baseColWidth="10" defaultColWidth="7.6640625" defaultRowHeight="15" x14ac:dyDescent="0.2"/>
  <cols>
    <col min="1" max="1" width="6.6640625" style="12" customWidth="1"/>
    <col min="2" max="2" width="5.1640625" style="12" customWidth="1"/>
    <col min="3" max="3" width="8.1640625" style="12" customWidth="1"/>
    <col min="4" max="16384" width="7.6640625" style="12"/>
  </cols>
  <sheetData>
    <row r="1" spans="1:28" x14ac:dyDescent="0.2">
      <c r="A1" s="12" t="s">
        <v>0</v>
      </c>
      <c r="B1" s="12" t="s">
        <v>14</v>
      </c>
      <c r="C1" s="12" t="s">
        <v>15</v>
      </c>
      <c r="S1" s="13" t="s">
        <v>16</v>
      </c>
      <c r="T1" s="13" t="s">
        <v>17</v>
      </c>
      <c r="U1" s="13" t="s">
        <v>10</v>
      </c>
      <c r="V1" s="14" t="s">
        <v>18</v>
      </c>
      <c r="W1" s="14" t="s">
        <v>19</v>
      </c>
      <c r="X1" s="14" t="s">
        <v>20</v>
      </c>
      <c r="Y1" s="14"/>
      <c r="Z1" s="14"/>
      <c r="AA1" s="12" t="s">
        <v>21</v>
      </c>
      <c r="AB1" s="12" t="s">
        <v>22</v>
      </c>
    </row>
    <row r="2" spans="1:28" ht="16" x14ac:dyDescent="0.2">
      <c r="A2" s="12">
        <v>1982</v>
      </c>
      <c r="B2" s="15">
        <v>4.3333529024613791</v>
      </c>
      <c r="C2" s="15">
        <f t="array" ref="C2">MEDIAN(IF($U$2:$U$1118=A2,$X$2:$X$1118))</f>
        <v>5.3365515233844363</v>
      </c>
      <c r="D2" s="16"/>
      <c r="E2" s="16"/>
      <c r="F2" s="16"/>
      <c r="S2" s="13" t="s">
        <v>23</v>
      </c>
      <c r="T2" s="13" t="s">
        <v>24</v>
      </c>
      <c r="U2" s="13">
        <v>1982</v>
      </c>
      <c r="V2" s="17">
        <v>4</v>
      </c>
      <c r="W2" s="17">
        <f>INDEX($AB$2:$AB$35,MATCH($U2,$AA$2:$AA$35,0))</f>
        <v>51.53</v>
      </c>
      <c r="X2" s="17">
        <f>V2*$AB$35/W2</f>
        <v>8.538482437415098</v>
      </c>
      <c r="Y2" s="17"/>
      <c r="Z2" s="17"/>
      <c r="AA2" s="12">
        <v>1982</v>
      </c>
      <c r="AB2" s="12">
        <v>51.53</v>
      </c>
    </row>
    <row r="3" spans="1:28" ht="16" x14ac:dyDescent="0.2">
      <c r="A3" s="12">
        <v>1983</v>
      </c>
      <c r="B3" s="15">
        <v>4.1545258772396583</v>
      </c>
      <c r="C3" s="15">
        <f t="array" ref="C3">MEDIAN(IF($U$2:$U$1118=A3,$X$2:$X$1118))</f>
        <v>5.134863875714232</v>
      </c>
      <c r="D3" s="16"/>
      <c r="E3" s="16"/>
      <c r="F3" s="16"/>
      <c r="S3" s="13" t="s">
        <v>25</v>
      </c>
      <c r="T3" s="13" t="s">
        <v>26</v>
      </c>
      <c r="U3" s="13">
        <v>1982</v>
      </c>
      <c r="V3" s="17">
        <v>2.5</v>
      </c>
      <c r="W3" s="17">
        <f t="shared" ref="W3:W66" si="0">INDEX($AB$2:$AB$35,MATCH($U3,$AA$2:$AA$35,0))</f>
        <v>51.53</v>
      </c>
      <c r="X3" s="17">
        <f t="shared" ref="X3:X66" si="1">V3*$AB$35/W3</f>
        <v>5.3365515233844363</v>
      </c>
      <c r="Y3" s="17"/>
      <c r="Z3" s="17"/>
      <c r="AA3" s="12">
        <v>1983</v>
      </c>
      <c r="AB3" s="12">
        <v>53.554000000000002</v>
      </c>
    </row>
    <row r="4" spans="1:28" ht="16" x14ac:dyDescent="0.2">
      <c r="A4" s="12">
        <v>1984</v>
      </c>
      <c r="B4" s="15">
        <v>4.0030699376978314</v>
      </c>
      <c r="C4" s="15">
        <f t="array" ref="C4">MEDIAN(IF($U$2:$U$1118=A4,$X$2:$X$1118))</f>
        <v>5.1369882255359816</v>
      </c>
      <c r="D4" s="16"/>
      <c r="E4" s="16"/>
      <c r="F4" s="16"/>
      <c r="S4" s="13" t="s">
        <v>27</v>
      </c>
      <c r="T4" s="13" t="s">
        <v>28</v>
      </c>
      <c r="U4" s="13">
        <v>1982</v>
      </c>
      <c r="V4" s="17">
        <v>2.5</v>
      </c>
      <c r="W4" s="17">
        <f t="shared" si="0"/>
        <v>51.53</v>
      </c>
      <c r="X4" s="17">
        <f t="shared" si="1"/>
        <v>5.3365515233844363</v>
      </c>
      <c r="Y4" s="17"/>
      <c r="Z4" s="17"/>
      <c r="AA4" s="12">
        <v>1984</v>
      </c>
      <c r="AB4" s="12">
        <v>55.459000000000003</v>
      </c>
    </row>
    <row r="5" spans="1:28" ht="16" x14ac:dyDescent="0.2">
      <c r="A5" s="12">
        <v>1985</v>
      </c>
      <c r="B5" s="15">
        <v>3.8662218823361019</v>
      </c>
      <c r="C5" s="15">
        <f t="array" ref="C5">MEDIAN(IF($U$2:$U$1118=A5,$X$2:$X$1118))</f>
        <v>5.1889003424418201</v>
      </c>
      <c r="D5" s="16"/>
      <c r="E5" s="16"/>
      <c r="F5" s="16"/>
      <c r="S5" s="13" t="s">
        <v>29</v>
      </c>
      <c r="T5" s="13" t="s">
        <v>30</v>
      </c>
      <c r="U5" s="13">
        <v>1982</v>
      </c>
      <c r="V5" s="18">
        <v>2</v>
      </c>
      <c r="W5" s="17">
        <f t="shared" si="0"/>
        <v>51.53</v>
      </c>
      <c r="X5" s="17">
        <f t="shared" si="1"/>
        <v>4.269241218707549</v>
      </c>
      <c r="Y5" s="17"/>
      <c r="Z5" s="17"/>
      <c r="AA5" s="12">
        <v>1985</v>
      </c>
      <c r="AB5" s="12">
        <v>57.235999999999997</v>
      </c>
    </row>
    <row r="6" spans="1:28" ht="16" x14ac:dyDescent="0.2">
      <c r="A6" s="12">
        <v>1986</v>
      </c>
      <c r="B6" s="15">
        <v>3.7843383045365551</v>
      </c>
      <c r="C6" s="15">
        <f t="array" ref="C6">MEDIAN(IF($U$2:$U$1118=A6,$X$2:$X$1118))</f>
        <v>5.0860873734865475</v>
      </c>
      <c r="D6" s="16"/>
      <c r="E6" s="16"/>
      <c r="F6" s="16"/>
      <c r="S6" s="13" t="s">
        <v>31</v>
      </c>
      <c r="T6" s="13" t="s">
        <v>32</v>
      </c>
      <c r="U6" s="13">
        <v>1982</v>
      </c>
      <c r="V6" s="18">
        <v>2.2799999999999998</v>
      </c>
      <c r="W6" s="17">
        <f t="shared" si="0"/>
        <v>51.53</v>
      </c>
      <c r="X6" s="17">
        <f t="shared" si="1"/>
        <v>4.8669349893266052</v>
      </c>
      <c r="Y6" s="18"/>
      <c r="Z6" s="18"/>
      <c r="AA6" s="12">
        <v>1986</v>
      </c>
      <c r="AB6" s="12">
        <v>58.393000000000001</v>
      </c>
    </row>
    <row r="7" spans="1:28" ht="16" x14ac:dyDescent="0.2">
      <c r="A7" s="12">
        <v>1987</v>
      </c>
      <c r="B7" s="15">
        <v>3.6724893505038407</v>
      </c>
      <c r="C7" s="15">
        <f t="array" ref="C7">MEDIAN(IF($U$2:$U$1118=A7,$X$2:$X$1118))</f>
        <v>4.9966071577681666</v>
      </c>
      <c r="D7" s="16"/>
      <c r="E7" s="16"/>
      <c r="F7" s="16"/>
      <c r="S7" s="13" t="s">
        <v>33</v>
      </c>
      <c r="T7" s="13" t="s">
        <v>34</v>
      </c>
      <c r="U7" s="13">
        <v>1982</v>
      </c>
      <c r="V7" s="18">
        <v>2.5</v>
      </c>
      <c r="W7" s="17">
        <f t="shared" si="0"/>
        <v>51.53</v>
      </c>
      <c r="X7" s="17">
        <f t="shared" si="1"/>
        <v>5.3365515233844363</v>
      </c>
      <c r="Y7" s="18"/>
      <c r="Z7" s="18"/>
      <c r="AA7" s="12">
        <v>1987</v>
      </c>
      <c r="AB7" s="12">
        <v>59.878999999999998</v>
      </c>
    </row>
    <row r="8" spans="1:28" ht="16" x14ac:dyDescent="0.2">
      <c r="A8" s="12">
        <v>1988</v>
      </c>
      <c r="B8" s="15">
        <v>3.5347726274446463</v>
      </c>
      <c r="C8" s="15">
        <f t="array" ref="C8">MEDIAN(IF($U$2:$U$1118=A8,$X$2:$X$1118))</f>
        <v>4.827699357795205</v>
      </c>
      <c r="D8" s="16"/>
      <c r="E8" s="16"/>
      <c r="F8" s="16"/>
      <c r="S8" s="13" t="s">
        <v>35</v>
      </c>
      <c r="T8" s="13" t="s">
        <v>36</v>
      </c>
      <c r="U8" s="13">
        <v>1982</v>
      </c>
      <c r="V8" s="18">
        <v>2.25</v>
      </c>
      <c r="W8" s="17">
        <f t="shared" si="0"/>
        <v>51.53</v>
      </c>
      <c r="X8" s="17">
        <f t="shared" si="1"/>
        <v>4.8028963710459927</v>
      </c>
      <c r="Y8" s="18"/>
      <c r="Z8" s="18"/>
      <c r="AA8" s="12">
        <v>1988</v>
      </c>
      <c r="AB8" s="12">
        <v>61.973999999999997</v>
      </c>
    </row>
    <row r="9" spans="1:28" ht="16" x14ac:dyDescent="0.2">
      <c r="A9" s="12">
        <v>1989</v>
      </c>
      <c r="B9" s="15">
        <v>3.3889327097564212</v>
      </c>
      <c r="C9" s="15">
        <f t="array" ref="C9">MEDIAN(IF($U$2:$U$1118=A9,$X$2:$X$1118))</f>
        <v>4.646701869913648</v>
      </c>
      <c r="D9" s="16"/>
      <c r="E9" s="16"/>
      <c r="F9" s="16"/>
      <c r="S9" s="13" t="s">
        <v>37</v>
      </c>
      <c r="T9" s="13" t="s">
        <v>38</v>
      </c>
      <c r="U9" s="13">
        <v>1982</v>
      </c>
      <c r="V9" s="18">
        <v>1.5</v>
      </c>
      <c r="W9" s="17">
        <f t="shared" si="0"/>
        <v>51.53</v>
      </c>
      <c r="X9" s="17">
        <f t="shared" si="1"/>
        <v>3.2019309140306613</v>
      </c>
      <c r="Y9" s="18"/>
      <c r="Z9" s="18"/>
      <c r="AA9" s="12">
        <v>1989</v>
      </c>
      <c r="AB9" s="12">
        <v>64.388000000000005</v>
      </c>
    </row>
    <row r="10" spans="1:28" ht="16" x14ac:dyDescent="0.2">
      <c r="A10" s="12">
        <v>1990</v>
      </c>
      <c r="B10" s="15">
        <v>3.2482797661767142</v>
      </c>
      <c r="C10" s="15">
        <f t="array" ref="C10">MEDIAN(IF($U$2:$U$1118=A10,$X$2:$X$1118))</f>
        <v>4.6124479587863538</v>
      </c>
      <c r="D10" s="16"/>
      <c r="E10" s="16"/>
      <c r="F10" s="16"/>
      <c r="S10" s="13" t="s">
        <v>39</v>
      </c>
      <c r="T10" s="13" t="s">
        <v>40</v>
      </c>
      <c r="U10" s="13">
        <v>1982</v>
      </c>
      <c r="V10" s="18">
        <v>4.75</v>
      </c>
      <c r="W10" s="17">
        <f t="shared" si="0"/>
        <v>51.53</v>
      </c>
      <c r="X10" s="17">
        <f t="shared" si="1"/>
        <v>10.139447894430429</v>
      </c>
      <c r="Y10" s="18"/>
      <c r="Z10" s="18"/>
      <c r="AA10" s="12">
        <v>1990</v>
      </c>
      <c r="AB10" s="12">
        <v>66.774000000000001</v>
      </c>
    </row>
    <row r="11" spans="1:28" ht="16" x14ac:dyDescent="0.2">
      <c r="A11" s="12">
        <v>1991</v>
      </c>
      <c r="B11" s="15">
        <v>3.1451213750873959</v>
      </c>
      <c r="C11" s="15">
        <f t="array" ref="C11">MEDIAN(IF($U$2:$U$1118=A11,$X$2:$X$1118))</f>
        <v>4.7829634890496138</v>
      </c>
      <c r="D11" s="16"/>
      <c r="E11" s="16"/>
      <c r="F11" s="16"/>
      <c r="S11" s="13" t="s">
        <v>41</v>
      </c>
      <c r="T11" s="13" t="s">
        <v>42</v>
      </c>
      <c r="U11" s="13">
        <v>1982</v>
      </c>
      <c r="V11" s="18">
        <v>4.62</v>
      </c>
      <c r="W11" s="17">
        <f t="shared" si="0"/>
        <v>51.53</v>
      </c>
      <c r="X11" s="17">
        <f t="shared" si="1"/>
        <v>9.861947215214439</v>
      </c>
      <c r="Y11" s="18"/>
      <c r="Z11" s="18"/>
      <c r="AA11" s="12">
        <v>1991</v>
      </c>
      <c r="AB11" s="12">
        <v>68.992999999999995</v>
      </c>
    </row>
    <row r="12" spans="1:28" ht="16" x14ac:dyDescent="0.2">
      <c r="A12" s="12">
        <v>1992</v>
      </c>
      <c r="B12" s="15">
        <v>3.0640890880689526</v>
      </c>
      <c r="C12" s="15">
        <f t="array" ref="C12">MEDIAN(IF($U$2:$U$1118=A12,$X$2:$X$1118))</f>
        <v>5.0661845983787774</v>
      </c>
      <c r="D12" s="16"/>
      <c r="E12" s="16"/>
      <c r="F12" s="16"/>
      <c r="S12" s="13" t="s">
        <v>43</v>
      </c>
      <c r="T12" s="13" t="s">
        <v>14</v>
      </c>
      <c r="U12" s="13">
        <v>1982</v>
      </c>
      <c r="V12" s="18">
        <v>2</v>
      </c>
      <c r="W12" s="17">
        <f t="shared" si="0"/>
        <v>51.53</v>
      </c>
      <c r="X12" s="17">
        <f t="shared" si="1"/>
        <v>4.269241218707549</v>
      </c>
      <c r="Y12" s="18"/>
      <c r="Z12" s="18"/>
      <c r="AA12" s="12">
        <v>1992</v>
      </c>
      <c r="AB12" s="12">
        <v>70.563999999999993</v>
      </c>
    </row>
    <row r="13" spans="1:28" ht="16" x14ac:dyDescent="0.2">
      <c r="A13" s="12">
        <v>1993</v>
      </c>
      <c r="B13" s="15">
        <v>2.9894512393510553</v>
      </c>
      <c r="C13" s="15">
        <f t="array" ref="C13">MEDIAN(IF($U$2:$U$1118=A13,$X$2:$X$1118))</f>
        <v>4.9483728752560765</v>
      </c>
      <c r="D13" s="16"/>
      <c r="E13" s="16"/>
      <c r="F13" s="16"/>
      <c r="S13" s="13" t="s">
        <v>44</v>
      </c>
      <c r="T13" s="13" t="s">
        <v>45</v>
      </c>
      <c r="U13" s="13">
        <v>1982</v>
      </c>
      <c r="V13" s="18">
        <v>2.68</v>
      </c>
      <c r="W13" s="17">
        <f t="shared" si="0"/>
        <v>51.53</v>
      </c>
      <c r="X13" s="17">
        <f t="shared" si="1"/>
        <v>5.7207832330681159</v>
      </c>
      <c r="Y13" s="18"/>
      <c r="Z13" s="18"/>
      <c r="AA13" s="12">
        <v>1993</v>
      </c>
      <c r="AB13" s="12">
        <v>72.244</v>
      </c>
    </row>
    <row r="14" spans="1:28" ht="16" x14ac:dyDescent="0.2">
      <c r="A14" s="12">
        <v>1994</v>
      </c>
      <c r="B14" s="15">
        <v>2.9285455295938765</v>
      </c>
      <c r="C14" s="15">
        <f t="array" ref="C14">MEDIAN(IF($U$2:$U$1118=A14,$X$2:$X$1118))</f>
        <v>4.8452887599788559</v>
      </c>
      <c r="D14" s="16"/>
      <c r="E14" s="16"/>
      <c r="F14" s="16"/>
      <c r="S14" s="13" t="s">
        <v>46</v>
      </c>
      <c r="T14" s="13" t="s">
        <v>47</v>
      </c>
      <c r="U14" s="13">
        <v>1982</v>
      </c>
      <c r="V14" s="18">
        <v>2.5</v>
      </c>
      <c r="W14" s="17">
        <f t="shared" si="0"/>
        <v>51.53</v>
      </c>
      <c r="X14" s="17">
        <f t="shared" si="1"/>
        <v>5.3365515233844363</v>
      </c>
      <c r="Y14" s="18"/>
      <c r="Z14" s="18"/>
      <c r="AA14" s="12">
        <v>1994</v>
      </c>
      <c r="AB14" s="12">
        <v>73.781000000000006</v>
      </c>
    </row>
    <row r="15" spans="1:28" ht="16" x14ac:dyDescent="0.2">
      <c r="A15" s="12">
        <v>1995</v>
      </c>
      <c r="B15" s="15">
        <v>2.8689819700655486</v>
      </c>
      <c r="C15" s="15">
        <f t="array" ref="C15">MEDIAN(IF($U$2:$U$1118=A15,$X$2:$X$1118))</f>
        <v>4.7462228329416769</v>
      </c>
      <c r="D15" s="16"/>
      <c r="E15" s="16"/>
      <c r="F15" s="16"/>
      <c r="S15" s="13" t="s">
        <v>48</v>
      </c>
      <c r="T15" s="13" t="s">
        <v>49</v>
      </c>
      <c r="U15" s="13">
        <v>1982</v>
      </c>
      <c r="V15" s="17">
        <v>1.92</v>
      </c>
      <c r="W15" s="17">
        <f t="shared" si="0"/>
        <v>51.53</v>
      </c>
      <c r="X15" s="17">
        <f t="shared" si="1"/>
        <v>4.0984715699592469</v>
      </c>
      <c r="Y15" s="18"/>
      <c r="Z15" s="18"/>
      <c r="AA15" s="12">
        <v>1995</v>
      </c>
      <c r="AB15" s="12">
        <v>75.320999999999998</v>
      </c>
    </row>
    <row r="16" spans="1:28" ht="16" x14ac:dyDescent="0.2">
      <c r="A16" s="12">
        <v>1996</v>
      </c>
      <c r="B16" s="15">
        <v>2.8091969514904718</v>
      </c>
      <c r="C16" s="15">
        <f t="array" ref="C16">MEDIAN(IF($U$2:$U$1118=A16,$X$2:$X$1118))</f>
        <v>4.6611936892887416</v>
      </c>
      <c r="D16" s="16"/>
      <c r="E16" s="16"/>
      <c r="F16" s="16"/>
      <c r="S16" s="13" t="s">
        <v>50</v>
      </c>
      <c r="T16" s="13" t="s">
        <v>51</v>
      </c>
      <c r="U16" s="13">
        <v>1982</v>
      </c>
      <c r="V16" s="17">
        <v>2.5</v>
      </c>
      <c r="W16" s="17">
        <f t="shared" si="0"/>
        <v>51.53</v>
      </c>
      <c r="X16" s="17">
        <f t="shared" si="1"/>
        <v>5.3365515233844363</v>
      </c>
      <c r="Y16" s="18"/>
      <c r="Z16" s="18"/>
      <c r="AA16" s="12">
        <v>1996</v>
      </c>
      <c r="AB16" s="12">
        <v>76.694999999999993</v>
      </c>
    </row>
    <row r="17" spans="1:28" ht="16" x14ac:dyDescent="0.2">
      <c r="A17" s="12">
        <v>1997</v>
      </c>
      <c r="B17" s="15">
        <v>2.7615312031710548</v>
      </c>
      <c r="C17" s="15">
        <f t="array" ref="C17">MEDIAN(IF($U$2:$U$1118=A17,$X$2:$X$1118))</f>
        <v>4.5826795626145698</v>
      </c>
      <c r="D17" s="16"/>
      <c r="E17" s="16"/>
      <c r="F17" s="16"/>
      <c r="S17" s="13" t="s">
        <v>52</v>
      </c>
      <c r="T17" s="13" t="s">
        <v>53</v>
      </c>
      <c r="U17" s="13">
        <v>1982</v>
      </c>
      <c r="V17" s="17">
        <v>1.5</v>
      </c>
      <c r="W17" s="17">
        <f t="shared" si="0"/>
        <v>51.53</v>
      </c>
      <c r="X17" s="17">
        <f t="shared" si="1"/>
        <v>3.2019309140306613</v>
      </c>
      <c r="Y17" s="18"/>
      <c r="Z17" s="18"/>
      <c r="AA17" s="12">
        <v>1997</v>
      </c>
      <c r="AB17" s="12">
        <v>78.009</v>
      </c>
    </row>
    <row r="18" spans="1:28" ht="16" x14ac:dyDescent="0.2">
      <c r="A18" s="12">
        <v>1998</v>
      </c>
      <c r="B18" s="15">
        <v>2.7404924384179963</v>
      </c>
      <c r="C18" s="15">
        <f t="array" ref="C18">MEDIAN(IF($U$2:$U$1118=A18,$X$2:$X$1118))</f>
        <v>4.5335140447657087</v>
      </c>
      <c r="D18" s="16"/>
      <c r="E18" s="16"/>
      <c r="F18" s="16"/>
      <c r="S18" s="13" t="s">
        <v>54</v>
      </c>
      <c r="T18" s="13" t="s">
        <v>55</v>
      </c>
      <c r="U18" s="13">
        <v>1982</v>
      </c>
      <c r="V18" s="18">
        <v>4.05</v>
      </c>
      <c r="W18" s="17">
        <f t="shared" si="0"/>
        <v>51.53</v>
      </c>
      <c r="X18" s="17">
        <f t="shared" si="1"/>
        <v>8.6452134678827868</v>
      </c>
      <c r="Y18" s="18"/>
      <c r="Z18" s="18"/>
      <c r="AA18" s="12">
        <v>1998</v>
      </c>
      <c r="AB18" s="12">
        <v>78.855000000000004</v>
      </c>
    </row>
    <row r="19" spans="1:28" ht="16" x14ac:dyDescent="0.2">
      <c r="A19" s="12">
        <v>1999</v>
      </c>
      <c r="B19" s="15">
        <v>2.7008259611992944</v>
      </c>
      <c r="C19" s="15">
        <f t="array" ref="C19">MEDIAN(IF($U$2:$U$1118=A19,$X$2:$X$1118))</f>
        <v>4.465223392163475</v>
      </c>
      <c r="D19" s="16"/>
      <c r="E19" s="16"/>
      <c r="F19" s="16"/>
      <c r="S19" s="13" t="s">
        <v>56</v>
      </c>
      <c r="T19" s="13" t="s">
        <v>57</v>
      </c>
      <c r="U19" s="13">
        <v>1982</v>
      </c>
      <c r="V19" s="18">
        <v>4.3899999999999997</v>
      </c>
      <c r="W19" s="17">
        <f t="shared" si="0"/>
        <v>51.53</v>
      </c>
      <c r="X19" s="17">
        <f t="shared" si="1"/>
        <v>9.3709844750630698</v>
      </c>
      <c r="Y19" s="17"/>
      <c r="Z19" s="17"/>
      <c r="AA19" s="12">
        <v>1999</v>
      </c>
      <c r="AB19" s="12">
        <v>80.061000000000007</v>
      </c>
    </row>
    <row r="20" spans="1:28" ht="16" x14ac:dyDescent="0.2">
      <c r="A20" s="12">
        <v>2000</v>
      </c>
      <c r="B20" s="15">
        <v>5.9291240223836938</v>
      </c>
      <c r="C20" s="15">
        <f t="array" ref="C20">MEDIAN(IF($U$2:$U$1118=A20,$X$2:$X$1118))</f>
        <v>4.4330337188427391</v>
      </c>
      <c r="D20" s="16"/>
      <c r="E20" s="16"/>
      <c r="F20" s="16"/>
      <c r="S20" s="13" t="s">
        <v>58</v>
      </c>
      <c r="T20" s="13" t="s">
        <v>59</v>
      </c>
      <c r="U20" s="13">
        <v>1982</v>
      </c>
      <c r="V20" s="18">
        <v>2</v>
      </c>
      <c r="W20" s="17">
        <f t="shared" si="0"/>
        <v>51.53</v>
      </c>
      <c r="X20" s="17">
        <f t="shared" si="1"/>
        <v>4.269241218707549</v>
      </c>
      <c r="Y20" s="17"/>
      <c r="Z20" s="17"/>
      <c r="AA20" s="12">
        <v>2000</v>
      </c>
      <c r="AB20" s="12">
        <v>81.882999999999996</v>
      </c>
    </row>
    <row r="21" spans="1:28" ht="16" x14ac:dyDescent="0.2">
      <c r="A21" s="12">
        <v>2001</v>
      </c>
      <c r="B21" s="15">
        <v>5.8168191702223124</v>
      </c>
      <c r="C21" s="15">
        <f t="array" ref="C21">MEDIAN(IF($U$2:$U$1118=A21,$X$2:$X$1118))</f>
        <v>4.3340548995259871</v>
      </c>
      <c r="D21" s="16"/>
      <c r="E21" s="16"/>
      <c r="F21" s="16"/>
      <c r="S21" s="13" t="s">
        <v>60</v>
      </c>
      <c r="T21" s="13" t="s">
        <v>61</v>
      </c>
      <c r="U21" s="13">
        <v>1982</v>
      </c>
      <c r="V21" s="18">
        <v>2.75</v>
      </c>
      <c r="W21" s="17">
        <f t="shared" si="0"/>
        <v>51.53</v>
      </c>
      <c r="X21" s="17">
        <f t="shared" si="1"/>
        <v>5.8702066757228799</v>
      </c>
      <c r="Y21" s="17"/>
      <c r="Z21" s="17"/>
      <c r="AA21" s="12">
        <v>2001</v>
      </c>
      <c r="AB21" s="12">
        <v>83.753</v>
      </c>
    </row>
    <row r="22" spans="1:28" ht="16" x14ac:dyDescent="0.2">
      <c r="A22" s="12">
        <v>2002</v>
      </c>
      <c r="B22" s="15">
        <v>5.7398016053597045</v>
      </c>
      <c r="C22" s="15">
        <f t="array" ref="C22">MEDIAN(IF($U$2:$U$1118=A22,$X$2:$X$1118))</f>
        <v>4.2685634657447258</v>
      </c>
      <c r="D22" s="16"/>
      <c r="E22" s="16"/>
      <c r="F22" s="16"/>
      <c r="S22" s="13" t="s">
        <v>62</v>
      </c>
      <c r="T22" s="13" t="s">
        <v>63</v>
      </c>
      <c r="U22" s="13">
        <v>1982</v>
      </c>
      <c r="V22" s="18">
        <v>2.0499999999999998</v>
      </c>
      <c r="W22" s="17">
        <f t="shared" si="0"/>
        <v>51.53</v>
      </c>
      <c r="X22" s="17">
        <f t="shared" si="1"/>
        <v>4.3759722491752369</v>
      </c>
      <c r="Y22" s="17"/>
      <c r="Z22" s="17"/>
      <c r="AA22" s="12">
        <v>2002</v>
      </c>
      <c r="AB22" s="12">
        <v>85.037999999999997</v>
      </c>
    </row>
    <row r="23" spans="1:28" ht="16" x14ac:dyDescent="0.2">
      <c r="A23" s="12">
        <v>2003</v>
      </c>
      <c r="B23" s="15">
        <v>5.6284428523300232</v>
      </c>
      <c r="C23" s="15">
        <f t="array" ref="C23">MEDIAN(IF($U$2:$U$1118=A23,$X$2:$X$1118))</f>
        <v>4.1853370844815458</v>
      </c>
      <c r="D23" s="16"/>
      <c r="E23" s="16"/>
      <c r="F23" s="16"/>
      <c r="S23" s="13" t="s">
        <v>64</v>
      </c>
      <c r="T23" s="13" t="s">
        <v>65</v>
      </c>
      <c r="U23" s="13">
        <v>1982</v>
      </c>
      <c r="V23" s="18">
        <v>2.8</v>
      </c>
      <c r="W23" s="17">
        <f t="shared" si="0"/>
        <v>51.53</v>
      </c>
      <c r="X23" s="17">
        <f t="shared" si="1"/>
        <v>5.9769377061905686</v>
      </c>
      <c r="Y23" s="18"/>
      <c r="Z23" s="18"/>
      <c r="AA23" s="12">
        <v>2003</v>
      </c>
      <c r="AB23" s="12">
        <v>86.728999999999999</v>
      </c>
    </row>
    <row r="24" spans="1:28" ht="16" x14ac:dyDescent="0.2">
      <c r="A24" s="12">
        <v>2004</v>
      </c>
      <c r="B24" s="15">
        <v>5.4947323218302593</v>
      </c>
      <c r="C24" s="15">
        <f t="array" ref="C24">MEDIAN(IF($U$2:$U$1118=A24,$X$2:$X$1118))</f>
        <v>4.6287760621226743</v>
      </c>
      <c r="D24" s="16"/>
      <c r="E24" s="16"/>
      <c r="F24" s="16"/>
      <c r="S24" s="13" t="s">
        <v>66</v>
      </c>
      <c r="T24" s="13" t="s">
        <v>67</v>
      </c>
      <c r="U24" s="13">
        <v>1982</v>
      </c>
      <c r="V24" s="18">
        <v>1.63</v>
      </c>
      <c r="W24" s="17">
        <f t="shared" si="0"/>
        <v>51.53</v>
      </c>
      <c r="X24" s="17">
        <f t="shared" si="1"/>
        <v>3.4794315932466522</v>
      </c>
      <c r="Y24" s="18"/>
      <c r="Z24" s="18"/>
      <c r="AA24" s="12">
        <v>2004</v>
      </c>
      <c r="AB24" s="12">
        <v>89.114000000000004</v>
      </c>
    </row>
    <row r="25" spans="1:28" ht="16" x14ac:dyDescent="0.2">
      <c r="A25" s="12">
        <v>2005</v>
      </c>
      <c r="B25" s="15">
        <v>5.3423871525897075</v>
      </c>
      <c r="C25" s="15">
        <f t="array" ref="C25">MEDIAN(IF($U$2:$U$1118=A25,$X$2:$X$1118))</f>
        <v>4.4844995162044334</v>
      </c>
      <c r="D25" s="16"/>
      <c r="E25" s="16"/>
      <c r="F25" s="16"/>
      <c r="S25" s="13" t="s">
        <v>68</v>
      </c>
      <c r="T25" s="13" t="s">
        <v>69</v>
      </c>
      <c r="U25" s="13">
        <v>1982</v>
      </c>
      <c r="V25" s="18">
        <v>3.2519999999999998</v>
      </c>
      <c r="W25" s="17">
        <f t="shared" si="0"/>
        <v>51.53</v>
      </c>
      <c r="X25" s="17">
        <f t="shared" si="1"/>
        <v>6.9417862216184743</v>
      </c>
      <c r="Y25" s="18"/>
      <c r="Z25" s="18"/>
      <c r="AA25" s="12">
        <v>2005</v>
      </c>
      <c r="AB25" s="12">
        <v>91.980999999999995</v>
      </c>
    </row>
    <row r="26" spans="1:28" ht="16" x14ac:dyDescent="0.2">
      <c r="A26" s="12">
        <v>2006</v>
      </c>
      <c r="B26" s="15">
        <v>5.2032008037164639</v>
      </c>
      <c r="C26" s="15">
        <f t="array" ref="C26">MEDIAN(IF($U$2:$U$1118=A26,$X$2:$X$1118))</f>
        <v>4.3505964434881657</v>
      </c>
      <c r="D26" s="16"/>
      <c r="E26" s="16"/>
      <c r="F26" s="16"/>
      <c r="S26" s="13" t="s">
        <v>70</v>
      </c>
      <c r="T26" s="13" t="s">
        <v>71</v>
      </c>
      <c r="U26" s="13">
        <v>1982</v>
      </c>
      <c r="V26" s="17">
        <v>2.5</v>
      </c>
      <c r="W26" s="17">
        <f t="shared" si="0"/>
        <v>51.53</v>
      </c>
      <c r="X26" s="17">
        <f t="shared" si="1"/>
        <v>5.3365515233844363</v>
      </c>
      <c r="Y26" s="18"/>
      <c r="Z26" s="18"/>
      <c r="AA26" s="12">
        <v>2006</v>
      </c>
      <c r="AB26" s="12">
        <v>94.811999999999998</v>
      </c>
    </row>
    <row r="27" spans="1:28" ht="16" x14ac:dyDescent="0.2">
      <c r="A27" s="12">
        <v>2007</v>
      </c>
      <c r="B27" s="15">
        <v>5.0760437775238882</v>
      </c>
      <c r="C27" s="15">
        <f t="array" ref="C27">MEDIAN(IF($U$2:$U$1118=A27,$X$2:$X$1118))</f>
        <v>4.2378690899377398</v>
      </c>
      <c r="D27" s="16"/>
      <c r="E27" s="16"/>
      <c r="F27" s="16"/>
      <c r="S27" s="13" t="s">
        <v>72</v>
      </c>
      <c r="T27" s="13" t="s">
        <v>73</v>
      </c>
      <c r="U27" s="13">
        <v>1982</v>
      </c>
      <c r="V27" s="17">
        <v>4</v>
      </c>
      <c r="W27" s="17">
        <f t="shared" si="0"/>
        <v>51.53</v>
      </c>
      <c r="X27" s="17">
        <f t="shared" si="1"/>
        <v>8.538482437415098</v>
      </c>
      <c r="Y27" s="18"/>
      <c r="Z27" s="18"/>
      <c r="AA27" s="12">
        <v>2007</v>
      </c>
      <c r="AB27" s="12">
        <v>97.334000000000003</v>
      </c>
    </row>
    <row r="28" spans="1:28" ht="16" x14ac:dyDescent="0.2">
      <c r="A28" s="12">
        <v>2008</v>
      </c>
      <c r="B28" s="15">
        <v>4.9257380456429383</v>
      </c>
      <c r="C28" s="15">
        <f t="array" ref="C28">MEDIAN(IF($U$2:$U$1118=A28,$X$2:$X$1118))</f>
        <v>4.1560579345088158</v>
      </c>
      <c r="D28" s="16"/>
      <c r="E28" s="16"/>
      <c r="F28" s="16"/>
      <c r="S28" s="13" t="s">
        <v>74</v>
      </c>
      <c r="T28" s="13" t="s">
        <v>75</v>
      </c>
      <c r="U28" s="13">
        <v>1982</v>
      </c>
      <c r="V28" s="18">
        <v>2.5</v>
      </c>
      <c r="W28" s="17">
        <f t="shared" si="0"/>
        <v>51.53</v>
      </c>
      <c r="X28" s="17">
        <f t="shared" si="1"/>
        <v>5.3365515233844363</v>
      </c>
      <c r="Y28" s="18"/>
      <c r="Z28" s="18"/>
      <c r="AA28" s="12">
        <v>2008</v>
      </c>
      <c r="AB28" s="12">
        <v>99.25</v>
      </c>
    </row>
    <row r="29" spans="1:28" ht="16" x14ac:dyDescent="0.2">
      <c r="A29" s="12">
        <v>2009</v>
      </c>
      <c r="B29" s="15">
        <v>4.9289398956298829</v>
      </c>
      <c r="C29" s="15">
        <f t="array" ref="C29">MEDIAN(IF($U$2:$U$1118=A29,$X$2:$X$1118))</f>
        <v>4.1248874999999998</v>
      </c>
      <c r="D29" s="16"/>
      <c r="E29" s="16"/>
      <c r="F29" s="16"/>
      <c r="S29" s="13" t="s">
        <v>76</v>
      </c>
      <c r="T29" s="13" t="s">
        <v>77</v>
      </c>
      <c r="U29" s="13">
        <v>1982</v>
      </c>
      <c r="V29" s="18">
        <v>2.72</v>
      </c>
      <c r="W29" s="17">
        <f t="shared" si="0"/>
        <v>51.53</v>
      </c>
      <c r="X29" s="17">
        <f t="shared" si="1"/>
        <v>5.8061680574422665</v>
      </c>
      <c r="Y29" s="18"/>
      <c r="Z29" s="18"/>
      <c r="AA29" s="12">
        <v>2009</v>
      </c>
      <c r="AB29" s="12">
        <v>100</v>
      </c>
    </row>
    <row r="30" spans="1:28" ht="16" x14ac:dyDescent="0.2">
      <c r="A30" s="12">
        <v>2010</v>
      </c>
      <c r="B30" s="15">
        <v>9.2126998838625038</v>
      </c>
      <c r="C30" s="15">
        <f t="array" ref="C30">MEDIAN(IF($U$2:$U$1118=A30,$X$2:$X$1118))</f>
        <v>4.0752912060227038</v>
      </c>
      <c r="D30" s="16"/>
      <c r="E30" s="16"/>
      <c r="F30" s="16"/>
      <c r="S30" s="13" t="s">
        <v>78</v>
      </c>
      <c r="T30" s="13" t="s">
        <v>79</v>
      </c>
      <c r="U30" s="13">
        <v>1982</v>
      </c>
      <c r="V30" s="18">
        <v>3.8</v>
      </c>
      <c r="W30" s="17">
        <f t="shared" si="0"/>
        <v>51.53</v>
      </c>
      <c r="X30" s="17">
        <f t="shared" si="1"/>
        <v>8.1115583155443414</v>
      </c>
      <c r="Y30" s="18"/>
      <c r="Z30" s="18"/>
      <c r="AA30" s="12">
        <v>2010</v>
      </c>
      <c r="AB30" s="12">
        <v>101.217</v>
      </c>
    </row>
    <row r="31" spans="1:28" ht="16" x14ac:dyDescent="0.2">
      <c r="A31" s="12">
        <v>2011</v>
      </c>
      <c r="B31" s="15">
        <v>8.9919112186358561</v>
      </c>
      <c r="C31" s="15">
        <f t="array" ref="C31">MEDIAN(IF($U$2:$U$1118=A31,$X$2:$X$1118))</f>
        <v>3.9928441441528646</v>
      </c>
      <c r="D31" s="16"/>
      <c r="E31" s="16"/>
      <c r="F31" s="16"/>
      <c r="S31" s="13" t="s">
        <v>80</v>
      </c>
      <c r="T31" s="13" t="s">
        <v>81</v>
      </c>
      <c r="U31" s="13">
        <v>1982</v>
      </c>
      <c r="V31" s="18">
        <v>4</v>
      </c>
      <c r="W31" s="17">
        <f t="shared" si="0"/>
        <v>51.53</v>
      </c>
      <c r="X31" s="17">
        <f t="shared" si="1"/>
        <v>8.538482437415098</v>
      </c>
      <c r="Y31" s="18"/>
      <c r="Z31" s="18"/>
      <c r="AA31" s="12">
        <v>2011</v>
      </c>
      <c r="AB31" s="12">
        <v>103.307</v>
      </c>
    </row>
    <row r="32" spans="1:28" ht="16" x14ac:dyDescent="0.2">
      <c r="A32" s="12">
        <v>2012</v>
      </c>
      <c r="B32" s="15">
        <v>8.8248184692870169</v>
      </c>
      <c r="C32" s="15">
        <f t="array" ref="C32">MEDIAN(IF($U$2:$U$1118=A32,$X$2:$X$1118))</f>
        <v>3.9205112486099627</v>
      </c>
      <c r="D32" s="16"/>
      <c r="E32" s="16"/>
      <c r="F32" s="16"/>
      <c r="S32" s="13" t="s">
        <v>82</v>
      </c>
      <c r="T32" s="13" t="s">
        <v>83</v>
      </c>
      <c r="U32" s="13">
        <v>1982</v>
      </c>
      <c r="V32" s="18">
        <v>2</v>
      </c>
      <c r="W32" s="17">
        <f t="shared" si="0"/>
        <v>51.53</v>
      </c>
      <c r="X32" s="17">
        <f t="shared" si="1"/>
        <v>4.269241218707549</v>
      </c>
      <c r="Y32" s="18"/>
      <c r="Z32" s="18"/>
      <c r="AA32" s="12">
        <v>2012</v>
      </c>
      <c r="AB32" s="12">
        <v>105.21299999999999</v>
      </c>
    </row>
    <row r="33" spans="1:28" ht="16" x14ac:dyDescent="0.2">
      <c r="A33" s="12">
        <v>2013</v>
      </c>
      <c r="B33" s="15">
        <v>8.7090224339622289</v>
      </c>
      <c r="C33" s="15">
        <f t="array" ref="C33">MEDIAN(IF($U$2:$U$1118=A33,$X$2:$X$1118))</f>
        <v>3.8582803292489007</v>
      </c>
      <c r="D33" s="16"/>
      <c r="E33" s="16"/>
      <c r="F33" s="16"/>
      <c r="S33" s="13" t="s">
        <v>84</v>
      </c>
      <c r="T33" s="13" t="s">
        <v>85</v>
      </c>
      <c r="U33" s="13">
        <v>1982</v>
      </c>
      <c r="V33" s="13">
        <v>3.25</v>
      </c>
      <c r="W33" s="17">
        <f t="shared" si="0"/>
        <v>51.53</v>
      </c>
      <c r="X33" s="17">
        <f t="shared" si="1"/>
        <v>6.9375169803997672</v>
      </c>
      <c r="Y33" s="18"/>
      <c r="Z33" s="18"/>
      <c r="AA33" s="12">
        <v>2013</v>
      </c>
      <c r="AB33" s="12">
        <v>106.91</v>
      </c>
    </row>
    <row r="34" spans="1:28" ht="16" x14ac:dyDescent="0.2">
      <c r="A34" s="12">
        <v>2014</v>
      </c>
      <c r="B34" s="15">
        <v>8.5799227400618854</v>
      </c>
      <c r="C34" s="15">
        <f t="array" ref="C34">MEDIAN(IF($U$2:$U$1118=A34,$X$2:$X$1118))</f>
        <v>3.7904556022164431</v>
      </c>
      <c r="D34" s="16"/>
      <c r="E34" s="16"/>
      <c r="F34" s="16"/>
      <c r="S34" s="13" t="s">
        <v>23</v>
      </c>
      <c r="T34" s="13" t="s">
        <v>24</v>
      </c>
      <c r="U34" s="13">
        <v>1983</v>
      </c>
      <c r="V34" s="17">
        <v>4</v>
      </c>
      <c r="W34" s="17">
        <f t="shared" si="0"/>
        <v>53.554000000000002</v>
      </c>
      <c r="X34" s="17">
        <f t="shared" si="1"/>
        <v>8.2157822011427708</v>
      </c>
      <c r="Y34" s="18"/>
      <c r="Z34" s="18"/>
      <c r="AA34" s="12">
        <v>2014</v>
      </c>
      <c r="AB34" s="12">
        <v>108.82299999999999</v>
      </c>
    </row>
    <row r="35" spans="1:28" ht="16" x14ac:dyDescent="0.2">
      <c r="A35" s="12">
        <v>2015</v>
      </c>
      <c r="B35" s="15">
        <v>8.5500000000000007</v>
      </c>
      <c r="C35" s="15">
        <f t="array" ref="C35">MEDIAN(IF($U$2:$U$1118=A35,$X$2:$X$1118))</f>
        <v>3.75</v>
      </c>
      <c r="D35" s="16"/>
      <c r="E35" s="16"/>
      <c r="F35" s="16"/>
      <c r="S35" s="13" t="s">
        <v>25</v>
      </c>
      <c r="T35" s="13" t="s">
        <v>26</v>
      </c>
      <c r="U35" s="13">
        <v>1983</v>
      </c>
      <c r="V35" s="17">
        <v>2.5</v>
      </c>
      <c r="W35" s="17">
        <f t="shared" si="0"/>
        <v>53.554000000000002</v>
      </c>
      <c r="X35" s="17">
        <f t="shared" si="1"/>
        <v>5.134863875714232</v>
      </c>
      <c r="Y35" s="18"/>
      <c r="Z35" s="18"/>
      <c r="AA35" s="12">
        <v>2015</v>
      </c>
      <c r="AB35" s="12">
        <v>109.997</v>
      </c>
    </row>
    <row r="36" spans="1:28" x14ac:dyDescent="0.2">
      <c r="S36" s="13" t="s">
        <v>27</v>
      </c>
      <c r="T36" s="13" t="s">
        <v>28</v>
      </c>
      <c r="U36" s="13">
        <v>1983</v>
      </c>
      <c r="V36" s="17">
        <v>2.5</v>
      </c>
      <c r="W36" s="17">
        <f t="shared" si="0"/>
        <v>53.554000000000002</v>
      </c>
      <c r="X36" s="17">
        <f t="shared" si="1"/>
        <v>5.134863875714232</v>
      </c>
      <c r="Y36" s="17"/>
      <c r="Z36" s="17"/>
    </row>
    <row r="37" spans="1:28" x14ac:dyDescent="0.2">
      <c r="S37" s="13" t="s">
        <v>29</v>
      </c>
      <c r="T37" s="13" t="s">
        <v>30</v>
      </c>
      <c r="U37" s="13">
        <v>1983</v>
      </c>
      <c r="V37" s="18">
        <v>2</v>
      </c>
      <c r="W37" s="17">
        <f t="shared" si="0"/>
        <v>53.554000000000002</v>
      </c>
      <c r="X37" s="17">
        <f t="shared" si="1"/>
        <v>4.1078911005713854</v>
      </c>
      <c r="Y37" s="17"/>
      <c r="Z37" s="17"/>
    </row>
    <row r="38" spans="1:28" x14ac:dyDescent="0.2">
      <c r="S38" s="13" t="s">
        <v>31</v>
      </c>
      <c r="T38" s="13" t="s">
        <v>32</v>
      </c>
      <c r="U38" s="13">
        <v>1983</v>
      </c>
      <c r="V38" s="18">
        <v>2.2799999999999998</v>
      </c>
      <c r="W38" s="17">
        <f t="shared" si="0"/>
        <v>53.554000000000002</v>
      </c>
      <c r="X38" s="17">
        <f t="shared" si="1"/>
        <v>4.682995854651379</v>
      </c>
      <c r="Y38" s="17"/>
      <c r="Z38" s="17"/>
    </row>
    <row r="39" spans="1:28" x14ac:dyDescent="0.2">
      <c r="S39" s="13" t="s">
        <v>33</v>
      </c>
      <c r="T39" s="13" t="s">
        <v>34</v>
      </c>
      <c r="U39" s="13">
        <v>1983</v>
      </c>
      <c r="V39" s="18">
        <v>2.5</v>
      </c>
      <c r="W39" s="17">
        <f t="shared" si="0"/>
        <v>53.554000000000002</v>
      </c>
      <c r="X39" s="17">
        <f t="shared" si="1"/>
        <v>5.134863875714232</v>
      </c>
      <c r="Y39" s="17"/>
      <c r="Z39" s="17"/>
    </row>
    <row r="40" spans="1:28" x14ac:dyDescent="0.2">
      <c r="S40" s="13" t="s">
        <v>35</v>
      </c>
      <c r="T40" s="13" t="s">
        <v>36</v>
      </c>
      <c r="U40" s="13">
        <v>1983</v>
      </c>
      <c r="V40" s="18">
        <v>2.25</v>
      </c>
      <c r="W40" s="17">
        <f t="shared" si="0"/>
        <v>53.554000000000002</v>
      </c>
      <c r="X40" s="17">
        <f t="shared" si="1"/>
        <v>4.6213774881428087</v>
      </c>
      <c r="Y40" s="18"/>
      <c r="Z40" s="18"/>
    </row>
    <row r="41" spans="1:28" x14ac:dyDescent="0.2">
      <c r="S41" s="13" t="s">
        <v>37</v>
      </c>
      <c r="T41" s="13" t="s">
        <v>38</v>
      </c>
      <c r="U41" s="13">
        <v>1983</v>
      </c>
      <c r="V41" s="18">
        <v>1.5</v>
      </c>
      <c r="W41" s="17">
        <f t="shared" si="0"/>
        <v>53.554000000000002</v>
      </c>
      <c r="X41" s="17">
        <f t="shared" si="1"/>
        <v>3.0809183254285393</v>
      </c>
      <c r="Y41" s="18"/>
      <c r="Z41" s="18"/>
    </row>
    <row r="42" spans="1:28" x14ac:dyDescent="0.2">
      <c r="S42" s="13" t="s">
        <v>39</v>
      </c>
      <c r="T42" s="13" t="s">
        <v>40</v>
      </c>
      <c r="U42" s="13">
        <v>1983</v>
      </c>
      <c r="V42" s="18">
        <v>4.75</v>
      </c>
      <c r="W42" s="17">
        <f t="shared" si="0"/>
        <v>53.554000000000002</v>
      </c>
      <c r="X42" s="17">
        <f t="shared" si="1"/>
        <v>9.7562413638570415</v>
      </c>
      <c r="Y42" s="18"/>
      <c r="Z42" s="18"/>
    </row>
    <row r="43" spans="1:28" x14ac:dyDescent="0.2">
      <c r="S43" s="13" t="s">
        <v>41</v>
      </c>
      <c r="T43" s="13" t="s">
        <v>42</v>
      </c>
      <c r="U43" s="13">
        <v>1983</v>
      </c>
      <c r="V43" s="18">
        <v>4.62</v>
      </c>
      <c r="W43" s="17">
        <f t="shared" si="0"/>
        <v>53.554000000000002</v>
      </c>
      <c r="X43" s="17">
        <f t="shared" si="1"/>
        <v>9.4892284423199023</v>
      </c>
      <c r="Y43" s="18"/>
      <c r="Z43" s="18"/>
    </row>
    <row r="44" spans="1:28" x14ac:dyDescent="0.2">
      <c r="S44" s="13" t="s">
        <v>43</v>
      </c>
      <c r="T44" s="13" t="s">
        <v>14</v>
      </c>
      <c r="U44" s="13">
        <v>1983</v>
      </c>
      <c r="V44" s="18">
        <v>2</v>
      </c>
      <c r="W44" s="17">
        <f t="shared" si="0"/>
        <v>53.554000000000002</v>
      </c>
      <c r="X44" s="17">
        <f t="shared" si="1"/>
        <v>4.1078911005713854</v>
      </c>
      <c r="Y44" s="18"/>
      <c r="Z44" s="18"/>
    </row>
    <row r="45" spans="1:28" x14ac:dyDescent="0.2">
      <c r="S45" s="13" t="s">
        <v>44</v>
      </c>
      <c r="T45" s="13" t="s">
        <v>45</v>
      </c>
      <c r="U45" s="13">
        <v>1983</v>
      </c>
      <c r="V45" s="18">
        <v>2.68</v>
      </c>
      <c r="W45" s="17">
        <f t="shared" si="0"/>
        <v>53.554000000000002</v>
      </c>
      <c r="X45" s="17">
        <f t="shared" si="1"/>
        <v>5.5045740747656575</v>
      </c>
      <c r="Y45" s="18"/>
      <c r="Z45" s="18"/>
    </row>
    <row r="46" spans="1:28" x14ac:dyDescent="0.2">
      <c r="S46" s="13" t="s">
        <v>46</v>
      </c>
      <c r="T46" s="13" t="s">
        <v>47</v>
      </c>
      <c r="U46" s="13">
        <v>1983</v>
      </c>
      <c r="V46" s="18">
        <v>2.5</v>
      </c>
      <c r="W46" s="17">
        <f t="shared" si="0"/>
        <v>53.554000000000002</v>
      </c>
      <c r="X46" s="17">
        <f t="shared" si="1"/>
        <v>5.134863875714232</v>
      </c>
      <c r="Y46" s="18"/>
      <c r="Z46" s="18"/>
    </row>
    <row r="47" spans="1:28" x14ac:dyDescent="0.2">
      <c r="S47" s="13" t="s">
        <v>48</v>
      </c>
      <c r="T47" s="13" t="s">
        <v>49</v>
      </c>
      <c r="U47" s="13">
        <v>1983</v>
      </c>
      <c r="V47" s="17">
        <v>1.92</v>
      </c>
      <c r="W47" s="17">
        <f t="shared" si="0"/>
        <v>53.554000000000002</v>
      </c>
      <c r="X47" s="17">
        <f t="shared" si="1"/>
        <v>3.9435754565485297</v>
      </c>
      <c r="Y47" s="18"/>
      <c r="Z47" s="18"/>
    </row>
    <row r="48" spans="1:28" x14ac:dyDescent="0.2">
      <c r="S48" s="13" t="s">
        <v>50</v>
      </c>
      <c r="T48" s="13" t="s">
        <v>51</v>
      </c>
      <c r="U48" s="13">
        <v>1983</v>
      </c>
      <c r="V48" s="17">
        <v>2.5</v>
      </c>
      <c r="W48" s="17">
        <f t="shared" si="0"/>
        <v>53.554000000000002</v>
      </c>
      <c r="X48" s="17">
        <f t="shared" si="1"/>
        <v>5.134863875714232</v>
      </c>
      <c r="Y48" s="18"/>
      <c r="Z48" s="18"/>
    </row>
    <row r="49" spans="19:26" x14ac:dyDescent="0.2">
      <c r="S49" s="13" t="s">
        <v>52</v>
      </c>
      <c r="T49" s="13" t="s">
        <v>53</v>
      </c>
      <c r="U49" s="13">
        <v>1983</v>
      </c>
      <c r="V49" s="17">
        <v>1.5</v>
      </c>
      <c r="W49" s="17">
        <f t="shared" si="0"/>
        <v>53.554000000000002</v>
      </c>
      <c r="X49" s="17">
        <f t="shared" si="1"/>
        <v>3.0809183254285393</v>
      </c>
      <c r="Y49" s="18"/>
      <c r="Z49" s="18"/>
    </row>
    <row r="50" spans="19:26" x14ac:dyDescent="0.2">
      <c r="S50" s="13" t="s">
        <v>54</v>
      </c>
      <c r="T50" s="13" t="s">
        <v>55</v>
      </c>
      <c r="U50" s="13">
        <v>1983</v>
      </c>
      <c r="V50" s="18">
        <v>4.05</v>
      </c>
      <c r="W50" s="17">
        <f t="shared" si="0"/>
        <v>53.554000000000002</v>
      </c>
      <c r="X50" s="17">
        <f t="shared" si="1"/>
        <v>8.3184794786570553</v>
      </c>
      <c r="Y50" s="18"/>
      <c r="Z50" s="18"/>
    </row>
    <row r="51" spans="19:26" x14ac:dyDescent="0.2">
      <c r="S51" s="13" t="s">
        <v>56</v>
      </c>
      <c r="T51" s="13" t="s">
        <v>57</v>
      </c>
      <c r="U51" s="13">
        <v>1983</v>
      </c>
      <c r="V51" s="18">
        <v>4.3899999999999997</v>
      </c>
      <c r="W51" s="17">
        <f t="shared" si="0"/>
        <v>53.554000000000002</v>
      </c>
      <c r="X51" s="17">
        <f t="shared" si="1"/>
        <v>9.0168209657541905</v>
      </c>
      <c r="Y51" s="13"/>
      <c r="Z51" s="13"/>
    </row>
    <row r="52" spans="19:26" x14ac:dyDescent="0.2">
      <c r="S52" s="13" t="s">
        <v>58</v>
      </c>
      <c r="T52" s="13" t="s">
        <v>59</v>
      </c>
      <c r="U52" s="13">
        <v>1983</v>
      </c>
      <c r="V52" s="18">
        <v>2</v>
      </c>
      <c r="W52" s="17">
        <f t="shared" si="0"/>
        <v>53.554000000000002</v>
      </c>
      <c r="X52" s="17">
        <f t="shared" si="1"/>
        <v>4.1078911005713854</v>
      </c>
      <c r="Y52" s="13"/>
      <c r="Z52" s="13"/>
    </row>
    <row r="53" spans="19:26" x14ac:dyDescent="0.2">
      <c r="S53" s="13" t="s">
        <v>60</v>
      </c>
      <c r="T53" s="13" t="s">
        <v>61</v>
      </c>
      <c r="U53" s="13">
        <v>1983</v>
      </c>
      <c r="V53" s="18">
        <v>2.75</v>
      </c>
      <c r="W53" s="17">
        <f t="shared" si="0"/>
        <v>53.554000000000002</v>
      </c>
      <c r="X53" s="17">
        <f t="shared" si="1"/>
        <v>5.6483502632856561</v>
      </c>
      <c r="Y53" s="17"/>
      <c r="Z53" s="17"/>
    </row>
    <row r="54" spans="19:26" x14ac:dyDescent="0.2">
      <c r="S54" s="13" t="s">
        <v>62</v>
      </c>
      <c r="T54" s="13" t="s">
        <v>63</v>
      </c>
      <c r="U54" s="13">
        <v>1983</v>
      </c>
      <c r="V54" s="18">
        <v>2.0499999999999998</v>
      </c>
      <c r="W54" s="17">
        <f t="shared" si="0"/>
        <v>53.554000000000002</v>
      </c>
      <c r="X54" s="17">
        <f t="shared" si="1"/>
        <v>4.2105883780856699</v>
      </c>
      <c r="Y54" s="17"/>
      <c r="Z54" s="17"/>
    </row>
    <row r="55" spans="19:26" x14ac:dyDescent="0.2">
      <c r="S55" s="13" t="s">
        <v>64</v>
      </c>
      <c r="T55" s="13" t="s">
        <v>65</v>
      </c>
      <c r="U55" s="13">
        <v>1983</v>
      </c>
      <c r="V55" s="18">
        <v>2.8</v>
      </c>
      <c r="W55" s="17">
        <f t="shared" si="0"/>
        <v>53.554000000000002</v>
      </c>
      <c r="X55" s="17">
        <f t="shared" si="1"/>
        <v>5.7510475407999397</v>
      </c>
      <c r="Y55" s="17"/>
      <c r="Z55" s="17"/>
    </row>
    <row r="56" spans="19:26" x14ac:dyDescent="0.2">
      <c r="S56" s="13" t="s">
        <v>66</v>
      </c>
      <c r="T56" s="13" t="s">
        <v>67</v>
      </c>
      <c r="U56" s="13">
        <v>1983</v>
      </c>
      <c r="V56" s="18">
        <v>1.63</v>
      </c>
      <c r="W56" s="17">
        <f t="shared" si="0"/>
        <v>53.554000000000002</v>
      </c>
      <c r="X56" s="17">
        <f t="shared" si="1"/>
        <v>3.3479312469656795</v>
      </c>
      <c r="Y56" s="17"/>
      <c r="Z56" s="17"/>
    </row>
    <row r="57" spans="19:26" x14ac:dyDescent="0.2">
      <c r="S57" s="13" t="s">
        <v>68</v>
      </c>
      <c r="T57" s="13" t="s">
        <v>69</v>
      </c>
      <c r="U57" s="13">
        <v>1983</v>
      </c>
      <c r="V57" s="18">
        <v>3.2519999999999998</v>
      </c>
      <c r="W57" s="17">
        <f t="shared" si="0"/>
        <v>53.554000000000002</v>
      </c>
      <c r="X57" s="17">
        <f t="shared" si="1"/>
        <v>6.6794309295290732</v>
      </c>
      <c r="Y57" s="18"/>
      <c r="Z57" s="18"/>
    </row>
    <row r="58" spans="19:26" x14ac:dyDescent="0.2">
      <c r="S58" s="13" t="s">
        <v>70</v>
      </c>
      <c r="T58" s="13" t="s">
        <v>71</v>
      </c>
      <c r="U58" s="13">
        <v>1983</v>
      </c>
      <c r="V58" s="17">
        <v>2.5</v>
      </c>
      <c r="W58" s="17">
        <f t="shared" si="0"/>
        <v>53.554000000000002</v>
      </c>
      <c r="X58" s="17">
        <f t="shared" si="1"/>
        <v>5.134863875714232</v>
      </c>
      <c r="Y58" s="18"/>
      <c r="Z58" s="18"/>
    </row>
    <row r="59" spans="19:26" x14ac:dyDescent="0.2">
      <c r="S59" s="13" t="s">
        <v>72</v>
      </c>
      <c r="T59" s="13" t="s">
        <v>73</v>
      </c>
      <c r="U59" s="13">
        <v>1983</v>
      </c>
      <c r="V59" s="17">
        <v>4</v>
      </c>
      <c r="W59" s="17">
        <f t="shared" si="0"/>
        <v>53.554000000000002</v>
      </c>
      <c r="X59" s="17">
        <f t="shared" si="1"/>
        <v>8.2157822011427708</v>
      </c>
      <c r="Y59" s="18"/>
      <c r="Z59" s="18"/>
    </row>
    <row r="60" spans="19:26" x14ac:dyDescent="0.2">
      <c r="S60" s="13" t="s">
        <v>74</v>
      </c>
      <c r="T60" s="13" t="s">
        <v>75</v>
      </c>
      <c r="U60" s="13">
        <v>1983</v>
      </c>
      <c r="V60" s="18">
        <v>2.5</v>
      </c>
      <c r="W60" s="17">
        <f t="shared" si="0"/>
        <v>53.554000000000002</v>
      </c>
      <c r="X60" s="17">
        <f t="shared" si="1"/>
        <v>5.134863875714232</v>
      </c>
      <c r="Y60" s="18"/>
      <c r="Z60" s="18"/>
    </row>
    <row r="61" spans="19:26" x14ac:dyDescent="0.2">
      <c r="S61" s="13" t="s">
        <v>76</v>
      </c>
      <c r="T61" s="13" t="s">
        <v>77</v>
      </c>
      <c r="U61" s="13">
        <v>1983</v>
      </c>
      <c r="V61" s="18">
        <v>2.72</v>
      </c>
      <c r="W61" s="17">
        <f t="shared" si="0"/>
        <v>53.554000000000002</v>
      </c>
      <c r="X61" s="17">
        <f t="shared" si="1"/>
        <v>5.5867318967770849</v>
      </c>
      <c r="Y61" s="18"/>
      <c r="Z61" s="18"/>
    </row>
    <row r="62" spans="19:26" x14ac:dyDescent="0.2">
      <c r="S62" s="13" t="s">
        <v>78</v>
      </c>
      <c r="T62" s="13" t="s">
        <v>79</v>
      </c>
      <c r="U62" s="13">
        <v>1983</v>
      </c>
      <c r="V62" s="18">
        <v>3.8</v>
      </c>
      <c r="W62" s="17">
        <f t="shared" si="0"/>
        <v>53.554000000000002</v>
      </c>
      <c r="X62" s="17">
        <f t="shared" si="1"/>
        <v>7.804993091085632</v>
      </c>
      <c r="Y62" s="18"/>
      <c r="Z62" s="18"/>
    </row>
    <row r="63" spans="19:26" x14ac:dyDescent="0.2">
      <c r="S63" s="13" t="s">
        <v>80</v>
      </c>
      <c r="T63" s="13" t="s">
        <v>81</v>
      </c>
      <c r="U63" s="13">
        <v>1983</v>
      </c>
      <c r="V63" s="18">
        <v>4</v>
      </c>
      <c r="W63" s="17">
        <f t="shared" si="0"/>
        <v>53.554000000000002</v>
      </c>
      <c r="X63" s="17">
        <f t="shared" si="1"/>
        <v>8.2157822011427708</v>
      </c>
      <c r="Y63" s="18"/>
      <c r="Z63" s="18"/>
    </row>
    <row r="64" spans="19:26" x14ac:dyDescent="0.2">
      <c r="S64" s="13" t="s">
        <v>82</v>
      </c>
      <c r="T64" s="13" t="s">
        <v>83</v>
      </c>
      <c r="U64" s="13">
        <v>1983</v>
      </c>
      <c r="V64" s="18">
        <v>2</v>
      </c>
      <c r="W64" s="17">
        <f t="shared" si="0"/>
        <v>53.554000000000002</v>
      </c>
      <c r="X64" s="17">
        <f t="shared" si="1"/>
        <v>4.1078911005713854</v>
      </c>
      <c r="Y64" s="18"/>
      <c r="Z64" s="18"/>
    </row>
    <row r="65" spans="19:26" x14ac:dyDescent="0.2">
      <c r="S65" s="13" t="s">
        <v>84</v>
      </c>
      <c r="T65" s="13" t="s">
        <v>85</v>
      </c>
      <c r="U65" s="13">
        <v>1983</v>
      </c>
      <c r="V65" s="13">
        <v>3.25</v>
      </c>
      <c r="W65" s="17">
        <f t="shared" si="0"/>
        <v>53.554000000000002</v>
      </c>
      <c r="X65" s="17">
        <f t="shared" si="1"/>
        <v>6.6753230384285018</v>
      </c>
      <c r="Y65" s="18"/>
      <c r="Z65" s="18"/>
    </row>
    <row r="66" spans="19:26" x14ac:dyDescent="0.2">
      <c r="S66" s="13" t="s">
        <v>23</v>
      </c>
      <c r="T66" s="13" t="s">
        <v>24</v>
      </c>
      <c r="U66" s="13">
        <v>1984</v>
      </c>
      <c r="V66" s="17">
        <v>5.6</v>
      </c>
      <c r="W66" s="17">
        <f t="shared" si="0"/>
        <v>55.459000000000003</v>
      </c>
      <c r="X66" s="17">
        <f t="shared" si="1"/>
        <v>11.107001568726446</v>
      </c>
      <c r="Y66" s="18"/>
      <c r="Z66" s="18"/>
    </row>
    <row r="67" spans="19:26" x14ac:dyDescent="0.2">
      <c r="S67" s="13" t="s">
        <v>25</v>
      </c>
      <c r="T67" s="13" t="s">
        <v>26</v>
      </c>
      <c r="U67" s="13">
        <v>1984</v>
      </c>
      <c r="V67" s="17">
        <v>2.5</v>
      </c>
      <c r="W67" s="17">
        <f t="shared" ref="W67:W130" si="2">INDEX($AB$2:$AB$35,MATCH($U67,$AA$2:$AA$35,0))</f>
        <v>55.459000000000003</v>
      </c>
      <c r="X67" s="17">
        <f t="shared" ref="X67:X130" si="3">V67*$AB$35/W67</f>
        <v>4.9584828431814492</v>
      </c>
      <c r="Y67" s="18"/>
      <c r="Z67" s="18"/>
    </row>
    <row r="68" spans="19:26" x14ac:dyDescent="0.2">
      <c r="S68" s="13" t="s">
        <v>27</v>
      </c>
      <c r="T68" s="13" t="s">
        <v>28</v>
      </c>
      <c r="U68" s="13">
        <v>1984</v>
      </c>
      <c r="V68" s="18">
        <v>2.5</v>
      </c>
      <c r="W68" s="17">
        <f t="shared" si="2"/>
        <v>55.459000000000003</v>
      </c>
      <c r="X68" s="17">
        <f t="shared" si="3"/>
        <v>4.9584828431814492</v>
      </c>
      <c r="Y68" s="18"/>
      <c r="Z68" s="18"/>
    </row>
    <row r="69" spans="19:26" x14ac:dyDescent="0.2">
      <c r="S69" s="13" t="s">
        <v>29</v>
      </c>
      <c r="T69" s="13" t="s">
        <v>30</v>
      </c>
      <c r="U69" s="13">
        <v>1984</v>
      </c>
      <c r="V69" s="18">
        <v>2</v>
      </c>
      <c r="W69" s="17">
        <f t="shared" si="2"/>
        <v>55.459000000000003</v>
      </c>
      <c r="X69" s="17">
        <f t="shared" si="3"/>
        <v>3.9667862745451594</v>
      </c>
      <c r="Y69" s="18"/>
      <c r="Z69" s="18"/>
    </row>
    <row r="70" spans="19:26" x14ac:dyDescent="0.2">
      <c r="S70" s="13" t="s">
        <v>31</v>
      </c>
      <c r="T70" s="13" t="s">
        <v>32</v>
      </c>
      <c r="U70" s="13">
        <v>1984</v>
      </c>
      <c r="V70" s="18">
        <v>2.2799999999999998</v>
      </c>
      <c r="W70" s="17">
        <f t="shared" si="2"/>
        <v>55.459000000000003</v>
      </c>
      <c r="X70" s="17">
        <f t="shared" si="3"/>
        <v>4.5221363529814811</v>
      </c>
      <c r="Y70" s="17"/>
      <c r="Z70" s="17"/>
    </row>
    <row r="71" spans="19:26" x14ac:dyDescent="0.2">
      <c r="S71" s="13" t="s">
        <v>33</v>
      </c>
      <c r="T71" s="13" t="s">
        <v>34</v>
      </c>
      <c r="U71" s="13">
        <v>1984</v>
      </c>
      <c r="V71" s="18">
        <v>3</v>
      </c>
      <c r="W71" s="17">
        <f t="shared" si="2"/>
        <v>55.459000000000003</v>
      </c>
      <c r="X71" s="17">
        <f t="shared" si="3"/>
        <v>5.9501794118177385</v>
      </c>
      <c r="Y71" s="17"/>
      <c r="Z71" s="17"/>
    </row>
    <row r="72" spans="19:26" x14ac:dyDescent="0.2">
      <c r="S72" s="13" t="s">
        <v>35</v>
      </c>
      <c r="T72" s="13" t="s">
        <v>36</v>
      </c>
      <c r="U72" s="13">
        <v>1984</v>
      </c>
      <c r="V72" s="18">
        <v>2.25</v>
      </c>
      <c r="W72" s="17">
        <f t="shared" si="2"/>
        <v>55.459000000000003</v>
      </c>
      <c r="X72" s="17">
        <f t="shared" si="3"/>
        <v>4.4626345588633036</v>
      </c>
      <c r="Y72" s="17"/>
      <c r="Z72" s="17"/>
    </row>
    <row r="73" spans="19:26" x14ac:dyDescent="0.2">
      <c r="S73" s="13" t="s">
        <v>37</v>
      </c>
      <c r="T73" s="13" t="s">
        <v>38</v>
      </c>
      <c r="U73" s="13">
        <v>1984</v>
      </c>
      <c r="V73" s="18">
        <v>1.5</v>
      </c>
      <c r="W73" s="17">
        <f t="shared" si="2"/>
        <v>55.459000000000003</v>
      </c>
      <c r="X73" s="17">
        <f t="shared" si="3"/>
        <v>2.9750897059088692</v>
      </c>
      <c r="Y73" s="17"/>
      <c r="Z73" s="17"/>
    </row>
    <row r="74" spans="19:26" x14ac:dyDescent="0.2">
      <c r="S74" s="13" t="s">
        <v>39</v>
      </c>
      <c r="T74" s="13" t="s">
        <v>40</v>
      </c>
      <c r="U74" s="13">
        <v>1984</v>
      </c>
      <c r="V74" s="18">
        <v>6.5</v>
      </c>
      <c r="W74" s="17">
        <f t="shared" si="2"/>
        <v>55.459000000000003</v>
      </c>
      <c r="X74" s="17">
        <f t="shared" si="3"/>
        <v>12.892055392271768</v>
      </c>
      <c r="Y74" s="18"/>
      <c r="Z74" s="18"/>
    </row>
    <row r="75" spans="19:26" x14ac:dyDescent="0.2">
      <c r="S75" s="13" t="s">
        <v>41</v>
      </c>
      <c r="T75" s="13" t="s">
        <v>42</v>
      </c>
      <c r="U75" s="13">
        <v>1984</v>
      </c>
      <c r="V75" s="18">
        <v>4.62</v>
      </c>
      <c r="W75" s="17">
        <f t="shared" si="2"/>
        <v>55.459000000000003</v>
      </c>
      <c r="X75" s="17">
        <f t="shared" si="3"/>
        <v>9.1632762941993189</v>
      </c>
      <c r="Y75" s="18"/>
      <c r="Z75" s="18"/>
    </row>
    <row r="76" spans="19:26" x14ac:dyDescent="0.2">
      <c r="S76" s="13" t="s">
        <v>43</v>
      </c>
      <c r="T76" s="13" t="s">
        <v>14</v>
      </c>
      <c r="U76" s="13">
        <v>1984</v>
      </c>
      <c r="V76" s="18">
        <v>2</v>
      </c>
      <c r="W76" s="17">
        <f t="shared" si="2"/>
        <v>55.459000000000003</v>
      </c>
      <c r="X76" s="17">
        <f t="shared" si="3"/>
        <v>3.9667862745451594</v>
      </c>
      <c r="Y76" s="18"/>
      <c r="Z76" s="18"/>
    </row>
    <row r="77" spans="19:26" x14ac:dyDescent="0.2">
      <c r="S77" s="13" t="s">
        <v>44</v>
      </c>
      <c r="T77" s="13" t="s">
        <v>45</v>
      </c>
      <c r="U77" s="13">
        <v>1984</v>
      </c>
      <c r="V77" s="18">
        <v>2.68</v>
      </c>
      <c r="W77" s="17">
        <f t="shared" si="2"/>
        <v>55.459000000000003</v>
      </c>
      <c r="X77" s="17">
        <f t="shared" si="3"/>
        <v>5.3154936078905139</v>
      </c>
      <c r="Y77" s="18"/>
      <c r="Z77" s="18"/>
    </row>
    <row r="78" spans="19:26" x14ac:dyDescent="0.2">
      <c r="S78" s="13" t="s">
        <v>46</v>
      </c>
      <c r="T78" s="13" t="s">
        <v>47</v>
      </c>
      <c r="U78" s="13">
        <v>1984</v>
      </c>
      <c r="V78" s="17">
        <v>2.5</v>
      </c>
      <c r="W78" s="17">
        <f t="shared" si="2"/>
        <v>55.459000000000003</v>
      </c>
      <c r="X78" s="17">
        <f t="shared" si="3"/>
        <v>4.9584828431814492</v>
      </c>
      <c r="Y78" s="18"/>
      <c r="Z78" s="18"/>
    </row>
    <row r="79" spans="19:26" x14ac:dyDescent="0.2">
      <c r="S79" s="13" t="s">
        <v>48</v>
      </c>
      <c r="T79" s="13" t="s">
        <v>49</v>
      </c>
      <c r="U79" s="13">
        <v>1984</v>
      </c>
      <c r="V79" s="17">
        <v>1.92</v>
      </c>
      <c r="W79" s="17">
        <f t="shared" si="2"/>
        <v>55.459000000000003</v>
      </c>
      <c r="X79" s="17">
        <f t="shared" si="3"/>
        <v>3.8081148235633524</v>
      </c>
      <c r="Y79" s="18"/>
      <c r="Z79" s="18"/>
    </row>
    <row r="80" spans="19:26" x14ac:dyDescent="0.2">
      <c r="S80" s="13" t="s">
        <v>50</v>
      </c>
      <c r="T80" s="13" t="s">
        <v>51</v>
      </c>
      <c r="U80" s="13">
        <v>1984</v>
      </c>
      <c r="V80" s="17">
        <v>2.5</v>
      </c>
      <c r="W80" s="17">
        <f t="shared" si="2"/>
        <v>55.459000000000003</v>
      </c>
      <c r="X80" s="17">
        <f t="shared" si="3"/>
        <v>4.9584828431814492</v>
      </c>
      <c r="Y80" s="18"/>
      <c r="Z80" s="18"/>
    </row>
    <row r="81" spans="19:26" x14ac:dyDescent="0.2">
      <c r="S81" s="13" t="s">
        <v>52</v>
      </c>
      <c r="T81" s="13" t="s">
        <v>53</v>
      </c>
      <c r="U81" s="13">
        <v>1984</v>
      </c>
      <c r="V81" s="18">
        <v>1.5</v>
      </c>
      <c r="W81" s="17">
        <f t="shared" si="2"/>
        <v>55.459000000000003</v>
      </c>
      <c r="X81" s="17">
        <f t="shared" si="3"/>
        <v>2.9750897059088692</v>
      </c>
      <c r="Y81" s="18"/>
      <c r="Z81" s="18"/>
    </row>
    <row r="82" spans="19:26" x14ac:dyDescent="0.2">
      <c r="S82" s="13" t="s">
        <v>54</v>
      </c>
      <c r="T82" s="13" t="s">
        <v>55</v>
      </c>
      <c r="U82" s="13">
        <v>1984</v>
      </c>
      <c r="V82" s="18">
        <v>4.05</v>
      </c>
      <c r="W82" s="17">
        <f t="shared" si="2"/>
        <v>55.459000000000003</v>
      </c>
      <c r="X82" s="17">
        <f t="shared" si="3"/>
        <v>8.0327422059539479</v>
      </c>
      <c r="Y82" s="18"/>
      <c r="Z82" s="18"/>
    </row>
    <row r="83" spans="19:26" x14ac:dyDescent="0.2">
      <c r="S83" s="13" t="s">
        <v>56</v>
      </c>
      <c r="T83" s="13" t="s">
        <v>57</v>
      </c>
      <c r="U83" s="13">
        <v>1984</v>
      </c>
      <c r="V83" s="18">
        <v>4.3899999999999997</v>
      </c>
      <c r="W83" s="17">
        <f t="shared" si="2"/>
        <v>55.459000000000003</v>
      </c>
      <c r="X83" s="17">
        <f t="shared" si="3"/>
        <v>8.7070958726266241</v>
      </c>
      <c r="Y83" s="18"/>
      <c r="Z83" s="18"/>
    </row>
    <row r="84" spans="19:26" x14ac:dyDescent="0.2">
      <c r="S84" s="13" t="s">
        <v>58</v>
      </c>
      <c r="T84" s="13" t="s">
        <v>59</v>
      </c>
      <c r="U84" s="13">
        <v>1984</v>
      </c>
      <c r="V84" s="18">
        <v>2</v>
      </c>
      <c r="W84" s="17">
        <f t="shared" si="2"/>
        <v>55.459000000000003</v>
      </c>
      <c r="X84" s="17">
        <f t="shared" si="3"/>
        <v>3.9667862745451594</v>
      </c>
      <c r="Y84" s="18"/>
      <c r="Z84" s="18"/>
    </row>
    <row r="85" spans="19:26" x14ac:dyDescent="0.2">
      <c r="S85" s="13" t="s">
        <v>60</v>
      </c>
      <c r="T85" s="13" t="s">
        <v>61</v>
      </c>
      <c r="U85" s="13">
        <v>1984</v>
      </c>
      <c r="V85" s="18">
        <v>2.75</v>
      </c>
      <c r="W85" s="17">
        <f t="shared" si="2"/>
        <v>55.459000000000003</v>
      </c>
      <c r="X85" s="17">
        <f t="shared" si="3"/>
        <v>5.4543311274995947</v>
      </c>
      <c r="Y85" s="18"/>
      <c r="Z85" s="18"/>
    </row>
    <row r="86" spans="19:26" x14ac:dyDescent="0.2">
      <c r="S86" s="13" t="s">
        <v>62</v>
      </c>
      <c r="T86" s="13" t="s">
        <v>63</v>
      </c>
      <c r="U86" s="13">
        <v>1984</v>
      </c>
      <c r="V86" s="18">
        <v>2.0499999999999998</v>
      </c>
      <c r="W86" s="17">
        <f t="shared" si="2"/>
        <v>55.459000000000003</v>
      </c>
      <c r="X86" s="17">
        <f t="shared" si="3"/>
        <v>4.0659559314087881</v>
      </c>
      <c r="Y86" s="18"/>
      <c r="Z86" s="18"/>
    </row>
    <row r="87" spans="19:26" x14ac:dyDescent="0.2">
      <c r="S87" s="13" t="s">
        <v>64</v>
      </c>
      <c r="T87" s="13" t="s">
        <v>65</v>
      </c>
      <c r="U87" s="13">
        <v>1984</v>
      </c>
      <c r="V87" s="18">
        <v>2.8</v>
      </c>
      <c r="W87" s="17">
        <f t="shared" si="2"/>
        <v>55.459000000000003</v>
      </c>
      <c r="X87" s="17">
        <f t="shared" si="3"/>
        <v>5.5535007843632229</v>
      </c>
      <c r="Y87" s="17"/>
      <c r="Z87" s="17"/>
    </row>
    <row r="88" spans="19:26" x14ac:dyDescent="0.2">
      <c r="S88" s="13" t="s">
        <v>66</v>
      </c>
      <c r="T88" s="13" t="s">
        <v>67</v>
      </c>
      <c r="U88" s="13">
        <v>1984</v>
      </c>
      <c r="V88" s="18">
        <v>3.9369999999999998</v>
      </c>
      <c r="W88" s="17">
        <f t="shared" si="2"/>
        <v>55.459000000000003</v>
      </c>
      <c r="X88" s="17">
        <f t="shared" si="3"/>
        <v>7.8086187814421457</v>
      </c>
      <c r="Y88" s="17"/>
      <c r="Z88" s="17"/>
    </row>
    <row r="89" spans="19:26" x14ac:dyDescent="0.2">
      <c r="S89" s="13" t="s">
        <v>68</v>
      </c>
      <c r="T89" s="13" t="s">
        <v>69</v>
      </c>
      <c r="U89" s="13">
        <v>1984</v>
      </c>
      <c r="V89" s="18">
        <v>4.0880000000000001</v>
      </c>
      <c r="W89" s="17">
        <f t="shared" si="2"/>
        <v>55.459000000000003</v>
      </c>
      <c r="X89" s="17">
        <f t="shared" si="3"/>
        <v>8.1081111451703052</v>
      </c>
      <c r="Y89" s="17"/>
      <c r="Z89" s="17"/>
    </row>
    <row r="90" spans="19:26" x14ac:dyDescent="0.2">
      <c r="S90" s="13" t="s">
        <v>70</v>
      </c>
      <c r="T90" s="13" t="s">
        <v>71</v>
      </c>
      <c r="U90" s="13">
        <v>1984</v>
      </c>
      <c r="V90" s="17">
        <v>2.5</v>
      </c>
      <c r="W90" s="17">
        <f t="shared" si="2"/>
        <v>55.459000000000003</v>
      </c>
      <c r="X90" s="17">
        <f t="shared" si="3"/>
        <v>4.9584828431814492</v>
      </c>
      <c r="Y90" s="17"/>
      <c r="Z90" s="17"/>
    </row>
    <row r="91" spans="19:26" x14ac:dyDescent="0.2">
      <c r="S91" s="13" t="s">
        <v>72</v>
      </c>
      <c r="T91" s="13" t="s">
        <v>73</v>
      </c>
      <c r="U91" s="13">
        <v>1984</v>
      </c>
      <c r="V91" s="17">
        <v>4</v>
      </c>
      <c r="W91" s="17">
        <f t="shared" si="2"/>
        <v>55.459000000000003</v>
      </c>
      <c r="X91" s="17">
        <f t="shared" si="3"/>
        <v>7.9335725490903188</v>
      </c>
      <c r="Y91" s="18"/>
      <c r="Z91" s="18"/>
    </row>
    <row r="92" spans="19:26" x14ac:dyDescent="0.2">
      <c r="S92" s="13" t="s">
        <v>74</v>
      </c>
      <c r="T92" s="13" t="s">
        <v>75</v>
      </c>
      <c r="U92" s="13">
        <v>1984</v>
      </c>
      <c r="V92" s="18">
        <v>2.5</v>
      </c>
      <c r="W92" s="17">
        <f t="shared" si="2"/>
        <v>55.459000000000003</v>
      </c>
      <c r="X92" s="17">
        <f t="shared" si="3"/>
        <v>4.9584828431814492</v>
      </c>
      <c r="Y92" s="18"/>
      <c r="Z92" s="18"/>
    </row>
    <row r="93" spans="19:26" x14ac:dyDescent="0.2">
      <c r="S93" s="13" t="s">
        <v>76</v>
      </c>
      <c r="T93" s="13" t="s">
        <v>77</v>
      </c>
      <c r="U93" s="13">
        <v>1984</v>
      </c>
      <c r="V93" s="18">
        <v>2.72</v>
      </c>
      <c r="W93" s="17">
        <f t="shared" si="2"/>
        <v>55.459000000000003</v>
      </c>
      <c r="X93" s="17">
        <f t="shared" si="3"/>
        <v>5.3948293333814172</v>
      </c>
      <c r="Y93" s="18"/>
      <c r="Z93" s="18"/>
    </row>
    <row r="94" spans="19:26" x14ac:dyDescent="0.2">
      <c r="S94" s="13" t="s">
        <v>78</v>
      </c>
      <c r="T94" s="13" t="s">
        <v>79</v>
      </c>
      <c r="U94" s="13">
        <v>1984</v>
      </c>
      <c r="V94" s="18">
        <v>3.8</v>
      </c>
      <c r="W94" s="17">
        <f t="shared" si="2"/>
        <v>55.459000000000003</v>
      </c>
      <c r="X94" s="17">
        <f t="shared" si="3"/>
        <v>7.5368939216358015</v>
      </c>
      <c r="Y94" s="18"/>
      <c r="Z94" s="18"/>
    </row>
    <row r="95" spans="19:26" x14ac:dyDescent="0.2">
      <c r="S95" s="13" t="s">
        <v>80</v>
      </c>
      <c r="T95" s="13" t="s">
        <v>81</v>
      </c>
      <c r="U95" s="13">
        <v>1984</v>
      </c>
      <c r="V95" s="18">
        <v>4</v>
      </c>
      <c r="W95" s="17">
        <f t="shared" si="2"/>
        <v>55.459000000000003</v>
      </c>
      <c r="X95" s="17">
        <f t="shared" si="3"/>
        <v>7.9335725490903188</v>
      </c>
      <c r="Y95" s="18"/>
      <c r="Z95" s="18"/>
    </row>
    <row r="96" spans="19:26" x14ac:dyDescent="0.2">
      <c r="S96" s="13" t="s">
        <v>82</v>
      </c>
      <c r="T96" s="13" t="s">
        <v>83</v>
      </c>
      <c r="U96" s="13">
        <v>1984</v>
      </c>
      <c r="V96" s="18">
        <v>2</v>
      </c>
      <c r="W96" s="17">
        <f t="shared" si="2"/>
        <v>55.459000000000003</v>
      </c>
      <c r="X96" s="17">
        <f t="shared" si="3"/>
        <v>3.9667862745451594</v>
      </c>
      <c r="Y96" s="18"/>
      <c r="Z96" s="18"/>
    </row>
    <row r="97" spans="19:26" x14ac:dyDescent="0.2">
      <c r="S97" s="13" t="s">
        <v>84</v>
      </c>
      <c r="T97" s="13" t="s">
        <v>85</v>
      </c>
      <c r="U97" s="13">
        <v>1984</v>
      </c>
      <c r="V97" s="13">
        <v>3.25</v>
      </c>
      <c r="W97" s="17">
        <f t="shared" si="2"/>
        <v>55.459000000000003</v>
      </c>
      <c r="X97" s="17">
        <f t="shared" si="3"/>
        <v>6.446027696135884</v>
      </c>
      <c r="Y97" s="18"/>
      <c r="Z97" s="18"/>
    </row>
    <row r="98" spans="19:26" x14ac:dyDescent="0.2">
      <c r="S98" s="13" t="s">
        <v>23</v>
      </c>
      <c r="T98" s="13" t="s">
        <v>24</v>
      </c>
      <c r="U98" s="13">
        <v>1985</v>
      </c>
      <c r="V98" s="17">
        <v>5.6</v>
      </c>
      <c r="W98" s="17">
        <f t="shared" si="2"/>
        <v>57.235999999999997</v>
      </c>
      <c r="X98" s="17">
        <f t="shared" si="3"/>
        <v>10.762163673212664</v>
      </c>
      <c r="Y98" s="18"/>
      <c r="Z98" s="18"/>
    </row>
    <row r="99" spans="19:26" x14ac:dyDescent="0.2">
      <c r="S99" s="13" t="s">
        <v>25</v>
      </c>
      <c r="T99" s="13" t="s">
        <v>26</v>
      </c>
      <c r="U99" s="13">
        <v>1985</v>
      </c>
      <c r="V99" s="17">
        <v>3</v>
      </c>
      <c r="W99" s="17">
        <f t="shared" si="2"/>
        <v>57.235999999999997</v>
      </c>
      <c r="X99" s="17">
        <f t="shared" si="3"/>
        <v>5.7654448249353552</v>
      </c>
      <c r="Y99" s="18"/>
      <c r="Z99" s="18"/>
    </row>
    <row r="100" spans="19:26" x14ac:dyDescent="0.2">
      <c r="S100" s="13" t="s">
        <v>27</v>
      </c>
      <c r="T100" s="13" t="s">
        <v>28</v>
      </c>
      <c r="U100" s="13">
        <v>1985</v>
      </c>
      <c r="V100" s="18">
        <v>2.5</v>
      </c>
      <c r="W100" s="17">
        <f t="shared" si="2"/>
        <v>57.235999999999997</v>
      </c>
      <c r="X100" s="17">
        <f t="shared" si="3"/>
        <v>4.8045373541127967</v>
      </c>
      <c r="Y100" s="18"/>
      <c r="Z100" s="18"/>
    </row>
    <row r="101" spans="19:26" x14ac:dyDescent="0.2">
      <c r="S101" s="13" t="s">
        <v>29</v>
      </c>
      <c r="T101" s="13" t="s">
        <v>30</v>
      </c>
      <c r="U101" s="13">
        <v>1985</v>
      </c>
      <c r="V101" s="18">
        <v>2</v>
      </c>
      <c r="W101" s="17">
        <f t="shared" si="2"/>
        <v>57.235999999999997</v>
      </c>
      <c r="X101" s="17">
        <f t="shared" si="3"/>
        <v>3.8436298832902369</v>
      </c>
      <c r="Y101" s="18"/>
      <c r="Z101" s="18"/>
    </row>
    <row r="102" spans="19:26" x14ac:dyDescent="0.2">
      <c r="S102" s="13" t="s">
        <v>31</v>
      </c>
      <c r="T102" s="13" t="s">
        <v>32</v>
      </c>
      <c r="U102" s="13">
        <v>1985</v>
      </c>
      <c r="V102" s="18">
        <v>2.2799999999999998</v>
      </c>
      <c r="W102" s="17">
        <f t="shared" si="2"/>
        <v>57.235999999999997</v>
      </c>
      <c r="X102" s="17">
        <f t="shared" si="3"/>
        <v>4.3817380669508701</v>
      </c>
      <c r="Y102" s="13"/>
      <c r="Z102" s="13"/>
    </row>
    <row r="103" spans="19:26" x14ac:dyDescent="0.2">
      <c r="S103" s="13" t="s">
        <v>33</v>
      </c>
      <c r="T103" s="13" t="s">
        <v>34</v>
      </c>
      <c r="U103" s="13">
        <v>1985</v>
      </c>
      <c r="V103" s="18">
        <v>3</v>
      </c>
      <c r="W103" s="17">
        <f t="shared" si="2"/>
        <v>57.235999999999997</v>
      </c>
      <c r="X103" s="17">
        <f t="shared" si="3"/>
        <v>5.7654448249353552</v>
      </c>
      <c r="Y103" s="13"/>
      <c r="Z103" s="13"/>
    </row>
    <row r="104" spans="19:26" x14ac:dyDescent="0.2">
      <c r="S104" s="13" t="s">
        <v>35</v>
      </c>
      <c r="T104" s="13" t="s">
        <v>36</v>
      </c>
      <c r="U104" s="13">
        <v>1985</v>
      </c>
      <c r="V104" s="18">
        <v>2.25</v>
      </c>
      <c r="W104" s="17">
        <f t="shared" si="2"/>
        <v>57.235999999999997</v>
      </c>
      <c r="X104" s="17">
        <f t="shared" si="3"/>
        <v>4.3240836187015166</v>
      </c>
      <c r="Y104" s="17"/>
      <c r="Z104" s="17"/>
    </row>
    <row r="105" spans="19:26" x14ac:dyDescent="0.2">
      <c r="S105" s="13" t="s">
        <v>37</v>
      </c>
      <c r="T105" s="13" t="s">
        <v>38</v>
      </c>
      <c r="U105" s="13">
        <v>1985</v>
      </c>
      <c r="V105" s="18">
        <v>1.5</v>
      </c>
      <c r="W105" s="17">
        <f t="shared" si="2"/>
        <v>57.235999999999997</v>
      </c>
      <c r="X105" s="17">
        <f t="shared" si="3"/>
        <v>2.8827224124676776</v>
      </c>
      <c r="Y105" s="17"/>
      <c r="Z105" s="17"/>
    </row>
    <row r="106" spans="19:26" x14ac:dyDescent="0.2">
      <c r="S106" s="13" t="s">
        <v>39</v>
      </c>
      <c r="T106" s="13" t="s">
        <v>40</v>
      </c>
      <c r="U106" s="13">
        <v>1985</v>
      </c>
      <c r="V106" s="18">
        <v>6.5</v>
      </c>
      <c r="W106" s="17">
        <f t="shared" si="2"/>
        <v>57.235999999999997</v>
      </c>
      <c r="X106" s="17">
        <f t="shared" si="3"/>
        <v>12.491797120693271</v>
      </c>
      <c r="Y106" s="17"/>
      <c r="Z106" s="17"/>
    </row>
    <row r="107" spans="19:26" x14ac:dyDescent="0.2">
      <c r="S107" s="13" t="s">
        <v>41</v>
      </c>
      <c r="T107" s="13" t="s">
        <v>42</v>
      </c>
      <c r="U107" s="13">
        <v>1985</v>
      </c>
      <c r="V107" s="18">
        <v>4.62</v>
      </c>
      <c r="W107" s="17">
        <f t="shared" si="2"/>
        <v>57.235999999999997</v>
      </c>
      <c r="X107" s="17">
        <f t="shared" si="3"/>
        <v>8.878785030400449</v>
      </c>
      <c r="Y107" s="18"/>
      <c r="Z107" s="18"/>
    </row>
    <row r="108" spans="19:26" x14ac:dyDescent="0.2">
      <c r="S108" s="13" t="s">
        <v>43</v>
      </c>
      <c r="T108" s="13" t="s">
        <v>14</v>
      </c>
      <c r="U108" s="13">
        <v>1985</v>
      </c>
      <c r="V108" s="18">
        <v>2</v>
      </c>
      <c r="W108" s="17">
        <f t="shared" si="2"/>
        <v>57.235999999999997</v>
      </c>
      <c r="X108" s="17">
        <f t="shared" si="3"/>
        <v>3.8436298832902369</v>
      </c>
      <c r="Y108" s="18"/>
      <c r="Z108" s="18"/>
    </row>
    <row r="109" spans="19:26" x14ac:dyDescent="0.2">
      <c r="S109" s="13" t="s">
        <v>44</v>
      </c>
      <c r="T109" s="13" t="s">
        <v>45</v>
      </c>
      <c r="U109" s="13">
        <v>1985</v>
      </c>
      <c r="V109" s="18">
        <v>2.68</v>
      </c>
      <c r="W109" s="17">
        <f t="shared" si="2"/>
        <v>57.235999999999997</v>
      </c>
      <c r="X109" s="17">
        <f t="shared" si="3"/>
        <v>5.1504640436089177</v>
      </c>
      <c r="Y109" s="18"/>
      <c r="Z109" s="18"/>
    </row>
    <row r="110" spans="19:26" x14ac:dyDescent="0.2">
      <c r="S110" s="13" t="s">
        <v>46</v>
      </c>
      <c r="T110" s="13" t="s">
        <v>47</v>
      </c>
      <c r="U110" s="13">
        <v>1985</v>
      </c>
      <c r="V110" s="17">
        <v>2.5</v>
      </c>
      <c r="W110" s="17">
        <f t="shared" si="2"/>
        <v>57.235999999999997</v>
      </c>
      <c r="X110" s="17">
        <f t="shared" si="3"/>
        <v>4.8045373541127967</v>
      </c>
      <c r="Y110" s="18"/>
      <c r="Z110" s="18"/>
    </row>
    <row r="111" spans="19:26" x14ac:dyDescent="0.2">
      <c r="S111" s="13" t="s">
        <v>48</v>
      </c>
      <c r="T111" s="13" t="s">
        <v>49</v>
      </c>
      <c r="U111" s="13">
        <v>1985</v>
      </c>
      <c r="V111" s="17">
        <v>1.92</v>
      </c>
      <c r="W111" s="17">
        <f t="shared" si="2"/>
        <v>57.235999999999997</v>
      </c>
      <c r="X111" s="17">
        <f t="shared" si="3"/>
        <v>3.6898846879586271</v>
      </c>
      <c r="Y111" s="18"/>
      <c r="Z111" s="18"/>
    </row>
    <row r="112" spans="19:26" x14ac:dyDescent="0.2">
      <c r="S112" s="13" t="s">
        <v>50</v>
      </c>
      <c r="T112" s="13" t="s">
        <v>51</v>
      </c>
      <c r="U112" s="13">
        <v>1985</v>
      </c>
      <c r="V112" s="17">
        <v>2.5</v>
      </c>
      <c r="W112" s="17">
        <f t="shared" si="2"/>
        <v>57.235999999999997</v>
      </c>
      <c r="X112" s="17">
        <f t="shared" si="3"/>
        <v>4.8045373541127967</v>
      </c>
      <c r="Y112" s="18"/>
      <c r="Z112" s="18"/>
    </row>
    <row r="113" spans="19:26" x14ac:dyDescent="0.2">
      <c r="S113" s="13" t="s">
        <v>52</v>
      </c>
      <c r="T113" s="13" t="s">
        <v>53</v>
      </c>
      <c r="U113" s="13">
        <v>1985</v>
      </c>
      <c r="V113" s="18">
        <v>1.5</v>
      </c>
      <c r="W113" s="17">
        <f t="shared" si="2"/>
        <v>57.235999999999997</v>
      </c>
      <c r="X113" s="17">
        <f t="shared" si="3"/>
        <v>2.8827224124676776</v>
      </c>
      <c r="Y113" s="18"/>
      <c r="Z113" s="18"/>
    </row>
    <row r="114" spans="19:26" x14ac:dyDescent="0.2">
      <c r="S114" s="13" t="s">
        <v>54</v>
      </c>
      <c r="T114" s="13" t="s">
        <v>55</v>
      </c>
      <c r="U114" s="13">
        <v>1985</v>
      </c>
      <c r="V114" s="18">
        <v>4.05</v>
      </c>
      <c r="W114" s="17">
        <f t="shared" si="2"/>
        <v>57.235999999999997</v>
      </c>
      <c r="X114" s="17">
        <f t="shared" si="3"/>
        <v>7.7833505136627297</v>
      </c>
      <c r="Y114" s="18"/>
      <c r="Z114" s="18"/>
    </row>
    <row r="115" spans="19:26" x14ac:dyDescent="0.2">
      <c r="S115" s="13" t="s">
        <v>56</v>
      </c>
      <c r="T115" s="13" t="s">
        <v>57</v>
      </c>
      <c r="U115" s="13">
        <v>1985</v>
      </c>
      <c r="V115" s="18">
        <v>4.3899999999999997</v>
      </c>
      <c r="W115" s="17">
        <f t="shared" si="2"/>
        <v>57.235999999999997</v>
      </c>
      <c r="X115" s="17">
        <f t="shared" si="3"/>
        <v>8.4367675938220703</v>
      </c>
      <c r="Y115" s="18"/>
      <c r="Z115" s="18"/>
    </row>
    <row r="116" spans="19:26" x14ac:dyDescent="0.2">
      <c r="S116" s="13" t="s">
        <v>58</v>
      </c>
      <c r="T116" s="13" t="s">
        <v>59</v>
      </c>
      <c r="U116" s="13">
        <v>1985</v>
      </c>
      <c r="V116" s="18">
        <v>2</v>
      </c>
      <c r="W116" s="17">
        <f t="shared" si="2"/>
        <v>57.235999999999997</v>
      </c>
      <c r="X116" s="17">
        <f t="shared" si="3"/>
        <v>3.8436298832902369</v>
      </c>
      <c r="Y116" s="18"/>
      <c r="Z116" s="18"/>
    </row>
    <row r="117" spans="19:26" x14ac:dyDescent="0.2">
      <c r="S117" s="13" t="s">
        <v>60</v>
      </c>
      <c r="T117" s="13" t="s">
        <v>61</v>
      </c>
      <c r="U117" s="13">
        <v>1985</v>
      </c>
      <c r="V117" s="18">
        <v>2.75</v>
      </c>
      <c r="W117" s="17">
        <f t="shared" si="2"/>
        <v>57.235999999999997</v>
      </c>
      <c r="X117" s="17">
        <f t="shared" si="3"/>
        <v>5.2849910895240768</v>
      </c>
      <c r="Y117" s="18"/>
      <c r="Z117" s="18"/>
    </row>
    <row r="118" spans="19:26" x14ac:dyDescent="0.2">
      <c r="S118" s="13" t="s">
        <v>62</v>
      </c>
      <c r="T118" s="13" t="s">
        <v>63</v>
      </c>
      <c r="U118" s="13">
        <v>1985</v>
      </c>
      <c r="V118" s="18">
        <v>2.0499999999999998</v>
      </c>
      <c r="W118" s="17">
        <f t="shared" si="2"/>
        <v>57.235999999999997</v>
      </c>
      <c r="X118" s="17">
        <f t="shared" si="3"/>
        <v>3.9397206303724928</v>
      </c>
      <c r="Y118" s="18"/>
      <c r="Z118" s="18"/>
    </row>
    <row r="119" spans="19:26" x14ac:dyDescent="0.2">
      <c r="S119" s="13" t="s">
        <v>64</v>
      </c>
      <c r="T119" s="13" t="s">
        <v>65</v>
      </c>
      <c r="U119" s="13">
        <v>1985</v>
      </c>
      <c r="V119" s="18">
        <v>2.8</v>
      </c>
      <c r="W119" s="17">
        <f t="shared" si="2"/>
        <v>57.235999999999997</v>
      </c>
      <c r="X119" s="17">
        <f t="shared" si="3"/>
        <v>5.3810818366063318</v>
      </c>
      <c r="Y119" s="18"/>
      <c r="Z119" s="18"/>
    </row>
    <row r="120" spans="19:26" x14ac:dyDescent="0.2">
      <c r="S120" s="13" t="s">
        <v>66</v>
      </c>
      <c r="T120" s="13" t="s">
        <v>67</v>
      </c>
      <c r="U120" s="13">
        <v>1985</v>
      </c>
      <c r="V120" s="18">
        <v>3.9369999999999998</v>
      </c>
      <c r="W120" s="17">
        <f t="shared" si="2"/>
        <v>57.235999999999997</v>
      </c>
      <c r="X120" s="17">
        <f t="shared" si="3"/>
        <v>7.5661854252568315</v>
      </c>
      <c r="Y120" s="17"/>
      <c r="Z120" s="17"/>
    </row>
    <row r="121" spans="19:26" x14ac:dyDescent="0.2">
      <c r="S121" s="13" t="s">
        <v>68</v>
      </c>
      <c r="T121" s="13" t="s">
        <v>69</v>
      </c>
      <c r="U121" s="13">
        <v>1985</v>
      </c>
      <c r="V121" s="18">
        <v>4.0880000000000001</v>
      </c>
      <c r="W121" s="17">
        <f t="shared" si="2"/>
        <v>57.235999999999997</v>
      </c>
      <c r="X121" s="17">
        <f t="shared" si="3"/>
        <v>7.8563794814452441</v>
      </c>
      <c r="Y121" s="17"/>
      <c r="Z121" s="17"/>
    </row>
    <row r="122" spans="19:26" x14ac:dyDescent="0.2">
      <c r="S122" s="13" t="s">
        <v>70</v>
      </c>
      <c r="T122" s="13" t="s">
        <v>71</v>
      </c>
      <c r="U122" s="13">
        <v>1985</v>
      </c>
      <c r="V122" s="17">
        <v>2.5</v>
      </c>
      <c r="W122" s="17">
        <f t="shared" si="2"/>
        <v>57.235999999999997</v>
      </c>
      <c r="X122" s="17">
        <f t="shared" si="3"/>
        <v>4.8045373541127967</v>
      </c>
      <c r="Y122" s="17"/>
      <c r="Z122" s="17"/>
    </row>
    <row r="123" spans="19:26" x14ac:dyDescent="0.2">
      <c r="S123" s="13" t="s">
        <v>72</v>
      </c>
      <c r="T123" s="13" t="s">
        <v>73</v>
      </c>
      <c r="U123" s="13">
        <v>1985</v>
      </c>
      <c r="V123" s="17">
        <v>5</v>
      </c>
      <c r="W123" s="17">
        <f t="shared" si="2"/>
        <v>57.235999999999997</v>
      </c>
      <c r="X123" s="17">
        <f t="shared" si="3"/>
        <v>9.6090747082255934</v>
      </c>
      <c r="Y123" s="17"/>
      <c r="Z123" s="17"/>
    </row>
    <row r="124" spans="19:26" x14ac:dyDescent="0.2">
      <c r="S124" s="13" t="s">
        <v>74</v>
      </c>
      <c r="T124" s="13" t="s">
        <v>75</v>
      </c>
      <c r="U124" s="13">
        <v>1985</v>
      </c>
      <c r="V124" s="18">
        <v>2.5</v>
      </c>
      <c r="W124" s="17">
        <f t="shared" si="2"/>
        <v>57.235999999999997</v>
      </c>
      <c r="X124" s="17">
        <f t="shared" si="3"/>
        <v>4.8045373541127967</v>
      </c>
      <c r="Y124" s="18"/>
      <c r="Z124" s="18"/>
    </row>
    <row r="125" spans="19:26" x14ac:dyDescent="0.2">
      <c r="S125" s="13" t="s">
        <v>76</v>
      </c>
      <c r="T125" s="13" t="s">
        <v>77</v>
      </c>
      <c r="U125" s="13">
        <v>1985</v>
      </c>
      <c r="V125" s="18">
        <v>2.72</v>
      </c>
      <c r="W125" s="17">
        <f t="shared" si="2"/>
        <v>57.235999999999997</v>
      </c>
      <c r="X125" s="17">
        <f t="shared" si="3"/>
        <v>5.2273366412747224</v>
      </c>
      <c r="Y125" s="18"/>
      <c r="Z125" s="18"/>
    </row>
    <row r="126" spans="19:26" x14ac:dyDescent="0.2">
      <c r="S126" s="13" t="s">
        <v>78</v>
      </c>
      <c r="T126" s="13" t="s">
        <v>79</v>
      </c>
      <c r="U126" s="13">
        <v>1985</v>
      </c>
      <c r="V126" s="18">
        <v>3.8</v>
      </c>
      <c r="W126" s="17">
        <f t="shared" si="2"/>
        <v>57.235999999999997</v>
      </c>
      <c r="X126" s="17">
        <f t="shared" si="3"/>
        <v>7.3028967782514496</v>
      </c>
      <c r="Y126" s="18"/>
      <c r="Z126" s="18"/>
    </row>
    <row r="127" spans="19:26" x14ac:dyDescent="0.2">
      <c r="S127" s="13" t="s">
        <v>80</v>
      </c>
      <c r="T127" s="13" t="s">
        <v>81</v>
      </c>
      <c r="U127" s="13">
        <v>1985</v>
      </c>
      <c r="V127" s="18">
        <v>4</v>
      </c>
      <c r="W127" s="17">
        <f t="shared" si="2"/>
        <v>57.235999999999997</v>
      </c>
      <c r="X127" s="17">
        <f t="shared" si="3"/>
        <v>7.6872597665804738</v>
      </c>
      <c r="Y127" s="18"/>
      <c r="Z127" s="18"/>
    </row>
    <row r="128" spans="19:26" x14ac:dyDescent="0.2">
      <c r="S128" s="13" t="s">
        <v>82</v>
      </c>
      <c r="T128" s="13" t="s">
        <v>83</v>
      </c>
      <c r="U128" s="13">
        <v>1985</v>
      </c>
      <c r="V128" s="18">
        <v>2.4</v>
      </c>
      <c r="W128" s="17">
        <f t="shared" si="2"/>
        <v>57.235999999999997</v>
      </c>
      <c r="X128" s="17">
        <f t="shared" si="3"/>
        <v>4.6123558599482841</v>
      </c>
      <c r="Y128" s="18"/>
      <c r="Z128" s="18"/>
    </row>
    <row r="129" spans="19:26" x14ac:dyDescent="0.2">
      <c r="S129" s="13" t="s">
        <v>84</v>
      </c>
      <c r="T129" s="13" t="s">
        <v>85</v>
      </c>
      <c r="U129" s="13">
        <v>1985</v>
      </c>
      <c r="V129" s="13">
        <v>3.25</v>
      </c>
      <c r="W129" s="17">
        <f t="shared" si="2"/>
        <v>57.235999999999997</v>
      </c>
      <c r="X129" s="17">
        <f t="shared" si="3"/>
        <v>6.2458985603466353</v>
      </c>
      <c r="Y129" s="18"/>
      <c r="Z129" s="18"/>
    </row>
    <row r="130" spans="19:26" x14ac:dyDescent="0.2">
      <c r="S130" s="13" t="s">
        <v>23</v>
      </c>
      <c r="T130" s="13" t="s">
        <v>24</v>
      </c>
      <c r="U130" s="13">
        <v>1986</v>
      </c>
      <c r="V130" s="17">
        <v>5.6</v>
      </c>
      <c r="W130" s="17">
        <f t="shared" si="2"/>
        <v>58.393000000000001</v>
      </c>
      <c r="X130" s="17">
        <f t="shared" si="3"/>
        <v>10.548921959823952</v>
      </c>
      <c r="Y130" s="18"/>
      <c r="Z130" s="18"/>
    </row>
    <row r="131" spans="19:26" x14ac:dyDescent="0.2">
      <c r="S131" s="13" t="s">
        <v>25</v>
      </c>
      <c r="T131" s="13" t="s">
        <v>26</v>
      </c>
      <c r="U131" s="13">
        <v>1986</v>
      </c>
      <c r="V131" s="18">
        <v>3</v>
      </c>
      <c r="W131" s="17">
        <f t="shared" ref="W131:W194" si="4">INDEX($AB$2:$AB$35,MATCH($U131,$AA$2:$AA$35,0))</f>
        <v>58.393000000000001</v>
      </c>
      <c r="X131" s="17">
        <f t="shared" ref="X131:X194" si="5">V131*$AB$35/W131</f>
        <v>5.651208192762831</v>
      </c>
      <c r="Y131" s="18"/>
      <c r="Z131" s="18"/>
    </row>
    <row r="132" spans="19:26" x14ac:dyDescent="0.2">
      <c r="S132" s="13" t="s">
        <v>27</v>
      </c>
      <c r="T132" s="13" t="s">
        <v>28</v>
      </c>
      <c r="U132" s="13">
        <v>1986</v>
      </c>
      <c r="V132" s="18">
        <v>2.5</v>
      </c>
      <c r="W132" s="17">
        <f t="shared" si="4"/>
        <v>58.393000000000001</v>
      </c>
      <c r="X132" s="17">
        <f t="shared" si="5"/>
        <v>4.7093401606356924</v>
      </c>
      <c r="Y132" s="18"/>
      <c r="Z132" s="18"/>
    </row>
    <row r="133" spans="19:26" x14ac:dyDescent="0.2">
      <c r="S133" s="13" t="s">
        <v>29</v>
      </c>
      <c r="T133" s="13" t="s">
        <v>30</v>
      </c>
      <c r="U133" s="13">
        <v>1986</v>
      </c>
      <c r="V133" s="18">
        <v>2</v>
      </c>
      <c r="W133" s="17">
        <f t="shared" si="4"/>
        <v>58.393000000000001</v>
      </c>
      <c r="X133" s="17">
        <f t="shared" si="5"/>
        <v>3.7674721285085542</v>
      </c>
      <c r="Y133" s="18"/>
      <c r="Z133" s="18"/>
    </row>
    <row r="134" spans="19:26" x14ac:dyDescent="0.2">
      <c r="S134" s="13" t="s">
        <v>31</v>
      </c>
      <c r="T134" s="13" t="s">
        <v>32</v>
      </c>
      <c r="U134" s="13">
        <v>1986</v>
      </c>
      <c r="V134" s="18">
        <v>2.2799999999999998</v>
      </c>
      <c r="W134" s="17">
        <f t="shared" si="4"/>
        <v>58.393000000000001</v>
      </c>
      <c r="X134" s="17">
        <f t="shared" si="5"/>
        <v>4.2949182264997514</v>
      </c>
      <c r="Y134" s="18"/>
      <c r="Z134" s="18"/>
    </row>
    <row r="135" spans="19:26" x14ac:dyDescent="0.2">
      <c r="S135" s="13" t="s">
        <v>33</v>
      </c>
      <c r="T135" s="13" t="s">
        <v>34</v>
      </c>
      <c r="U135" s="13">
        <v>1986</v>
      </c>
      <c r="V135" s="18">
        <v>3</v>
      </c>
      <c r="W135" s="17">
        <f t="shared" si="4"/>
        <v>58.393000000000001</v>
      </c>
      <c r="X135" s="17">
        <f t="shared" si="5"/>
        <v>5.651208192762831</v>
      </c>
      <c r="Y135" s="18"/>
      <c r="Z135" s="18"/>
    </row>
    <row r="136" spans="19:26" x14ac:dyDescent="0.2">
      <c r="S136" s="13" t="s">
        <v>35</v>
      </c>
      <c r="T136" s="13" t="s">
        <v>36</v>
      </c>
      <c r="U136" s="13">
        <v>1986</v>
      </c>
      <c r="V136" s="18">
        <v>2.25</v>
      </c>
      <c r="W136" s="17">
        <f t="shared" si="4"/>
        <v>58.393000000000001</v>
      </c>
      <c r="X136" s="17">
        <f t="shared" si="5"/>
        <v>4.2384061445721235</v>
      </c>
      <c r="Y136" s="18"/>
      <c r="Z136" s="18"/>
    </row>
    <row r="137" spans="19:26" x14ac:dyDescent="0.2">
      <c r="S137" s="13" t="s">
        <v>37</v>
      </c>
      <c r="T137" s="13" t="s">
        <v>38</v>
      </c>
      <c r="U137" s="13">
        <v>1986</v>
      </c>
      <c r="V137" s="18">
        <v>1.5</v>
      </c>
      <c r="W137" s="17">
        <f t="shared" si="4"/>
        <v>58.393000000000001</v>
      </c>
      <c r="X137" s="17">
        <f t="shared" si="5"/>
        <v>2.8256040963814155</v>
      </c>
      <c r="Y137" s="17"/>
      <c r="Z137" s="17"/>
    </row>
    <row r="138" spans="19:26" x14ac:dyDescent="0.2">
      <c r="S138" s="13" t="s">
        <v>39</v>
      </c>
      <c r="T138" s="13" t="s">
        <v>40</v>
      </c>
      <c r="U138" s="13">
        <v>1986</v>
      </c>
      <c r="V138" s="18">
        <v>6.5</v>
      </c>
      <c r="W138" s="17">
        <f t="shared" si="4"/>
        <v>58.393000000000001</v>
      </c>
      <c r="X138" s="17">
        <f t="shared" si="5"/>
        <v>12.244284417652802</v>
      </c>
      <c r="Y138" s="17"/>
      <c r="Z138" s="17"/>
    </row>
    <row r="139" spans="19:26" x14ac:dyDescent="0.2">
      <c r="S139" s="13" t="s">
        <v>41</v>
      </c>
      <c r="T139" s="13" t="s">
        <v>42</v>
      </c>
      <c r="U139" s="13">
        <v>1986</v>
      </c>
      <c r="V139" s="18">
        <v>4.62</v>
      </c>
      <c r="W139" s="17">
        <f t="shared" si="4"/>
        <v>58.393000000000001</v>
      </c>
      <c r="X139" s="17">
        <f t="shared" si="5"/>
        <v>8.7028606168547604</v>
      </c>
      <c r="Y139" s="17"/>
      <c r="Z139" s="17"/>
    </row>
    <row r="140" spans="19:26" x14ac:dyDescent="0.2">
      <c r="S140" s="13" t="s">
        <v>43</v>
      </c>
      <c r="T140" s="13" t="s">
        <v>14</v>
      </c>
      <c r="U140" s="13">
        <v>1986</v>
      </c>
      <c r="V140" s="18">
        <v>2</v>
      </c>
      <c r="W140" s="17">
        <f t="shared" si="4"/>
        <v>58.393000000000001</v>
      </c>
      <c r="X140" s="17">
        <f t="shared" si="5"/>
        <v>3.7674721285085542</v>
      </c>
      <c r="Y140" s="17"/>
      <c r="Z140" s="17"/>
    </row>
    <row r="141" spans="19:26" x14ac:dyDescent="0.2">
      <c r="S141" s="13" t="s">
        <v>44</v>
      </c>
      <c r="T141" s="13" t="s">
        <v>45</v>
      </c>
      <c r="U141" s="13">
        <v>1986</v>
      </c>
      <c r="V141" s="18">
        <v>2.68</v>
      </c>
      <c r="W141" s="17">
        <f t="shared" si="4"/>
        <v>58.393000000000001</v>
      </c>
      <c r="X141" s="17">
        <f t="shared" si="5"/>
        <v>5.0484126522014625</v>
      </c>
      <c r="Y141" s="18"/>
      <c r="Z141" s="18"/>
    </row>
    <row r="142" spans="19:26" x14ac:dyDescent="0.2">
      <c r="S142" s="13" t="s">
        <v>46</v>
      </c>
      <c r="T142" s="13" t="s">
        <v>47</v>
      </c>
      <c r="U142" s="13">
        <v>1986</v>
      </c>
      <c r="V142" s="17">
        <v>2.5</v>
      </c>
      <c r="W142" s="17">
        <f t="shared" si="4"/>
        <v>58.393000000000001</v>
      </c>
      <c r="X142" s="17">
        <f t="shared" si="5"/>
        <v>4.7093401606356924</v>
      </c>
      <c r="Y142" s="18"/>
      <c r="Z142" s="18"/>
    </row>
    <row r="143" spans="19:26" x14ac:dyDescent="0.2">
      <c r="S143" s="13" t="s">
        <v>48</v>
      </c>
      <c r="T143" s="13" t="s">
        <v>49</v>
      </c>
      <c r="U143" s="13">
        <v>1986</v>
      </c>
      <c r="V143" s="17">
        <v>1.92</v>
      </c>
      <c r="W143" s="17">
        <f t="shared" si="4"/>
        <v>58.393000000000001</v>
      </c>
      <c r="X143" s="17">
        <f t="shared" si="5"/>
        <v>3.6167732433682116</v>
      </c>
      <c r="Y143" s="18"/>
      <c r="Z143" s="18"/>
    </row>
    <row r="144" spans="19:26" x14ac:dyDescent="0.2">
      <c r="S144" s="13" t="s">
        <v>50</v>
      </c>
      <c r="T144" s="13" t="s">
        <v>51</v>
      </c>
      <c r="U144" s="13">
        <v>1986</v>
      </c>
      <c r="V144" s="17">
        <v>2.5</v>
      </c>
      <c r="W144" s="17">
        <f t="shared" si="4"/>
        <v>58.393000000000001</v>
      </c>
      <c r="X144" s="17">
        <f t="shared" si="5"/>
        <v>4.7093401606356924</v>
      </c>
      <c r="Y144" s="18"/>
      <c r="Z144" s="18"/>
    </row>
    <row r="145" spans="19:26" x14ac:dyDescent="0.2">
      <c r="S145" s="13" t="s">
        <v>52</v>
      </c>
      <c r="T145" s="13" t="s">
        <v>53</v>
      </c>
      <c r="U145" s="13">
        <v>1986</v>
      </c>
      <c r="V145" s="18">
        <v>1.5</v>
      </c>
      <c r="W145" s="17">
        <f t="shared" si="4"/>
        <v>58.393000000000001</v>
      </c>
      <c r="X145" s="17">
        <f t="shared" si="5"/>
        <v>2.8256040963814155</v>
      </c>
      <c r="Y145" s="18"/>
      <c r="Z145" s="18"/>
    </row>
    <row r="146" spans="19:26" x14ac:dyDescent="0.2">
      <c r="S146" s="13" t="s">
        <v>54</v>
      </c>
      <c r="T146" s="13" t="s">
        <v>55</v>
      </c>
      <c r="U146" s="13">
        <v>1986</v>
      </c>
      <c r="V146" s="18">
        <v>4.05</v>
      </c>
      <c r="W146" s="17">
        <f t="shared" si="4"/>
        <v>58.393000000000001</v>
      </c>
      <c r="X146" s="17">
        <f t="shared" si="5"/>
        <v>7.6291310602298212</v>
      </c>
      <c r="Y146" s="18"/>
      <c r="Z146" s="18"/>
    </row>
    <row r="147" spans="19:26" x14ac:dyDescent="0.2">
      <c r="S147" s="13" t="s">
        <v>56</v>
      </c>
      <c r="T147" s="13" t="s">
        <v>57</v>
      </c>
      <c r="U147" s="13">
        <v>1986</v>
      </c>
      <c r="V147" s="18">
        <v>4.3899999999999997</v>
      </c>
      <c r="W147" s="17">
        <f t="shared" si="4"/>
        <v>58.393000000000001</v>
      </c>
      <c r="X147" s="17">
        <f t="shared" si="5"/>
        <v>8.2696013220762765</v>
      </c>
      <c r="Y147" s="18"/>
      <c r="Z147" s="18"/>
    </row>
    <row r="148" spans="19:26" x14ac:dyDescent="0.2">
      <c r="S148" s="13" t="s">
        <v>58</v>
      </c>
      <c r="T148" s="13" t="s">
        <v>59</v>
      </c>
      <c r="U148" s="13">
        <v>1986</v>
      </c>
      <c r="V148" s="18">
        <v>2</v>
      </c>
      <c r="W148" s="17">
        <f t="shared" si="4"/>
        <v>58.393000000000001</v>
      </c>
      <c r="X148" s="17">
        <f t="shared" si="5"/>
        <v>3.7674721285085542</v>
      </c>
      <c r="Y148" s="18"/>
      <c r="Z148" s="18"/>
    </row>
    <row r="149" spans="19:26" x14ac:dyDescent="0.2">
      <c r="S149" s="13" t="s">
        <v>60</v>
      </c>
      <c r="T149" s="13" t="s">
        <v>61</v>
      </c>
      <c r="U149" s="13">
        <v>1986</v>
      </c>
      <c r="V149" s="18">
        <v>2.9</v>
      </c>
      <c r="W149" s="17">
        <f t="shared" si="4"/>
        <v>58.393000000000001</v>
      </c>
      <c r="X149" s="17">
        <f t="shared" si="5"/>
        <v>5.4628345863374026</v>
      </c>
      <c r="Y149" s="18"/>
      <c r="Z149" s="18"/>
    </row>
    <row r="150" spans="19:26" x14ac:dyDescent="0.2">
      <c r="S150" s="13" t="s">
        <v>62</v>
      </c>
      <c r="T150" s="13" t="s">
        <v>63</v>
      </c>
      <c r="U150" s="13">
        <v>1986</v>
      </c>
      <c r="V150" s="18">
        <v>2.0499999999999998</v>
      </c>
      <c r="W150" s="17">
        <f t="shared" si="4"/>
        <v>58.393000000000001</v>
      </c>
      <c r="X150" s="17">
        <f t="shared" si="5"/>
        <v>3.8616589317212675</v>
      </c>
      <c r="Y150" s="18"/>
      <c r="Z150" s="18"/>
    </row>
    <row r="151" spans="19:26" x14ac:dyDescent="0.2">
      <c r="S151" s="13" t="s">
        <v>64</v>
      </c>
      <c r="T151" s="13" t="s">
        <v>65</v>
      </c>
      <c r="U151" s="13">
        <v>1986</v>
      </c>
      <c r="V151" s="18">
        <v>2.8</v>
      </c>
      <c r="W151" s="17">
        <f t="shared" si="4"/>
        <v>58.393000000000001</v>
      </c>
      <c r="X151" s="17">
        <f t="shared" si="5"/>
        <v>5.2744609799119759</v>
      </c>
      <c r="Y151" s="18"/>
      <c r="Z151" s="18"/>
    </row>
    <row r="152" spans="19:26" x14ac:dyDescent="0.2">
      <c r="S152" s="13" t="s">
        <v>66</v>
      </c>
      <c r="T152" s="13" t="s">
        <v>67</v>
      </c>
      <c r="U152" s="13">
        <v>1986</v>
      </c>
      <c r="V152" s="18">
        <v>3.9369999999999998</v>
      </c>
      <c r="W152" s="17">
        <f t="shared" si="4"/>
        <v>58.393000000000001</v>
      </c>
      <c r="X152" s="17">
        <f t="shared" si="5"/>
        <v>7.4162688849690879</v>
      </c>
      <c r="Y152" s="18"/>
      <c r="Z152" s="18"/>
    </row>
    <row r="153" spans="19:26" x14ac:dyDescent="0.2">
      <c r="S153" s="13" t="s">
        <v>68</v>
      </c>
      <c r="T153" s="13" t="s">
        <v>69</v>
      </c>
      <c r="U153" s="13">
        <v>1986</v>
      </c>
      <c r="V153" s="17">
        <v>4.0880000000000001</v>
      </c>
      <c r="W153" s="17">
        <f t="shared" si="4"/>
        <v>58.393000000000001</v>
      </c>
      <c r="X153" s="17">
        <f t="shared" si="5"/>
        <v>7.7007130306714844</v>
      </c>
      <c r="Y153" s="13"/>
      <c r="Z153" s="13"/>
    </row>
    <row r="154" spans="19:26" x14ac:dyDescent="0.2">
      <c r="S154" s="13" t="s">
        <v>70</v>
      </c>
      <c r="T154" s="13" t="s">
        <v>71</v>
      </c>
      <c r="U154" s="13">
        <v>1986</v>
      </c>
      <c r="V154" s="17">
        <v>2.5</v>
      </c>
      <c r="W154" s="17">
        <f t="shared" si="4"/>
        <v>58.393000000000001</v>
      </c>
      <c r="X154" s="17">
        <f t="shared" si="5"/>
        <v>4.7093401606356924</v>
      </c>
      <c r="Y154" s="13"/>
      <c r="Z154" s="13"/>
    </row>
    <row r="155" spans="19:26" x14ac:dyDescent="0.2">
      <c r="S155" s="13" t="s">
        <v>72</v>
      </c>
      <c r="T155" s="13" t="s">
        <v>73</v>
      </c>
      <c r="U155" s="13">
        <v>1986</v>
      </c>
      <c r="V155" s="18">
        <v>5</v>
      </c>
      <c r="W155" s="17">
        <f t="shared" si="4"/>
        <v>58.393000000000001</v>
      </c>
      <c r="X155" s="17">
        <f t="shared" si="5"/>
        <v>9.4186803212713848</v>
      </c>
      <c r="Y155" s="17"/>
      <c r="Z155" s="17"/>
    </row>
    <row r="156" spans="19:26" x14ac:dyDescent="0.2">
      <c r="S156" s="13" t="s">
        <v>74</v>
      </c>
      <c r="T156" s="13" t="s">
        <v>75</v>
      </c>
      <c r="U156" s="13">
        <v>1986</v>
      </c>
      <c r="V156" s="18">
        <v>2.5</v>
      </c>
      <c r="W156" s="17">
        <f t="shared" si="4"/>
        <v>58.393000000000001</v>
      </c>
      <c r="X156" s="17">
        <f t="shared" si="5"/>
        <v>4.7093401606356924</v>
      </c>
      <c r="Y156" s="17"/>
      <c r="Z156" s="17"/>
    </row>
    <row r="157" spans="19:26" x14ac:dyDescent="0.2">
      <c r="S157" s="13" t="s">
        <v>76</v>
      </c>
      <c r="T157" s="13" t="s">
        <v>77</v>
      </c>
      <c r="U157" s="13">
        <v>1986</v>
      </c>
      <c r="V157" s="18">
        <v>2.72</v>
      </c>
      <c r="W157" s="17">
        <f t="shared" si="4"/>
        <v>58.393000000000001</v>
      </c>
      <c r="X157" s="17">
        <f t="shared" si="5"/>
        <v>5.1237620947716334</v>
      </c>
      <c r="Y157" s="17"/>
      <c r="Z157" s="17"/>
    </row>
    <row r="158" spans="19:26" x14ac:dyDescent="0.2">
      <c r="S158" s="13" t="s">
        <v>78</v>
      </c>
      <c r="T158" s="13" t="s">
        <v>79</v>
      </c>
      <c r="U158" s="13">
        <v>1986</v>
      </c>
      <c r="V158" s="18">
        <v>3.8</v>
      </c>
      <c r="W158" s="17">
        <f t="shared" si="4"/>
        <v>58.393000000000001</v>
      </c>
      <c r="X158" s="17">
        <f t="shared" si="5"/>
        <v>7.1581970441662524</v>
      </c>
      <c r="Y158" s="18"/>
      <c r="Z158" s="18"/>
    </row>
    <row r="159" spans="19:26" x14ac:dyDescent="0.2">
      <c r="S159" s="13" t="s">
        <v>80</v>
      </c>
      <c r="T159" s="13" t="s">
        <v>81</v>
      </c>
      <c r="U159" s="13">
        <v>1986</v>
      </c>
      <c r="V159" s="18">
        <v>4</v>
      </c>
      <c r="W159" s="17">
        <f t="shared" si="4"/>
        <v>58.393000000000001</v>
      </c>
      <c r="X159" s="17">
        <f t="shared" si="5"/>
        <v>7.5349442570171083</v>
      </c>
      <c r="Y159" s="18"/>
      <c r="Z159" s="18"/>
    </row>
    <row r="160" spans="19:26" x14ac:dyDescent="0.2">
      <c r="S160" s="13" t="s">
        <v>82</v>
      </c>
      <c r="T160" s="13" t="s">
        <v>83</v>
      </c>
      <c r="U160" s="13">
        <v>1986</v>
      </c>
      <c r="V160" s="18">
        <v>2.4</v>
      </c>
      <c r="W160" s="17">
        <f t="shared" si="4"/>
        <v>58.393000000000001</v>
      </c>
      <c r="X160" s="17">
        <f t="shared" si="5"/>
        <v>4.5209665542102648</v>
      </c>
      <c r="Y160" s="18"/>
      <c r="Z160" s="18"/>
    </row>
    <row r="161" spans="19:26" x14ac:dyDescent="0.2">
      <c r="S161" s="13" t="s">
        <v>84</v>
      </c>
      <c r="T161" s="13" t="s">
        <v>85</v>
      </c>
      <c r="U161" s="13">
        <v>1986</v>
      </c>
      <c r="V161" s="13">
        <v>3.25</v>
      </c>
      <c r="W161" s="17">
        <f t="shared" si="4"/>
        <v>58.393000000000001</v>
      </c>
      <c r="X161" s="17">
        <f t="shared" si="5"/>
        <v>6.1221422088264008</v>
      </c>
      <c r="Y161" s="18"/>
      <c r="Z161" s="18"/>
    </row>
    <row r="162" spans="19:26" x14ac:dyDescent="0.2">
      <c r="S162" s="13" t="s">
        <v>23</v>
      </c>
      <c r="T162" s="13" t="s">
        <v>24</v>
      </c>
      <c r="U162" s="13">
        <v>1987</v>
      </c>
      <c r="V162" s="17">
        <v>5.6</v>
      </c>
      <c r="W162" s="17">
        <f t="shared" si="4"/>
        <v>59.878999999999998</v>
      </c>
      <c r="X162" s="17">
        <f t="shared" si="5"/>
        <v>10.287132383640342</v>
      </c>
      <c r="Y162" s="18"/>
      <c r="Z162" s="18"/>
    </row>
    <row r="163" spans="19:26" x14ac:dyDescent="0.2">
      <c r="S163" s="13" t="s">
        <v>25</v>
      </c>
      <c r="T163" s="13" t="s">
        <v>26</v>
      </c>
      <c r="U163" s="13">
        <v>1987</v>
      </c>
      <c r="V163" s="18">
        <v>3</v>
      </c>
      <c r="W163" s="17">
        <f t="shared" si="4"/>
        <v>59.878999999999998</v>
      </c>
      <c r="X163" s="17">
        <f t="shared" si="5"/>
        <v>5.5109637769501827</v>
      </c>
      <c r="Y163" s="18"/>
      <c r="Z163" s="18"/>
    </row>
    <row r="164" spans="19:26" x14ac:dyDescent="0.2">
      <c r="S164" s="13" t="s">
        <v>27</v>
      </c>
      <c r="T164" s="13" t="s">
        <v>28</v>
      </c>
      <c r="U164" s="13">
        <v>1987</v>
      </c>
      <c r="V164" s="18">
        <v>2.5</v>
      </c>
      <c r="W164" s="17">
        <f t="shared" si="4"/>
        <v>59.878999999999998</v>
      </c>
      <c r="X164" s="17">
        <f t="shared" si="5"/>
        <v>4.5924698141251525</v>
      </c>
      <c r="Y164" s="18"/>
      <c r="Z164" s="18"/>
    </row>
    <row r="165" spans="19:26" x14ac:dyDescent="0.2">
      <c r="S165" s="13" t="s">
        <v>29</v>
      </c>
      <c r="T165" s="13" t="s">
        <v>30</v>
      </c>
      <c r="U165" s="13">
        <v>1987</v>
      </c>
      <c r="V165" s="18">
        <v>2</v>
      </c>
      <c r="W165" s="17">
        <f t="shared" si="4"/>
        <v>59.878999999999998</v>
      </c>
      <c r="X165" s="17">
        <f t="shared" si="5"/>
        <v>3.6739758513001219</v>
      </c>
      <c r="Y165" s="18"/>
      <c r="Z165" s="18"/>
    </row>
    <row r="166" spans="19:26" x14ac:dyDescent="0.2">
      <c r="S166" s="13" t="s">
        <v>31</v>
      </c>
      <c r="T166" s="13" t="s">
        <v>32</v>
      </c>
      <c r="U166" s="13">
        <v>1987</v>
      </c>
      <c r="V166" s="18">
        <v>2.2799999999999998</v>
      </c>
      <c r="W166" s="17">
        <f t="shared" si="4"/>
        <v>59.878999999999998</v>
      </c>
      <c r="X166" s="17">
        <f t="shared" si="5"/>
        <v>4.1883324704821385</v>
      </c>
      <c r="Y166" s="18"/>
      <c r="Z166" s="18"/>
    </row>
    <row r="167" spans="19:26" x14ac:dyDescent="0.2">
      <c r="S167" s="13" t="s">
        <v>33</v>
      </c>
      <c r="T167" s="13" t="s">
        <v>34</v>
      </c>
      <c r="U167" s="13">
        <v>1987</v>
      </c>
      <c r="V167" s="18">
        <v>3</v>
      </c>
      <c r="W167" s="17">
        <f t="shared" si="4"/>
        <v>59.878999999999998</v>
      </c>
      <c r="X167" s="17">
        <f t="shared" si="5"/>
        <v>5.5109637769501827</v>
      </c>
      <c r="Y167" s="18"/>
      <c r="Z167" s="18"/>
    </row>
    <row r="168" spans="19:26" x14ac:dyDescent="0.2">
      <c r="S168" s="13" t="s">
        <v>35</v>
      </c>
      <c r="T168" s="13" t="s">
        <v>36</v>
      </c>
      <c r="U168" s="13">
        <v>1987</v>
      </c>
      <c r="V168" s="18">
        <v>2.25</v>
      </c>
      <c r="W168" s="17">
        <f t="shared" si="4"/>
        <v>59.878999999999998</v>
      </c>
      <c r="X168" s="17">
        <f t="shared" si="5"/>
        <v>4.1332228327126375</v>
      </c>
      <c r="Y168" s="18"/>
      <c r="Z168" s="18"/>
    </row>
    <row r="169" spans="19:26" x14ac:dyDescent="0.2">
      <c r="S169" s="13" t="s">
        <v>37</v>
      </c>
      <c r="T169" s="13" t="s">
        <v>38</v>
      </c>
      <c r="U169" s="13">
        <v>1987</v>
      </c>
      <c r="V169" s="18">
        <v>1.5</v>
      </c>
      <c r="W169" s="17">
        <f t="shared" si="4"/>
        <v>59.878999999999998</v>
      </c>
      <c r="X169" s="17">
        <f t="shared" si="5"/>
        <v>2.7554818884750913</v>
      </c>
      <c r="Y169" s="18"/>
      <c r="Z169" s="18"/>
    </row>
    <row r="170" spans="19:26" x14ac:dyDescent="0.2">
      <c r="S170" s="13" t="s">
        <v>39</v>
      </c>
      <c r="T170" s="13" t="s">
        <v>40</v>
      </c>
      <c r="U170" s="13">
        <v>1987</v>
      </c>
      <c r="V170" s="18">
        <v>6.5</v>
      </c>
      <c r="W170" s="17">
        <f t="shared" si="4"/>
        <v>59.878999999999998</v>
      </c>
      <c r="X170" s="17">
        <f t="shared" si="5"/>
        <v>11.940421516725397</v>
      </c>
      <c r="Y170" s="18"/>
      <c r="Z170" s="18"/>
    </row>
    <row r="171" spans="19:26" x14ac:dyDescent="0.2">
      <c r="S171" s="13" t="s">
        <v>41</v>
      </c>
      <c r="T171" s="13" t="s">
        <v>42</v>
      </c>
      <c r="U171" s="13">
        <v>1987</v>
      </c>
      <c r="V171" s="18">
        <v>4.62</v>
      </c>
      <c r="W171" s="17">
        <f t="shared" si="4"/>
        <v>59.878999999999998</v>
      </c>
      <c r="X171" s="17">
        <f t="shared" si="5"/>
        <v>8.4868842165032827</v>
      </c>
      <c r="Y171" s="17"/>
      <c r="Z171" s="17"/>
    </row>
    <row r="172" spans="19:26" x14ac:dyDescent="0.2">
      <c r="S172" s="13" t="s">
        <v>86</v>
      </c>
      <c r="T172" s="13" t="s">
        <v>87</v>
      </c>
      <c r="U172" s="13">
        <v>1987</v>
      </c>
      <c r="V172" s="18">
        <v>5.2</v>
      </c>
      <c r="W172" s="17">
        <f t="shared" si="4"/>
        <v>59.878999999999998</v>
      </c>
      <c r="X172" s="17">
        <f t="shared" si="5"/>
        <v>9.5523372133803175</v>
      </c>
      <c r="Y172" s="17"/>
      <c r="Z172" s="17"/>
    </row>
    <row r="173" spans="19:26" x14ac:dyDescent="0.2">
      <c r="S173" s="13" t="s">
        <v>43</v>
      </c>
      <c r="T173" s="13" t="s">
        <v>14</v>
      </c>
      <c r="U173" s="13">
        <v>1987</v>
      </c>
      <c r="V173" s="18">
        <v>2</v>
      </c>
      <c r="W173" s="17">
        <f t="shared" si="4"/>
        <v>59.878999999999998</v>
      </c>
      <c r="X173" s="17">
        <f t="shared" si="5"/>
        <v>3.6739758513001219</v>
      </c>
      <c r="Y173" s="17"/>
      <c r="Z173" s="17"/>
    </row>
    <row r="174" spans="19:26" x14ac:dyDescent="0.2">
      <c r="S174" s="13" t="s">
        <v>44</v>
      </c>
      <c r="T174" s="13" t="s">
        <v>45</v>
      </c>
      <c r="U174" s="13">
        <v>1987</v>
      </c>
      <c r="V174" s="18">
        <v>2.68</v>
      </c>
      <c r="W174" s="17">
        <f t="shared" si="4"/>
        <v>59.878999999999998</v>
      </c>
      <c r="X174" s="17">
        <f t="shared" si="5"/>
        <v>4.9231276407421642</v>
      </c>
      <c r="Y174" s="17"/>
      <c r="Z174" s="17"/>
    </row>
    <row r="175" spans="19:26" x14ac:dyDescent="0.2">
      <c r="S175" s="13" t="s">
        <v>46</v>
      </c>
      <c r="T175" s="13" t="s">
        <v>47</v>
      </c>
      <c r="U175" s="13">
        <v>1987</v>
      </c>
      <c r="V175" s="17">
        <v>2.5</v>
      </c>
      <c r="W175" s="17">
        <f t="shared" si="4"/>
        <v>59.878999999999998</v>
      </c>
      <c r="X175" s="17">
        <f t="shared" si="5"/>
        <v>4.5924698141251525</v>
      </c>
      <c r="Y175" s="18"/>
      <c r="Z175" s="18"/>
    </row>
    <row r="176" spans="19:26" x14ac:dyDescent="0.2">
      <c r="S176" s="13" t="s">
        <v>48</v>
      </c>
      <c r="T176" s="13" t="s">
        <v>49</v>
      </c>
      <c r="U176" s="13">
        <v>1987</v>
      </c>
      <c r="V176" s="17">
        <v>1.92</v>
      </c>
      <c r="W176" s="17">
        <f t="shared" si="4"/>
        <v>59.878999999999998</v>
      </c>
      <c r="X176" s="17">
        <f t="shared" si="5"/>
        <v>3.5270168172481169</v>
      </c>
      <c r="Y176" s="18"/>
      <c r="Z176" s="18"/>
    </row>
    <row r="177" spans="19:26" x14ac:dyDescent="0.2">
      <c r="S177" s="13" t="s">
        <v>50</v>
      </c>
      <c r="T177" s="13" t="s">
        <v>51</v>
      </c>
      <c r="U177" s="13">
        <v>1987</v>
      </c>
      <c r="V177" s="17">
        <v>2.5</v>
      </c>
      <c r="W177" s="17">
        <f t="shared" si="4"/>
        <v>59.878999999999998</v>
      </c>
      <c r="X177" s="17">
        <f t="shared" si="5"/>
        <v>4.5924698141251525</v>
      </c>
      <c r="Y177" s="18"/>
      <c r="Z177" s="18"/>
    </row>
    <row r="178" spans="19:26" x14ac:dyDescent="0.2">
      <c r="S178" s="13" t="s">
        <v>52</v>
      </c>
      <c r="T178" s="13" t="s">
        <v>53</v>
      </c>
      <c r="U178" s="13">
        <v>1987</v>
      </c>
      <c r="V178" s="18">
        <v>1.5</v>
      </c>
      <c r="W178" s="17">
        <f t="shared" si="4"/>
        <v>59.878999999999998</v>
      </c>
      <c r="X178" s="17">
        <f t="shared" si="5"/>
        <v>2.7554818884750913</v>
      </c>
      <c r="Y178" s="18"/>
      <c r="Z178" s="18"/>
    </row>
    <row r="179" spans="19:26" x14ac:dyDescent="0.2">
      <c r="S179" s="13" t="s">
        <v>54</v>
      </c>
      <c r="T179" s="13" t="s">
        <v>55</v>
      </c>
      <c r="U179" s="13">
        <v>1987</v>
      </c>
      <c r="V179" s="18">
        <v>4.05</v>
      </c>
      <c r="W179" s="17">
        <f t="shared" si="4"/>
        <v>59.878999999999998</v>
      </c>
      <c r="X179" s="17">
        <f t="shared" si="5"/>
        <v>7.4398010988827465</v>
      </c>
      <c r="Y179" s="18"/>
      <c r="Z179" s="18"/>
    </row>
    <row r="180" spans="19:26" x14ac:dyDescent="0.2">
      <c r="S180" s="13" t="s">
        <v>56</v>
      </c>
      <c r="T180" s="13" t="s">
        <v>57</v>
      </c>
      <c r="U180" s="13">
        <v>1987</v>
      </c>
      <c r="V180" s="18">
        <v>4.3899999999999997</v>
      </c>
      <c r="W180" s="17">
        <f t="shared" si="4"/>
        <v>59.878999999999998</v>
      </c>
      <c r="X180" s="17">
        <f t="shared" si="5"/>
        <v>8.0643769936037675</v>
      </c>
      <c r="Y180" s="18"/>
      <c r="Z180" s="18"/>
    </row>
    <row r="181" spans="19:26" x14ac:dyDescent="0.2">
      <c r="S181" s="13" t="s">
        <v>58</v>
      </c>
      <c r="T181" s="13" t="s">
        <v>59</v>
      </c>
      <c r="U181" s="13">
        <v>1987</v>
      </c>
      <c r="V181" s="18">
        <v>2</v>
      </c>
      <c r="W181" s="17">
        <f t="shared" si="4"/>
        <v>59.878999999999998</v>
      </c>
      <c r="X181" s="17">
        <f t="shared" si="5"/>
        <v>3.6739758513001219</v>
      </c>
      <c r="Y181" s="18"/>
      <c r="Z181" s="18"/>
    </row>
    <row r="182" spans="19:26" x14ac:dyDescent="0.2">
      <c r="S182" s="13" t="s">
        <v>60</v>
      </c>
      <c r="T182" s="13" t="s">
        <v>61</v>
      </c>
      <c r="U182" s="13">
        <v>1987</v>
      </c>
      <c r="V182" s="18">
        <v>2.9</v>
      </c>
      <c r="W182" s="17">
        <f t="shared" si="4"/>
        <v>59.878999999999998</v>
      </c>
      <c r="X182" s="17">
        <f t="shared" si="5"/>
        <v>5.3272649843851765</v>
      </c>
      <c r="Y182" s="18"/>
      <c r="Z182" s="18"/>
    </row>
    <row r="183" spans="19:26" x14ac:dyDescent="0.2">
      <c r="S183" s="13" t="s">
        <v>62</v>
      </c>
      <c r="T183" s="13" t="s">
        <v>63</v>
      </c>
      <c r="U183" s="13">
        <v>1987</v>
      </c>
      <c r="V183" s="18">
        <v>2.0499999999999998</v>
      </c>
      <c r="W183" s="17">
        <f t="shared" si="4"/>
        <v>59.878999999999998</v>
      </c>
      <c r="X183" s="17">
        <f t="shared" si="5"/>
        <v>3.7658252475826246</v>
      </c>
      <c r="Y183" s="18"/>
      <c r="Z183" s="18"/>
    </row>
    <row r="184" spans="19:26" x14ac:dyDescent="0.2">
      <c r="S184" s="13" t="s">
        <v>64</v>
      </c>
      <c r="T184" s="13" t="s">
        <v>65</v>
      </c>
      <c r="U184" s="13">
        <v>1987</v>
      </c>
      <c r="V184" s="18">
        <v>2.8</v>
      </c>
      <c r="W184" s="17">
        <f t="shared" si="4"/>
        <v>59.878999999999998</v>
      </c>
      <c r="X184" s="17">
        <f t="shared" si="5"/>
        <v>5.1435661918201712</v>
      </c>
      <c r="Y184" s="18"/>
      <c r="Z184" s="18"/>
    </row>
    <row r="185" spans="19:26" x14ac:dyDescent="0.2">
      <c r="S185" s="13" t="s">
        <v>66</v>
      </c>
      <c r="T185" s="13" t="s">
        <v>67</v>
      </c>
      <c r="U185" s="13">
        <v>1987</v>
      </c>
      <c r="V185" s="18">
        <v>3.9369999999999998</v>
      </c>
      <c r="W185" s="17">
        <f t="shared" si="4"/>
        <v>59.878999999999998</v>
      </c>
      <c r="X185" s="17">
        <f t="shared" si="5"/>
        <v>7.2322214632842901</v>
      </c>
      <c r="Y185" s="18"/>
      <c r="Z185" s="18"/>
    </row>
    <row r="186" spans="19:26" x14ac:dyDescent="0.2">
      <c r="S186" s="13" t="s">
        <v>68</v>
      </c>
      <c r="T186" s="13" t="s">
        <v>69</v>
      </c>
      <c r="U186" s="13">
        <v>1987</v>
      </c>
      <c r="V186" s="17">
        <v>4.0880000000000001</v>
      </c>
      <c r="W186" s="17">
        <f t="shared" si="4"/>
        <v>59.878999999999998</v>
      </c>
      <c r="X186" s="17">
        <f t="shared" si="5"/>
        <v>7.5096066400574495</v>
      </c>
      <c r="Y186" s="18"/>
      <c r="Z186" s="18"/>
    </row>
    <row r="187" spans="19:26" x14ac:dyDescent="0.2">
      <c r="S187" s="13" t="s">
        <v>70</v>
      </c>
      <c r="T187" s="13" t="s">
        <v>71</v>
      </c>
      <c r="U187" s="13">
        <v>1987</v>
      </c>
      <c r="V187" s="17">
        <v>2.5</v>
      </c>
      <c r="W187" s="17">
        <f t="shared" si="4"/>
        <v>59.878999999999998</v>
      </c>
      <c r="X187" s="17">
        <f t="shared" si="5"/>
        <v>4.5924698141251525</v>
      </c>
      <c r="Y187" s="18"/>
      <c r="Z187" s="18"/>
    </row>
    <row r="188" spans="19:26" x14ac:dyDescent="0.2">
      <c r="S188" s="13" t="s">
        <v>72</v>
      </c>
      <c r="T188" s="13" t="s">
        <v>73</v>
      </c>
      <c r="U188" s="13">
        <v>1987</v>
      </c>
      <c r="V188" s="18">
        <v>5</v>
      </c>
      <c r="W188" s="17">
        <f t="shared" si="4"/>
        <v>59.878999999999998</v>
      </c>
      <c r="X188" s="17">
        <f t="shared" si="5"/>
        <v>9.1849396282503051</v>
      </c>
      <c r="Y188" s="17"/>
      <c r="Z188" s="17"/>
    </row>
    <row r="189" spans="19:26" x14ac:dyDescent="0.2">
      <c r="S189" s="13" t="s">
        <v>74</v>
      </c>
      <c r="T189" s="13" t="s">
        <v>75</v>
      </c>
      <c r="U189" s="13">
        <v>1987</v>
      </c>
      <c r="V189" s="18">
        <v>2.5</v>
      </c>
      <c r="W189" s="17">
        <f t="shared" si="4"/>
        <v>59.878999999999998</v>
      </c>
      <c r="X189" s="17">
        <f t="shared" si="5"/>
        <v>4.5924698141251525</v>
      </c>
      <c r="Y189" s="17"/>
      <c r="Z189" s="17"/>
    </row>
    <row r="190" spans="19:26" x14ac:dyDescent="0.2">
      <c r="S190" s="13" t="s">
        <v>76</v>
      </c>
      <c r="T190" s="13" t="s">
        <v>77</v>
      </c>
      <c r="U190" s="13">
        <v>1987</v>
      </c>
      <c r="V190" s="18">
        <v>2.72</v>
      </c>
      <c r="W190" s="17">
        <f t="shared" si="4"/>
        <v>59.878999999999998</v>
      </c>
      <c r="X190" s="17">
        <f t="shared" si="5"/>
        <v>4.9966071577681666</v>
      </c>
      <c r="Y190" s="17"/>
      <c r="Z190" s="17"/>
    </row>
    <row r="191" spans="19:26" x14ac:dyDescent="0.2">
      <c r="S191" s="13" t="s">
        <v>78</v>
      </c>
      <c r="T191" s="13" t="s">
        <v>79</v>
      </c>
      <c r="U191" s="13">
        <v>1987</v>
      </c>
      <c r="V191" s="18">
        <v>3.8</v>
      </c>
      <c r="W191" s="17">
        <f t="shared" si="4"/>
        <v>59.878999999999998</v>
      </c>
      <c r="X191" s="17">
        <f t="shared" si="5"/>
        <v>6.9805541174702315</v>
      </c>
      <c r="Y191" s="17"/>
      <c r="Z191" s="17"/>
    </row>
    <row r="192" spans="19:26" x14ac:dyDescent="0.2">
      <c r="S192" s="13" t="s">
        <v>80</v>
      </c>
      <c r="T192" s="13" t="s">
        <v>81</v>
      </c>
      <c r="U192" s="13">
        <v>1987</v>
      </c>
      <c r="V192" s="18">
        <v>4</v>
      </c>
      <c r="W192" s="17">
        <f t="shared" si="4"/>
        <v>59.878999999999998</v>
      </c>
      <c r="X192" s="17">
        <f t="shared" si="5"/>
        <v>7.3479517026002439</v>
      </c>
      <c r="Y192" s="18"/>
      <c r="Z192" s="18"/>
    </row>
    <row r="193" spans="19:26" x14ac:dyDescent="0.2">
      <c r="S193" s="13" t="s">
        <v>82</v>
      </c>
      <c r="T193" s="13" t="s">
        <v>83</v>
      </c>
      <c r="U193" s="13">
        <v>1987</v>
      </c>
      <c r="V193" s="18">
        <v>2.4</v>
      </c>
      <c r="W193" s="17">
        <f t="shared" si="4"/>
        <v>59.878999999999998</v>
      </c>
      <c r="X193" s="17">
        <f t="shared" si="5"/>
        <v>4.4087710215601463</v>
      </c>
      <c r="Y193" s="18"/>
      <c r="Z193" s="18"/>
    </row>
    <row r="194" spans="19:26" x14ac:dyDescent="0.2">
      <c r="S194" s="13" t="s">
        <v>84</v>
      </c>
      <c r="T194" s="13" t="s">
        <v>85</v>
      </c>
      <c r="U194" s="13">
        <v>1987</v>
      </c>
      <c r="V194" s="13">
        <v>3.25</v>
      </c>
      <c r="W194" s="17">
        <f t="shared" si="4"/>
        <v>59.878999999999998</v>
      </c>
      <c r="X194" s="17">
        <f t="shared" si="5"/>
        <v>5.9702107583626987</v>
      </c>
      <c r="Y194" s="18"/>
      <c r="Z194" s="18"/>
    </row>
    <row r="195" spans="19:26" x14ac:dyDescent="0.2">
      <c r="S195" s="13" t="s">
        <v>23</v>
      </c>
      <c r="T195" s="13" t="s">
        <v>24</v>
      </c>
      <c r="U195" s="13">
        <v>1988</v>
      </c>
      <c r="V195" s="18">
        <v>5.6</v>
      </c>
      <c r="W195" s="17">
        <f t="shared" ref="W195:W258" si="6">INDEX($AB$2:$AB$35,MATCH($U195,$AA$2:$AA$35,0))</f>
        <v>61.973999999999997</v>
      </c>
      <c r="X195" s="17">
        <f t="shared" ref="X195:X258" si="7">V195*$AB$35/W195</f>
        <v>9.9393810307548343</v>
      </c>
      <c r="Y195" s="18"/>
      <c r="Z195" s="18"/>
    </row>
    <row r="196" spans="19:26" x14ac:dyDescent="0.2">
      <c r="S196" s="13" t="s">
        <v>25</v>
      </c>
      <c r="T196" s="13" t="s">
        <v>26</v>
      </c>
      <c r="U196" s="13">
        <v>1988</v>
      </c>
      <c r="V196" s="18">
        <v>3</v>
      </c>
      <c r="W196" s="17">
        <f t="shared" si="6"/>
        <v>61.973999999999997</v>
      </c>
      <c r="X196" s="17">
        <f t="shared" si="7"/>
        <v>5.3246684093329462</v>
      </c>
      <c r="Y196" s="18"/>
      <c r="Z196" s="18"/>
    </row>
    <row r="197" spans="19:26" x14ac:dyDescent="0.2">
      <c r="S197" s="13" t="s">
        <v>27</v>
      </c>
      <c r="T197" s="13" t="s">
        <v>28</v>
      </c>
      <c r="U197" s="13">
        <v>1988</v>
      </c>
      <c r="V197" s="18">
        <v>2.5</v>
      </c>
      <c r="W197" s="17">
        <f t="shared" si="6"/>
        <v>61.973999999999997</v>
      </c>
      <c r="X197" s="17">
        <f t="shared" si="7"/>
        <v>4.4372236744441222</v>
      </c>
      <c r="Y197" s="18"/>
      <c r="Z197" s="18"/>
    </row>
    <row r="198" spans="19:26" x14ac:dyDescent="0.2">
      <c r="S198" s="13" t="s">
        <v>29</v>
      </c>
      <c r="T198" s="13" t="s">
        <v>30</v>
      </c>
      <c r="U198" s="13">
        <v>1988</v>
      </c>
      <c r="V198" s="18">
        <v>2</v>
      </c>
      <c r="W198" s="17">
        <f t="shared" si="6"/>
        <v>61.973999999999997</v>
      </c>
      <c r="X198" s="17">
        <f t="shared" si="7"/>
        <v>3.5497789395552974</v>
      </c>
      <c r="Y198" s="18"/>
      <c r="Z198" s="18"/>
    </row>
    <row r="199" spans="19:26" x14ac:dyDescent="0.2">
      <c r="S199" s="13" t="s">
        <v>31</v>
      </c>
      <c r="T199" s="13" t="s">
        <v>32</v>
      </c>
      <c r="U199" s="13">
        <v>1988</v>
      </c>
      <c r="V199" s="18">
        <v>2.2799999999999998</v>
      </c>
      <c r="W199" s="17">
        <f t="shared" si="6"/>
        <v>61.973999999999997</v>
      </c>
      <c r="X199" s="17">
        <f t="shared" si="7"/>
        <v>4.0467479910930386</v>
      </c>
      <c r="Y199" s="18"/>
      <c r="Z199" s="18"/>
    </row>
    <row r="200" spans="19:26" x14ac:dyDescent="0.2">
      <c r="S200" s="13" t="s">
        <v>33</v>
      </c>
      <c r="T200" s="13" t="s">
        <v>34</v>
      </c>
      <c r="U200" s="13">
        <v>1988</v>
      </c>
      <c r="V200" s="18">
        <v>3</v>
      </c>
      <c r="W200" s="17">
        <f t="shared" si="6"/>
        <v>61.973999999999997</v>
      </c>
      <c r="X200" s="17">
        <f t="shared" si="7"/>
        <v>5.3246684093329462</v>
      </c>
      <c r="Y200" s="18"/>
      <c r="Z200" s="18"/>
    </row>
    <row r="201" spans="19:26" x14ac:dyDescent="0.2">
      <c r="S201" s="13" t="s">
        <v>35</v>
      </c>
      <c r="T201" s="13" t="s">
        <v>36</v>
      </c>
      <c r="U201" s="13">
        <v>1988</v>
      </c>
      <c r="V201" s="18">
        <v>2.25</v>
      </c>
      <c r="W201" s="17">
        <f t="shared" si="6"/>
        <v>61.973999999999997</v>
      </c>
      <c r="X201" s="17">
        <f t="shared" si="7"/>
        <v>3.9935013069997094</v>
      </c>
      <c r="Y201" s="18"/>
      <c r="Z201" s="18"/>
    </row>
    <row r="202" spans="19:26" x14ac:dyDescent="0.2">
      <c r="S202" s="13" t="s">
        <v>37</v>
      </c>
      <c r="T202" s="13" t="s">
        <v>38</v>
      </c>
      <c r="U202" s="13">
        <v>1988</v>
      </c>
      <c r="V202" s="18">
        <v>1.5</v>
      </c>
      <c r="W202" s="17">
        <f t="shared" si="6"/>
        <v>61.973999999999997</v>
      </c>
      <c r="X202" s="17">
        <f t="shared" si="7"/>
        <v>2.6623342046664731</v>
      </c>
      <c r="Y202" s="18"/>
      <c r="Z202" s="18"/>
    </row>
    <row r="203" spans="19:26" x14ac:dyDescent="0.2">
      <c r="S203" s="13" t="s">
        <v>39</v>
      </c>
      <c r="T203" s="13" t="s">
        <v>40</v>
      </c>
      <c r="U203" s="13">
        <v>1988</v>
      </c>
      <c r="V203" s="18">
        <v>6.5</v>
      </c>
      <c r="W203" s="17">
        <f t="shared" si="6"/>
        <v>61.973999999999997</v>
      </c>
      <c r="X203" s="17">
        <f t="shared" si="7"/>
        <v>11.536781553554718</v>
      </c>
      <c r="Y203" s="18"/>
      <c r="Z203" s="18"/>
    </row>
    <row r="204" spans="19:26" x14ac:dyDescent="0.2">
      <c r="S204" s="13" t="s">
        <v>41</v>
      </c>
      <c r="T204" s="13" t="s">
        <v>42</v>
      </c>
      <c r="U204" s="13">
        <v>1988</v>
      </c>
      <c r="V204" s="18">
        <v>4.62</v>
      </c>
      <c r="W204" s="17">
        <f t="shared" si="6"/>
        <v>61.973999999999997</v>
      </c>
      <c r="X204" s="17">
        <f t="shared" si="7"/>
        <v>8.1999893503727375</v>
      </c>
      <c r="Y204" s="13"/>
      <c r="Z204" s="13"/>
    </row>
    <row r="205" spans="19:26" x14ac:dyDescent="0.2">
      <c r="S205" s="13" t="s">
        <v>86</v>
      </c>
      <c r="T205" s="13" t="s">
        <v>87</v>
      </c>
      <c r="U205" s="13">
        <v>1988</v>
      </c>
      <c r="V205" s="18">
        <v>5.2</v>
      </c>
      <c r="W205" s="17">
        <f t="shared" si="6"/>
        <v>61.973999999999997</v>
      </c>
      <c r="X205" s="17">
        <f t="shared" si="7"/>
        <v>9.2294252428437744</v>
      </c>
      <c r="Y205" s="13"/>
      <c r="Z205" s="13"/>
    </row>
    <row r="206" spans="19:26" x14ac:dyDescent="0.2">
      <c r="S206" s="13" t="s">
        <v>43</v>
      </c>
      <c r="T206" s="13" t="s">
        <v>14</v>
      </c>
      <c r="U206" s="13">
        <v>1988</v>
      </c>
      <c r="V206" s="18">
        <v>2</v>
      </c>
      <c r="W206" s="17">
        <f t="shared" si="6"/>
        <v>61.973999999999997</v>
      </c>
      <c r="X206" s="17">
        <f t="shared" si="7"/>
        <v>3.5497789395552974</v>
      </c>
      <c r="Y206" s="17"/>
      <c r="Z206" s="17"/>
    </row>
    <row r="207" spans="19:26" x14ac:dyDescent="0.2">
      <c r="S207" s="13" t="s">
        <v>44</v>
      </c>
      <c r="T207" s="13" t="s">
        <v>45</v>
      </c>
      <c r="U207" s="13">
        <v>1988</v>
      </c>
      <c r="V207" s="17">
        <v>2.68</v>
      </c>
      <c r="W207" s="17">
        <f t="shared" si="6"/>
        <v>61.973999999999997</v>
      </c>
      <c r="X207" s="17">
        <f t="shared" si="7"/>
        <v>4.7567037790040994</v>
      </c>
      <c r="Y207" s="17"/>
      <c r="Z207" s="17"/>
    </row>
    <row r="208" spans="19:26" x14ac:dyDescent="0.2">
      <c r="S208" s="13" t="s">
        <v>46</v>
      </c>
      <c r="T208" s="13" t="s">
        <v>47</v>
      </c>
      <c r="U208" s="13">
        <v>1988</v>
      </c>
      <c r="V208" s="17">
        <v>2.5</v>
      </c>
      <c r="W208" s="17">
        <f t="shared" si="6"/>
        <v>61.973999999999997</v>
      </c>
      <c r="X208" s="17">
        <f t="shared" si="7"/>
        <v>4.4372236744441222</v>
      </c>
      <c r="Y208" s="18"/>
      <c r="Z208" s="18"/>
    </row>
    <row r="209" spans="19:26" x14ac:dyDescent="0.2">
      <c r="S209" s="13" t="s">
        <v>48</v>
      </c>
      <c r="T209" s="13" t="s">
        <v>49</v>
      </c>
      <c r="U209" s="13">
        <v>1988</v>
      </c>
      <c r="V209" s="17">
        <v>1.92</v>
      </c>
      <c r="W209" s="17">
        <f t="shared" si="6"/>
        <v>61.973999999999997</v>
      </c>
      <c r="X209" s="17">
        <f t="shared" si="7"/>
        <v>3.4077877819730853</v>
      </c>
      <c r="Y209" s="18"/>
      <c r="Z209" s="18"/>
    </row>
    <row r="210" spans="19:26" x14ac:dyDescent="0.2">
      <c r="S210" s="13" t="s">
        <v>50</v>
      </c>
      <c r="T210" s="13" t="s">
        <v>51</v>
      </c>
      <c r="U210" s="13">
        <v>1988</v>
      </c>
      <c r="V210" s="18">
        <v>2.5</v>
      </c>
      <c r="W210" s="17">
        <f t="shared" si="6"/>
        <v>61.973999999999997</v>
      </c>
      <c r="X210" s="17">
        <f t="shared" si="7"/>
        <v>4.4372236744441222</v>
      </c>
      <c r="Y210" s="18"/>
      <c r="Z210" s="18"/>
    </row>
    <row r="211" spans="19:26" x14ac:dyDescent="0.2">
      <c r="S211" s="13" t="s">
        <v>52</v>
      </c>
      <c r="T211" s="13" t="s">
        <v>53</v>
      </c>
      <c r="U211" s="13">
        <v>1988</v>
      </c>
      <c r="V211" s="18">
        <v>1.5</v>
      </c>
      <c r="W211" s="17">
        <f t="shared" si="6"/>
        <v>61.973999999999997</v>
      </c>
      <c r="X211" s="17">
        <f t="shared" si="7"/>
        <v>2.6623342046664731</v>
      </c>
      <c r="Y211" s="18"/>
      <c r="Z211" s="18"/>
    </row>
    <row r="212" spans="19:26" x14ac:dyDescent="0.2">
      <c r="S212" s="13" t="s">
        <v>54</v>
      </c>
      <c r="T212" s="13" t="s">
        <v>55</v>
      </c>
      <c r="U212" s="13">
        <v>1988</v>
      </c>
      <c r="V212" s="18">
        <v>4.05</v>
      </c>
      <c r="W212" s="17">
        <f t="shared" si="6"/>
        <v>61.973999999999997</v>
      </c>
      <c r="X212" s="17">
        <f t="shared" si="7"/>
        <v>7.1883023525994769</v>
      </c>
      <c r="Y212" s="18"/>
      <c r="Z212" s="18"/>
    </row>
    <row r="213" spans="19:26" x14ac:dyDescent="0.2">
      <c r="S213" s="13" t="s">
        <v>56</v>
      </c>
      <c r="T213" s="13" t="s">
        <v>57</v>
      </c>
      <c r="U213" s="13">
        <v>1988</v>
      </c>
      <c r="V213" s="18">
        <v>5.03</v>
      </c>
      <c r="W213" s="17">
        <f t="shared" si="6"/>
        <v>61.973999999999997</v>
      </c>
      <c r="X213" s="17">
        <f t="shared" si="7"/>
        <v>8.9276940329815755</v>
      </c>
      <c r="Y213" s="18"/>
      <c r="Z213" s="18"/>
    </row>
    <row r="214" spans="19:26" x14ac:dyDescent="0.2">
      <c r="S214" s="13" t="s">
        <v>58</v>
      </c>
      <c r="T214" s="13" t="s">
        <v>59</v>
      </c>
      <c r="U214" s="13">
        <v>1988</v>
      </c>
      <c r="V214" s="18">
        <v>2</v>
      </c>
      <c r="W214" s="17">
        <f t="shared" si="6"/>
        <v>61.973999999999997</v>
      </c>
      <c r="X214" s="17">
        <f t="shared" si="7"/>
        <v>3.5497789395552974</v>
      </c>
      <c r="Y214" s="18"/>
      <c r="Z214" s="18"/>
    </row>
    <row r="215" spans="19:26" x14ac:dyDescent="0.2">
      <c r="S215" s="13" t="s">
        <v>60</v>
      </c>
      <c r="T215" s="13" t="s">
        <v>61</v>
      </c>
      <c r="U215" s="13">
        <v>1988</v>
      </c>
      <c r="V215" s="18">
        <v>3</v>
      </c>
      <c r="W215" s="17">
        <f t="shared" si="6"/>
        <v>61.973999999999997</v>
      </c>
      <c r="X215" s="17">
        <f t="shared" si="7"/>
        <v>5.3246684093329462</v>
      </c>
      <c r="Y215" s="18"/>
      <c r="Z215" s="18"/>
    </row>
    <row r="216" spans="19:26" x14ac:dyDescent="0.2">
      <c r="S216" s="13" t="s">
        <v>62</v>
      </c>
      <c r="T216" s="13" t="s">
        <v>63</v>
      </c>
      <c r="U216" s="13">
        <v>1988</v>
      </c>
      <c r="V216" s="18">
        <v>2.0499999999999998</v>
      </c>
      <c r="W216" s="17">
        <f t="shared" si="6"/>
        <v>61.973999999999997</v>
      </c>
      <c r="X216" s="17">
        <f t="shared" si="7"/>
        <v>3.6385234130441799</v>
      </c>
      <c r="Y216" s="18"/>
      <c r="Z216" s="18"/>
    </row>
    <row r="217" spans="19:26" x14ac:dyDescent="0.2">
      <c r="S217" s="13" t="s">
        <v>64</v>
      </c>
      <c r="T217" s="13" t="s">
        <v>65</v>
      </c>
      <c r="U217" s="13">
        <v>1988</v>
      </c>
      <c r="V217" s="18">
        <v>2.8</v>
      </c>
      <c r="W217" s="17">
        <f t="shared" si="6"/>
        <v>61.973999999999997</v>
      </c>
      <c r="X217" s="17">
        <f t="shared" si="7"/>
        <v>4.9696905153774171</v>
      </c>
      <c r="Y217" s="18"/>
      <c r="Z217" s="18"/>
    </row>
    <row r="218" spans="19:26" x14ac:dyDescent="0.2">
      <c r="S218" s="13" t="s">
        <v>66</v>
      </c>
      <c r="T218" s="13" t="s">
        <v>67</v>
      </c>
      <c r="U218" s="13">
        <v>1988</v>
      </c>
      <c r="V218" s="17">
        <v>3.9369999999999998</v>
      </c>
      <c r="W218" s="17">
        <f t="shared" si="6"/>
        <v>61.973999999999997</v>
      </c>
      <c r="X218" s="17">
        <f t="shared" si="7"/>
        <v>6.9877398425146025</v>
      </c>
      <c r="Y218" s="18"/>
      <c r="Z218" s="18"/>
    </row>
    <row r="219" spans="19:26" x14ac:dyDescent="0.2">
      <c r="S219" s="13" t="s">
        <v>68</v>
      </c>
      <c r="T219" s="13" t="s">
        <v>69</v>
      </c>
      <c r="U219" s="13">
        <v>1988</v>
      </c>
      <c r="V219" s="17">
        <v>4.0880000000000001</v>
      </c>
      <c r="W219" s="17">
        <f t="shared" si="6"/>
        <v>61.973999999999997</v>
      </c>
      <c r="X219" s="17">
        <f t="shared" si="7"/>
        <v>7.2557481524510283</v>
      </c>
      <c r="Y219" s="18"/>
      <c r="Z219" s="18"/>
    </row>
    <row r="220" spans="19:26" x14ac:dyDescent="0.2">
      <c r="S220" s="13" t="s">
        <v>70</v>
      </c>
      <c r="T220" s="13" t="s">
        <v>71</v>
      </c>
      <c r="U220" s="13">
        <v>1988</v>
      </c>
      <c r="V220" s="17">
        <v>2.5</v>
      </c>
      <c r="W220" s="17">
        <f t="shared" si="6"/>
        <v>61.973999999999997</v>
      </c>
      <c r="X220" s="17">
        <f t="shared" si="7"/>
        <v>4.4372236744441222</v>
      </c>
      <c r="Y220" s="18"/>
      <c r="Z220" s="18"/>
    </row>
    <row r="221" spans="19:26" x14ac:dyDescent="0.2">
      <c r="S221" s="13" t="s">
        <v>72</v>
      </c>
      <c r="T221" s="13" t="s">
        <v>73</v>
      </c>
      <c r="U221" s="13">
        <v>1988</v>
      </c>
      <c r="V221" s="18">
        <v>5.56</v>
      </c>
      <c r="W221" s="17">
        <f t="shared" si="6"/>
        <v>61.973999999999997</v>
      </c>
      <c r="X221" s="17">
        <f t="shared" si="7"/>
        <v>9.8683854519637269</v>
      </c>
      <c r="Y221" s="17"/>
      <c r="Z221" s="17"/>
    </row>
    <row r="222" spans="19:26" x14ac:dyDescent="0.2">
      <c r="S222" s="13" t="s">
        <v>74</v>
      </c>
      <c r="T222" s="13" t="s">
        <v>75</v>
      </c>
      <c r="U222" s="13">
        <v>1988</v>
      </c>
      <c r="V222" s="18">
        <v>2.5</v>
      </c>
      <c r="W222" s="17">
        <f t="shared" si="6"/>
        <v>61.973999999999997</v>
      </c>
      <c r="X222" s="17">
        <f t="shared" si="7"/>
        <v>4.4372236744441222</v>
      </c>
      <c r="Y222" s="17"/>
      <c r="Z222" s="17"/>
    </row>
    <row r="223" spans="19:26" x14ac:dyDescent="0.2">
      <c r="S223" s="13" t="s">
        <v>76</v>
      </c>
      <c r="T223" s="13" t="s">
        <v>77</v>
      </c>
      <c r="U223" s="13">
        <v>1988</v>
      </c>
      <c r="V223" s="18">
        <v>2.72</v>
      </c>
      <c r="W223" s="17">
        <f t="shared" si="6"/>
        <v>61.973999999999997</v>
      </c>
      <c r="X223" s="17">
        <f t="shared" si="7"/>
        <v>4.827699357795205</v>
      </c>
      <c r="Y223" s="17"/>
      <c r="Z223" s="17"/>
    </row>
    <row r="224" spans="19:26" x14ac:dyDescent="0.2">
      <c r="S224" s="13" t="s">
        <v>78</v>
      </c>
      <c r="T224" s="13" t="s">
        <v>79</v>
      </c>
      <c r="U224" s="13">
        <v>1988</v>
      </c>
      <c r="V224" s="18">
        <v>3.93</v>
      </c>
      <c r="W224" s="17">
        <f t="shared" si="6"/>
        <v>61.973999999999997</v>
      </c>
      <c r="X224" s="17">
        <f t="shared" si="7"/>
        <v>6.97531561622616</v>
      </c>
      <c r="Y224" s="17"/>
      <c r="Z224" s="17"/>
    </row>
    <row r="225" spans="19:26" x14ac:dyDescent="0.2">
      <c r="S225" s="13" t="s">
        <v>80</v>
      </c>
      <c r="T225" s="13" t="s">
        <v>81</v>
      </c>
      <c r="U225" s="13">
        <v>1988</v>
      </c>
      <c r="V225" s="18">
        <v>4</v>
      </c>
      <c r="W225" s="17">
        <f t="shared" si="6"/>
        <v>61.973999999999997</v>
      </c>
      <c r="X225" s="17">
        <f t="shared" si="7"/>
        <v>7.0995578791105949</v>
      </c>
      <c r="Y225" s="18"/>
      <c r="Z225" s="18"/>
    </row>
    <row r="226" spans="19:26" x14ac:dyDescent="0.2">
      <c r="S226" s="13" t="s">
        <v>82</v>
      </c>
      <c r="T226" s="13" t="s">
        <v>83</v>
      </c>
      <c r="U226" s="13">
        <v>1988</v>
      </c>
      <c r="V226" s="18">
        <v>2.4</v>
      </c>
      <c r="W226" s="17">
        <f t="shared" si="6"/>
        <v>61.973999999999997</v>
      </c>
      <c r="X226" s="17">
        <f t="shared" si="7"/>
        <v>4.2597347274663573</v>
      </c>
      <c r="Y226" s="18"/>
      <c r="Z226" s="18"/>
    </row>
    <row r="227" spans="19:26" x14ac:dyDescent="0.2">
      <c r="S227" s="13" t="s">
        <v>84</v>
      </c>
      <c r="T227" s="13" t="s">
        <v>85</v>
      </c>
      <c r="U227" s="13">
        <v>1988</v>
      </c>
      <c r="V227" s="13">
        <v>3.25</v>
      </c>
      <c r="W227" s="17">
        <f t="shared" si="6"/>
        <v>61.973999999999997</v>
      </c>
      <c r="X227" s="17">
        <f t="shared" si="7"/>
        <v>5.768390776777359</v>
      </c>
      <c r="Y227" s="18"/>
      <c r="Z227" s="18"/>
    </row>
    <row r="228" spans="19:26" x14ac:dyDescent="0.2">
      <c r="S228" s="13" t="s">
        <v>23</v>
      </c>
      <c r="T228" s="13" t="s">
        <v>24</v>
      </c>
      <c r="U228" s="13">
        <v>1989</v>
      </c>
      <c r="V228" s="18">
        <v>5.6</v>
      </c>
      <c r="W228" s="17">
        <f t="shared" si="6"/>
        <v>64.388000000000005</v>
      </c>
      <c r="X228" s="17">
        <f t="shared" si="7"/>
        <v>9.5667391439398646</v>
      </c>
      <c r="Y228" s="18"/>
      <c r="Z228" s="18"/>
    </row>
    <row r="229" spans="19:26" x14ac:dyDescent="0.2">
      <c r="S229" s="13" t="s">
        <v>25</v>
      </c>
      <c r="T229" s="13" t="s">
        <v>26</v>
      </c>
      <c r="U229" s="13">
        <v>1989</v>
      </c>
      <c r="V229" s="18">
        <v>3</v>
      </c>
      <c r="W229" s="17">
        <f t="shared" si="6"/>
        <v>64.388000000000005</v>
      </c>
      <c r="X229" s="17">
        <f t="shared" si="7"/>
        <v>5.1250388271106413</v>
      </c>
      <c r="Y229" s="18"/>
      <c r="Z229" s="18"/>
    </row>
    <row r="230" spans="19:26" x14ac:dyDescent="0.2">
      <c r="S230" s="13" t="s">
        <v>27</v>
      </c>
      <c r="T230" s="13" t="s">
        <v>28</v>
      </c>
      <c r="U230" s="13">
        <v>1989</v>
      </c>
      <c r="V230" s="18">
        <v>2.5</v>
      </c>
      <c r="W230" s="17">
        <f t="shared" si="6"/>
        <v>64.388000000000005</v>
      </c>
      <c r="X230" s="17">
        <f t="shared" si="7"/>
        <v>4.2708656892588674</v>
      </c>
      <c r="Y230" s="18"/>
      <c r="Z230" s="18"/>
    </row>
    <row r="231" spans="19:26" x14ac:dyDescent="0.2">
      <c r="S231" s="13" t="s">
        <v>29</v>
      </c>
      <c r="T231" s="13" t="s">
        <v>30</v>
      </c>
      <c r="U231" s="13">
        <v>1989</v>
      </c>
      <c r="V231" s="18">
        <v>2</v>
      </c>
      <c r="W231" s="17">
        <f t="shared" si="6"/>
        <v>64.388000000000005</v>
      </c>
      <c r="X231" s="17">
        <f t="shared" si="7"/>
        <v>3.416692551407094</v>
      </c>
      <c r="Y231" s="18"/>
      <c r="Z231" s="18"/>
    </row>
    <row r="232" spans="19:26" x14ac:dyDescent="0.2">
      <c r="S232" s="13" t="s">
        <v>31</v>
      </c>
      <c r="T232" s="13" t="s">
        <v>32</v>
      </c>
      <c r="U232" s="13">
        <v>1989</v>
      </c>
      <c r="V232" s="18">
        <v>2.2799999999999998</v>
      </c>
      <c r="W232" s="17">
        <f t="shared" si="6"/>
        <v>64.388000000000005</v>
      </c>
      <c r="X232" s="17">
        <f t="shared" si="7"/>
        <v>3.8950295086040869</v>
      </c>
      <c r="Y232" s="18"/>
      <c r="Z232" s="18"/>
    </row>
    <row r="233" spans="19:26" x14ac:dyDescent="0.2">
      <c r="S233" s="13" t="s">
        <v>33</v>
      </c>
      <c r="T233" s="13" t="s">
        <v>34</v>
      </c>
      <c r="U233" s="13">
        <v>1989</v>
      </c>
      <c r="V233" s="18">
        <v>3</v>
      </c>
      <c r="W233" s="17">
        <f t="shared" si="6"/>
        <v>64.388000000000005</v>
      </c>
      <c r="X233" s="17">
        <f t="shared" si="7"/>
        <v>5.1250388271106413</v>
      </c>
      <c r="Y233" s="18"/>
      <c r="Z233" s="18"/>
    </row>
    <row r="234" spans="19:26" x14ac:dyDescent="0.2">
      <c r="S234" s="13" t="s">
        <v>35</v>
      </c>
      <c r="T234" s="13" t="s">
        <v>36</v>
      </c>
      <c r="U234" s="13">
        <v>1989</v>
      </c>
      <c r="V234" s="18">
        <v>2.25</v>
      </c>
      <c r="W234" s="17">
        <f t="shared" si="6"/>
        <v>64.388000000000005</v>
      </c>
      <c r="X234" s="17">
        <f t="shared" si="7"/>
        <v>3.843779120332981</v>
      </c>
      <c r="Y234" s="18"/>
      <c r="Z234" s="18"/>
    </row>
    <row r="235" spans="19:26" x14ac:dyDescent="0.2">
      <c r="S235" s="13" t="s">
        <v>37</v>
      </c>
      <c r="T235" s="13" t="s">
        <v>38</v>
      </c>
      <c r="U235" s="13">
        <v>1989</v>
      </c>
      <c r="V235" s="18">
        <v>1.5</v>
      </c>
      <c r="W235" s="17">
        <f t="shared" si="6"/>
        <v>64.388000000000005</v>
      </c>
      <c r="X235" s="17">
        <f t="shared" si="7"/>
        <v>2.5625194135553206</v>
      </c>
      <c r="Y235" s="18"/>
      <c r="Z235" s="18"/>
    </row>
    <row r="236" spans="19:26" x14ac:dyDescent="0.2">
      <c r="S236" s="13" t="s">
        <v>39</v>
      </c>
      <c r="T236" s="13" t="s">
        <v>40</v>
      </c>
      <c r="U236" s="13">
        <v>1989</v>
      </c>
      <c r="V236" s="18">
        <v>6.5</v>
      </c>
      <c r="W236" s="17">
        <f t="shared" si="6"/>
        <v>64.388000000000005</v>
      </c>
      <c r="X236" s="17">
        <f t="shared" si="7"/>
        <v>11.104250792073056</v>
      </c>
      <c r="Y236" s="18"/>
      <c r="Z236" s="18"/>
    </row>
    <row r="237" spans="19:26" x14ac:dyDescent="0.2">
      <c r="S237" s="13" t="s">
        <v>41</v>
      </c>
      <c r="T237" s="13" t="s">
        <v>42</v>
      </c>
      <c r="U237" s="13">
        <v>1989</v>
      </c>
      <c r="V237" s="18">
        <v>4.62</v>
      </c>
      <c r="W237" s="17">
        <f t="shared" si="6"/>
        <v>64.388000000000005</v>
      </c>
      <c r="X237" s="17">
        <f t="shared" si="7"/>
        <v>7.8925597937503884</v>
      </c>
      <c r="Y237" s="18"/>
      <c r="Z237" s="18"/>
    </row>
    <row r="238" spans="19:26" x14ac:dyDescent="0.2">
      <c r="S238" s="13" t="s">
        <v>86</v>
      </c>
      <c r="T238" s="13" t="s">
        <v>87</v>
      </c>
      <c r="U238" s="13">
        <v>1989</v>
      </c>
      <c r="V238" s="18">
        <v>5.75</v>
      </c>
      <c r="W238" s="17">
        <f t="shared" si="6"/>
        <v>64.388000000000005</v>
      </c>
      <c r="X238" s="17">
        <f t="shared" si="7"/>
        <v>9.8229910852953957</v>
      </c>
      <c r="Y238" s="17"/>
      <c r="Z238" s="17"/>
    </row>
    <row r="239" spans="19:26" x14ac:dyDescent="0.2">
      <c r="S239" s="13" t="s">
        <v>43</v>
      </c>
      <c r="T239" s="13" t="s">
        <v>14</v>
      </c>
      <c r="U239" s="13">
        <v>1989</v>
      </c>
      <c r="V239" s="18">
        <v>2</v>
      </c>
      <c r="W239" s="17">
        <f t="shared" si="6"/>
        <v>64.388000000000005</v>
      </c>
      <c r="X239" s="17">
        <f t="shared" si="7"/>
        <v>3.416692551407094</v>
      </c>
      <c r="Y239" s="17"/>
      <c r="Z239" s="17"/>
    </row>
    <row r="240" spans="19:26" x14ac:dyDescent="0.2">
      <c r="S240" s="13" t="s">
        <v>44</v>
      </c>
      <c r="T240" s="13" t="s">
        <v>45</v>
      </c>
      <c r="U240" s="13">
        <v>1989</v>
      </c>
      <c r="V240" s="17">
        <v>2.68</v>
      </c>
      <c r="W240" s="17">
        <f t="shared" si="6"/>
        <v>64.388000000000005</v>
      </c>
      <c r="X240" s="17">
        <f t="shared" si="7"/>
        <v>4.5783680188855067</v>
      </c>
      <c r="Y240" s="17"/>
      <c r="Z240" s="17"/>
    </row>
    <row r="241" spans="19:26" x14ac:dyDescent="0.2">
      <c r="S241" s="13" t="s">
        <v>46</v>
      </c>
      <c r="T241" s="13" t="s">
        <v>47</v>
      </c>
      <c r="U241" s="13">
        <v>1989</v>
      </c>
      <c r="V241" s="17">
        <v>2.5</v>
      </c>
      <c r="W241" s="17">
        <f t="shared" si="6"/>
        <v>64.388000000000005</v>
      </c>
      <c r="X241" s="17">
        <f t="shared" si="7"/>
        <v>4.2708656892588674</v>
      </c>
      <c r="Y241" s="17"/>
      <c r="Z241" s="17"/>
    </row>
    <row r="242" spans="19:26" x14ac:dyDescent="0.2">
      <c r="S242" s="13" t="s">
        <v>48</v>
      </c>
      <c r="T242" s="13" t="s">
        <v>49</v>
      </c>
      <c r="U242" s="13">
        <v>1989</v>
      </c>
      <c r="V242" s="17">
        <v>1.92</v>
      </c>
      <c r="W242" s="17">
        <f t="shared" si="6"/>
        <v>64.388000000000005</v>
      </c>
      <c r="X242" s="17">
        <f t="shared" si="7"/>
        <v>3.2800248493508102</v>
      </c>
      <c r="Y242" s="18"/>
      <c r="Z242" s="18"/>
    </row>
    <row r="243" spans="19:26" x14ac:dyDescent="0.2">
      <c r="S243" s="13" t="s">
        <v>50</v>
      </c>
      <c r="T243" s="13" t="s">
        <v>51</v>
      </c>
      <c r="U243" s="13">
        <v>1989</v>
      </c>
      <c r="V243" s="18">
        <v>2.5</v>
      </c>
      <c r="W243" s="17">
        <f t="shared" si="6"/>
        <v>64.388000000000005</v>
      </c>
      <c r="X243" s="17">
        <f t="shared" si="7"/>
        <v>4.2708656892588674</v>
      </c>
      <c r="Y243" s="18"/>
      <c r="Z243" s="18"/>
    </row>
    <row r="244" spans="19:26" x14ac:dyDescent="0.2">
      <c r="S244" s="13" t="s">
        <v>52</v>
      </c>
      <c r="T244" s="13" t="s">
        <v>53</v>
      </c>
      <c r="U244" s="13">
        <v>1989</v>
      </c>
      <c r="V244" s="18">
        <v>1.5</v>
      </c>
      <c r="W244" s="17">
        <f t="shared" si="6"/>
        <v>64.388000000000005</v>
      </c>
      <c r="X244" s="17">
        <f t="shared" si="7"/>
        <v>2.5625194135553206</v>
      </c>
      <c r="Y244" s="18"/>
      <c r="Z244" s="18"/>
    </row>
    <row r="245" spans="19:26" x14ac:dyDescent="0.2">
      <c r="S245" s="13" t="s">
        <v>54</v>
      </c>
      <c r="T245" s="13" t="s">
        <v>55</v>
      </c>
      <c r="U245" s="13">
        <v>1989</v>
      </c>
      <c r="V245" s="18">
        <v>4.05</v>
      </c>
      <c r="W245" s="17">
        <f t="shared" si="6"/>
        <v>64.388000000000005</v>
      </c>
      <c r="X245" s="17">
        <f t="shared" si="7"/>
        <v>6.9188024165993651</v>
      </c>
      <c r="Y245" s="18"/>
      <c r="Z245" s="18"/>
    </row>
    <row r="246" spans="19:26" x14ac:dyDescent="0.2">
      <c r="S246" s="13" t="s">
        <v>56</v>
      </c>
      <c r="T246" s="13" t="s">
        <v>57</v>
      </c>
      <c r="U246" s="13">
        <v>1989</v>
      </c>
      <c r="V246" s="18">
        <v>5.03</v>
      </c>
      <c r="W246" s="17">
        <f t="shared" si="6"/>
        <v>64.388000000000005</v>
      </c>
      <c r="X246" s="17">
        <f t="shared" si="7"/>
        <v>8.592981766788844</v>
      </c>
      <c r="Y246" s="18"/>
      <c r="Z246" s="18"/>
    </row>
    <row r="247" spans="19:26" x14ac:dyDescent="0.2">
      <c r="S247" s="13" t="s">
        <v>58</v>
      </c>
      <c r="T247" s="13" t="s">
        <v>59</v>
      </c>
      <c r="U247" s="13">
        <v>1989</v>
      </c>
      <c r="V247" s="18">
        <v>2</v>
      </c>
      <c r="W247" s="17">
        <f t="shared" si="6"/>
        <v>64.388000000000005</v>
      </c>
      <c r="X247" s="17">
        <f t="shared" si="7"/>
        <v>3.416692551407094</v>
      </c>
      <c r="Y247" s="18"/>
      <c r="Z247" s="18"/>
    </row>
    <row r="248" spans="19:26" x14ac:dyDescent="0.2">
      <c r="S248" s="13" t="s">
        <v>60</v>
      </c>
      <c r="T248" s="13" t="s">
        <v>61</v>
      </c>
      <c r="U248" s="13">
        <v>1989</v>
      </c>
      <c r="V248" s="18">
        <v>3</v>
      </c>
      <c r="W248" s="17">
        <f t="shared" si="6"/>
        <v>64.388000000000005</v>
      </c>
      <c r="X248" s="17">
        <f t="shared" si="7"/>
        <v>5.1250388271106413</v>
      </c>
      <c r="Y248" s="18"/>
      <c r="Z248" s="18"/>
    </row>
    <row r="249" spans="19:26" x14ac:dyDescent="0.2">
      <c r="S249" s="13" t="s">
        <v>62</v>
      </c>
      <c r="T249" s="13" t="s">
        <v>63</v>
      </c>
      <c r="U249" s="13">
        <v>1989</v>
      </c>
      <c r="V249" s="18">
        <v>2.0499999999999998</v>
      </c>
      <c r="W249" s="17">
        <f t="shared" si="6"/>
        <v>64.388000000000005</v>
      </c>
      <c r="X249" s="17">
        <f t="shared" si="7"/>
        <v>3.5021098651922711</v>
      </c>
      <c r="Y249" s="18"/>
      <c r="Z249" s="18"/>
    </row>
    <row r="250" spans="19:26" x14ac:dyDescent="0.2">
      <c r="S250" s="13" t="s">
        <v>64</v>
      </c>
      <c r="T250" s="13" t="s">
        <v>65</v>
      </c>
      <c r="U250" s="13">
        <v>1989</v>
      </c>
      <c r="V250" s="18">
        <v>2.8</v>
      </c>
      <c r="W250" s="17">
        <f t="shared" si="6"/>
        <v>64.388000000000005</v>
      </c>
      <c r="X250" s="17">
        <f t="shared" si="7"/>
        <v>4.7833695719699323</v>
      </c>
      <c r="Y250" s="18"/>
      <c r="Z250" s="18"/>
    </row>
    <row r="251" spans="19:26" x14ac:dyDescent="0.2">
      <c r="S251" s="13" t="s">
        <v>66</v>
      </c>
      <c r="T251" s="13" t="s">
        <v>67</v>
      </c>
      <c r="U251" s="13">
        <v>1989</v>
      </c>
      <c r="V251" s="17">
        <v>3.9369999999999998</v>
      </c>
      <c r="W251" s="17">
        <f t="shared" si="6"/>
        <v>64.388000000000005</v>
      </c>
      <c r="X251" s="17">
        <f t="shared" si="7"/>
        <v>6.7257592874448644</v>
      </c>
      <c r="Y251" s="18"/>
      <c r="Z251" s="18"/>
    </row>
    <row r="252" spans="19:26" x14ac:dyDescent="0.2">
      <c r="S252" s="13" t="s">
        <v>68</v>
      </c>
      <c r="T252" s="13" t="s">
        <v>69</v>
      </c>
      <c r="U252" s="13">
        <v>1989</v>
      </c>
      <c r="V252" s="17">
        <v>4.0880000000000001</v>
      </c>
      <c r="W252" s="17">
        <f t="shared" si="6"/>
        <v>64.388000000000005</v>
      </c>
      <c r="X252" s="17">
        <f t="shared" si="7"/>
        <v>6.9837195750761003</v>
      </c>
      <c r="Y252" s="18"/>
      <c r="Z252" s="18"/>
    </row>
    <row r="253" spans="19:26" x14ac:dyDescent="0.2">
      <c r="S253" s="13" t="s">
        <v>70</v>
      </c>
      <c r="T253" s="13" t="s">
        <v>71</v>
      </c>
      <c r="U253" s="13">
        <v>1989</v>
      </c>
      <c r="V253" s="17">
        <v>2.5</v>
      </c>
      <c r="W253" s="17">
        <f t="shared" si="6"/>
        <v>64.388000000000005</v>
      </c>
      <c r="X253" s="17">
        <f t="shared" si="7"/>
        <v>4.2708656892588674</v>
      </c>
      <c r="Y253" s="18"/>
      <c r="Z253" s="18"/>
    </row>
    <row r="254" spans="19:26" x14ac:dyDescent="0.2">
      <c r="S254" s="13" t="s">
        <v>72</v>
      </c>
      <c r="T254" s="13" t="s">
        <v>73</v>
      </c>
      <c r="U254" s="13">
        <v>1989</v>
      </c>
      <c r="V254" s="18">
        <v>5.56</v>
      </c>
      <c r="W254" s="17">
        <f t="shared" si="6"/>
        <v>64.388000000000005</v>
      </c>
      <c r="X254" s="17">
        <f t="shared" si="7"/>
        <v>9.4984052929117215</v>
      </c>
      <c r="Y254" s="18"/>
      <c r="Z254" s="18"/>
    </row>
    <row r="255" spans="19:26" x14ac:dyDescent="0.2">
      <c r="S255" s="13" t="s">
        <v>74</v>
      </c>
      <c r="T255" s="13" t="s">
        <v>75</v>
      </c>
      <c r="U255" s="13">
        <v>1989</v>
      </c>
      <c r="V255" s="18">
        <v>2.5</v>
      </c>
      <c r="W255" s="17">
        <f t="shared" si="6"/>
        <v>64.388000000000005</v>
      </c>
      <c r="X255" s="17">
        <f t="shared" si="7"/>
        <v>4.2708656892588674</v>
      </c>
      <c r="Y255" s="13"/>
      <c r="Z255" s="13"/>
    </row>
    <row r="256" spans="19:26" x14ac:dyDescent="0.2">
      <c r="S256" s="13" t="s">
        <v>76</v>
      </c>
      <c r="T256" s="13" t="s">
        <v>77</v>
      </c>
      <c r="U256" s="13">
        <v>1989</v>
      </c>
      <c r="V256" s="18">
        <v>2.72</v>
      </c>
      <c r="W256" s="17">
        <f t="shared" si="6"/>
        <v>64.388000000000005</v>
      </c>
      <c r="X256" s="17">
        <f t="shared" si="7"/>
        <v>4.646701869913648</v>
      </c>
      <c r="Y256" s="13"/>
      <c r="Z256" s="13"/>
    </row>
    <row r="257" spans="19:26" x14ac:dyDescent="0.2">
      <c r="S257" s="13" t="s">
        <v>78</v>
      </c>
      <c r="T257" s="13" t="s">
        <v>79</v>
      </c>
      <c r="U257" s="13">
        <v>1989</v>
      </c>
      <c r="V257" s="18">
        <v>3.93</v>
      </c>
      <c r="W257" s="17">
        <f t="shared" si="6"/>
        <v>64.388000000000005</v>
      </c>
      <c r="X257" s="17">
        <f t="shared" si="7"/>
        <v>6.7138008635149404</v>
      </c>
      <c r="Y257" s="17"/>
      <c r="Z257" s="17"/>
    </row>
    <row r="258" spans="19:26" x14ac:dyDescent="0.2">
      <c r="S258" s="13" t="s">
        <v>80</v>
      </c>
      <c r="T258" s="13" t="s">
        <v>81</v>
      </c>
      <c r="U258" s="13">
        <v>1989</v>
      </c>
      <c r="V258" s="18">
        <v>4</v>
      </c>
      <c r="W258" s="17">
        <f t="shared" si="6"/>
        <v>64.388000000000005</v>
      </c>
      <c r="X258" s="17">
        <f t="shared" si="7"/>
        <v>6.8333851028141881</v>
      </c>
      <c r="Y258" s="17"/>
      <c r="Z258" s="17"/>
    </row>
    <row r="259" spans="19:26" x14ac:dyDescent="0.2">
      <c r="S259" s="13" t="s">
        <v>82</v>
      </c>
      <c r="T259" s="13" t="s">
        <v>83</v>
      </c>
      <c r="U259" s="13">
        <v>1989</v>
      </c>
      <c r="V259" s="18">
        <v>2.4</v>
      </c>
      <c r="W259" s="17">
        <f t="shared" ref="W259:W322" si="8">INDEX($AB$2:$AB$35,MATCH($U259,$AA$2:$AA$35,0))</f>
        <v>64.388000000000005</v>
      </c>
      <c r="X259" s="17">
        <f t="shared" ref="X259:X322" si="9">V259*$AB$35/W259</f>
        <v>4.1000310616885125</v>
      </c>
      <c r="Y259" s="18"/>
      <c r="Z259" s="18"/>
    </row>
    <row r="260" spans="19:26" x14ac:dyDescent="0.2">
      <c r="S260" s="13" t="s">
        <v>84</v>
      </c>
      <c r="T260" s="13" t="s">
        <v>85</v>
      </c>
      <c r="U260" s="13">
        <v>1989</v>
      </c>
      <c r="V260" s="13">
        <v>3.25</v>
      </c>
      <c r="W260" s="17">
        <f t="shared" si="8"/>
        <v>64.388000000000005</v>
      </c>
      <c r="X260" s="17">
        <f t="shared" si="9"/>
        <v>5.5521253960365282</v>
      </c>
      <c r="Y260" s="18"/>
      <c r="Z260" s="18"/>
    </row>
    <row r="261" spans="19:26" x14ac:dyDescent="0.2">
      <c r="S261" s="13" t="s">
        <v>23</v>
      </c>
      <c r="T261" s="13" t="s">
        <v>24</v>
      </c>
      <c r="U261" s="13">
        <v>1990</v>
      </c>
      <c r="V261" s="18">
        <v>5.6</v>
      </c>
      <c r="W261" s="17">
        <f t="shared" si="8"/>
        <v>66.774000000000001</v>
      </c>
      <c r="X261" s="17">
        <f t="shared" si="9"/>
        <v>9.2248959175727077</v>
      </c>
      <c r="Y261" s="18"/>
      <c r="Z261" s="18"/>
    </row>
    <row r="262" spans="19:26" x14ac:dyDescent="0.2">
      <c r="S262" s="13" t="s">
        <v>25</v>
      </c>
      <c r="T262" s="13" t="s">
        <v>26</v>
      </c>
      <c r="U262" s="13">
        <v>1990</v>
      </c>
      <c r="V262" s="18">
        <v>3</v>
      </c>
      <c r="W262" s="17">
        <f t="shared" si="8"/>
        <v>66.774000000000001</v>
      </c>
      <c r="X262" s="17">
        <f t="shared" si="9"/>
        <v>4.9419085272710932</v>
      </c>
      <c r="Y262" s="18"/>
      <c r="Z262" s="18"/>
    </row>
    <row r="263" spans="19:26" x14ac:dyDescent="0.2">
      <c r="S263" s="13" t="s">
        <v>27</v>
      </c>
      <c r="T263" s="13" t="s">
        <v>28</v>
      </c>
      <c r="U263" s="13">
        <v>1990</v>
      </c>
      <c r="V263" s="18">
        <v>2.5</v>
      </c>
      <c r="W263" s="17">
        <f t="shared" si="8"/>
        <v>66.774000000000001</v>
      </c>
      <c r="X263" s="17">
        <f t="shared" si="9"/>
        <v>4.1182571060592448</v>
      </c>
      <c r="Y263" s="18"/>
      <c r="Z263" s="18"/>
    </row>
    <row r="264" spans="19:26" x14ac:dyDescent="0.2">
      <c r="S264" s="13" t="s">
        <v>29</v>
      </c>
      <c r="T264" s="13" t="s">
        <v>30</v>
      </c>
      <c r="U264" s="13">
        <v>1990</v>
      </c>
      <c r="V264" s="18">
        <v>2</v>
      </c>
      <c r="W264" s="17">
        <f t="shared" si="8"/>
        <v>66.774000000000001</v>
      </c>
      <c r="X264" s="17">
        <f t="shared" si="9"/>
        <v>3.2946056848473955</v>
      </c>
      <c r="Y264" s="18"/>
      <c r="Z264" s="18"/>
    </row>
    <row r="265" spans="19:26" x14ac:dyDescent="0.2">
      <c r="S265" s="13" t="s">
        <v>31</v>
      </c>
      <c r="T265" s="13" t="s">
        <v>32</v>
      </c>
      <c r="U265" s="13">
        <v>1990</v>
      </c>
      <c r="V265" s="18">
        <v>2.2799999999999998</v>
      </c>
      <c r="W265" s="17">
        <f t="shared" si="8"/>
        <v>66.774000000000001</v>
      </c>
      <c r="X265" s="17">
        <f t="shared" si="9"/>
        <v>3.7558504807260307</v>
      </c>
      <c r="Y265" s="18"/>
      <c r="Z265" s="18"/>
    </row>
    <row r="266" spans="19:26" x14ac:dyDescent="0.2">
      <c r="S266" s="13" t="s">
        <v>33</v>
      </c>
      <c r="T266" s="13" t="s">
        <v>34</v>
      </c>
      <c r="U266" s="13">
        <v>1990</v>
      </c>
      <c r="V266" s="18">
        <v>4.5</v>
      </c>
      <c r="W266" s="17">
        <f t="shared" si="8"/>
        <v>66.774000000000001</v>
      </c>
      <c r="X266" s="17">
        <f t="shared" si="9"/>
        <v>7.4128627909066402</v>
      </c>
      <c r="Y266" s="18"/>
      <c r="Z266" s="18"/>
    </row>
    <row r="267" spans="19:26" x14ac:dyDescent="0.2">
      <c r="S267" s="13" t="s">
        <v>35</v>
      </c>
      <c r="T267" s="13" t="s">
        <v>36</v>
      </c>
      <c r="U267" s="13">
        <v>1990</v>
      </c>
      <c r="V267" s="18">
        <v>2.25</v>
      </c>
      <c r="W267" s="17">
        <f t="shared" si="8"/>
        <v>66.774000000000001</v>
      </c>
      <c r="X267" s="17">
        <f t="shared" si="9"/>
        <v>3.7064313954533201</v>
      </c>
      <c r="Y267" s="18"/>
      <c r="Z267" s="18"/>
    </row>
    <row r="268" spans="19:26" x14ac:dyDescent="0.2">
      <c r="S268" s="13" t="s">
        <v>37</v>
      </c>
      <c r="T268" s="13" t="s">
        <v>38</v>
      </c>
      <c r="U268" s="13">
        <v>1990</v>
      </c>
      <c r="V268" s="18">
        <v>1.5</v>
      </c>
      <c r="W268" s="17">
        <f t="shared" si="8"/>
        <v>66.774000000000001</v>
      </c>
      <c r="X268" s="17">
        <f t="shared" si="9"/>
        <v>2.4709542636355466</v>
      </c>
      <c r="Y268" s="18"/>
      <c r="Z268" s="18"/>
    </row>
    <row r="269" spans="19:26" x14ac:dyDescent="0.2">
      <c r="S269" s="13" t="s">
        <v>39</v>
      </c>
      <c r="T269" s="13" t="s">
        <v>40</v>
      </c>
      <c r="U269" s="13">
        <v>1990</v>
      </c>
      <c r="V269" s="18">
        <v>6.5</v>
      </c>
      <c r="W269" s="17">
        <f t="shared" si="8"/>
        <v>66.774000000000001</v>
      </c>
      <c r="X269" s="17">
        <f t="shared" si="9"/>
        <v>10.707468475754036</v>
      </c>
      <c r="Y269" s="18"/>
      <c r="Z269" s="18"/>
    </row>
    <row r="270" spans="19:26" x14ac:dyDescent="0.2">
      <c r="S270" s="13" t="s">
        <v>41</v>
      </c>
      <c r="T270" s="13" t="s">
        <v>42</v>
      </c>
      <c r="U270" s="13">
        <v>1990</v>
      </c>
      <c r="V270" s="18">
        <v>4.62</v>
      </c>
      <c r="W270" s="17">
        <f t="shared" si="8"/>
        <v>66.774000000000001</v>
      </c>
      <c r="X270" s="17">
        <f t="shared" si="9"/>
        <v>7.6105391319974842</v>
      </c>
      <c r="Y270" s="18"/>
      <c r="Z270" s="18"/>
    </row>
    <row r="271" spans="19:26" x14ac:dyDescent="0.2">
      <c r="S271" s="13" t="s">
        <v>86</v>
      </c>
      <c r="T271" s="13" t="s">
        <v>87</v>
      </c>
      <c r="U271" s="13">
        <v>1990</v>
      </c>
      <c r="V271" s="18">
        <v>5.75</v>
      </c>
      <c r="W271" s="17">
        <f t="shared" si="8"/>
        <v>66.774000000000001</v>
      </c>
      <c r="X271" s="17">
        <f t="shared" si="9"/>
        <v>9.4719913439362635</v>
      </c>
      <c r="Y271" s="18"/>
      <c r="Z271" s="18"/>
    </row>
    <row r="272" spans="19:26" x14ac:dyDescent="0.2">
      <c r="S272" s="13" t="s">
        <v>43</v>
      </c>
      <c r="T272" s="13" t="s">
        <v>14</v>
      </c>
      <c r="U272" s="13">
        <v>1990</v>
      </c>
      <c r="V272" s="17">
        <v>2</v>
      </c>
      <c r="W272" s="17">
        <f t="shared" si="8"/>
        <v>66.774000000000001</v>
      </c>
      <c r="X272" s="17">
        <f t="shared" si="9"/>
        <v>3.2946056848473955</v>
      </c>
      <c r="Y272" s="17"/>
      <c r="Z272" s="17"/>
    </row>
    <row r="273" spans="19:26" x14ac:dyDescent="0.2">
      <c r="S273" s="13" t="s">
        <v>44</v>
      </c>
      <c r="T273" s="13" t="s">
        <v>45</v>
      </c>
      <c r="U273" s="13">
        <v>1990</v>
      </c>
      <c r="V273" s="17">
        <v>2.68</v>
      </c>
      <c r="W273" s="17">
        <f t="shared" si="8"/>
        <v>66.774000000000001</v>
      </c>
      <c r="X273" s="17">
        <f t="shared" si="9"/>
        <v>4.4147716176955107</v>
      </c>
      <c r="Y273" s="17"/>
      <c r="Z273" s="17"/>
    </row>
    <row r="274" spans="19:26" x14ac:dyDescent="0.2">
      <c r="S274" s="13" t="s">
        <v>46</v>
      </c>
      <c r="T274" s="13" t="s">
        <v>47</v>
      </c>
      <c r="U274" s="13">
        <v>1990</v>
      </c>
      <c r="V274" s="17">
        <v>2.5</v>
      </c>
      <c r="W274" s="17">
        <f t="shared" si="8"/>
        <v>66.774000000000001</v>
      </c>
      <c r="X274" s="17">
        <f t="shared" si="9"/>
        <v>4.1182571060592448</v>
      </c>
      <c r="Y274" s="17"/>
      <c r="Z274" s="17"/>
    </row>
    <row r="275" spans="19:26" x14ac:dyDescent="0.2">
      <c r="S275" s="13" t="s">
        <v>48</v>
      </c>
      <c r="T275" s="13" t="s">
        <v>49</v>
      </c>
      <c r="U275" s="13">
        <v>1990</v>
      </c>
      <c r="V275" s="18">
        <v>1.92</v>
      </c>
      <c r="W275" s="17">
        <f t="shared" si="8"/>
        <v>66.774000000000001</v>
      </c>
      <c r="X275" s="17">
        <f t="shared" si="9"/>
        <v>3.1628214574534996</v>
      </c>
      <c r="Y275" s="17"/>
      <c r="Z275" s="17"/>
    </row>
    <row r="276" spans="19:26" x14ac:dyDescent="0.2">
      <c r="S276" s="13" t="s">
        <v>50</v>
      </c>
      <c r="T276" s="13" t="s">
        <v>51</v>
      </c>
      <c r="U276" s="13">
        <v>1990</v>
      </c>
      <c r="V276" s="18">
        <v>2.5</v>
      </c>
      <c r="W276" s="17">
        <f t="shared" si="8"/>
        <v>66.774000000000001</v>
      </c>
      <c r="X276" s="17">
        <f t="shared" si="9"/>
        <v>4.1182571060592448</v>
      </c>
      <c r="Y276" s="18"/>
      <c r="Z276" s="18"/>
    </row>
    <row r="277" spans="19:26" x14ac:dyDescent="0.2">
      <c r="S277" s="13" t="s">
        <v>52</v>
      </c>
      <c r="T277" s="13" t="s">
        <v>53</v>
      </c>
      <c r="U277" s="13">
        <v>1990</v>
      </c>
      <c r="V277" s="18">
        <v>1.5</v>
      </c>
      <c r="W277" s="17">
        <f t="shared" si="8"/>
        <v>66.774000000000001</v>
      </c>
      <c r="X277" s="17">
        <f t="shared" si="9"/>
        <v>2.4709542636355466</v>
      </c>
      <c r="Y277" s="18"/>
      <c r="Z277" s="18"/>
    </row>
    <row r="278" spans="19:26" x14ac:dyDescent="0.2">
      <c r="S278" s="13" t="s">
        <v>54</v>
      </c>
      <c r="T278" s="13" t="s">
        <v>55</v>
      </c>
      <c r="U278" s="13">
        <v>1990</v>
      </c>
      <c r="V278" s="18">
        <v>4.05</v>
      </c>
      <c r="W278" s="17">
        <f t="shared" si="8"/>
        <v>66.774000000000001</v>
      </c>
      <c r="X278" s="17">
        <f t="shared" si="9"/>
        <v>6.6715765118159762</v>
      </c>
      <c r="Y278" s="18"/>
      <c r="Z278" s="18"/>
    </row>
    <row r="279" spans="19:26" x14ac:dyDescent="0.2">
      <c r="S279" s="13" t="s">
        <v>56</v>
      </c>
      <c r="T279" s="13" t="s">
        <v>57</v>
      </c>
      <c r="U279" s="13">
        <v>1990</v>
      </c>
      <c r="V279" s="18">
        <v>5.03</v>
      </c>
      <c r="W279" s="17">
        <f t="shared" si="8"/>
        <v>66.774000000000001</v>
      </c>
      <c r="X279" s="17">
        <f t="shared" si="9"/>
        <v>8.2859332973912014</v>
      </c>
      <c r="Y279" s="18"/>
      <c r="Z279" s="18"/>
    </row>
    <row r="280" spans="19:26" x14ac:dyDescent="0.2">
      <c r="S280" s="13" t="s">
        <v>58</v>
      </c>
      <c r="T280" s="13" t="s">
        <v>59</v>
      </c>
      <c r="U280" s="13">
        <v>1990</v>
      </c>
      <c r="V280" s="18">
        <v>2</v>
      </c>
      <c r="W280" s="17">
        <f t="shared" si="8"/>
        <v>66.774000000000001</v>
      </c>
      <c r="X280" s="17">
        <f t="shared" si="9"/>
        <v>3.2946056848473955</v>
      </c>
      <c r="Y280" s="18"/>
      <c r="Z280" s="18"/>
    </row>
    <row r="281" spans="19:26" x14ac:dyDescent="0.2">
      <c r="S281" s="13" t="s">
        <v>60</v>
      </c>
      <c r="T281" s="13" t="s">
        <v>61</v>
      </c>
      <c r="U281" s="13">
        <v>1990</v>
      </c>
      <c r="V281" s="18">
        <v>3</v>
      </c>
      <c r="W281" s="17">
        <f t="shared" si="8"/>
        <v>66.774000000000001</v>
      </c>
      <c r="X281" s="17">
        <f t="shared" si="9"/>
        <v>4.9419085272710932</v>
      </c>
      <c r="Y281" s="18"/>
      <c r="Z281" s="18"/>
    </row>
    <row r="282" spans="19:26" x14ac:dyDescent="0.2">
      <c r="S282" s="13" t="s">
        <v>62</v>
      </c>
      <c r="T282" s="13" t="s">
        <v>63</v>
      </c>
      <c r="U282" s="13">
        <v>1990</v>
      </c>
      <c r="V282" s="18">
        <v>2.0499999999999998</v>
      </c>
      <c r="W282" s="17">
        <f t="shared" si="8"/>
        <v>66.774000000000001</v>
      </c>
      <c r="X282" s="17">
        <f t="shared" si="9"/>
        <v>3.3769708269685803</v>
      </c>
      <c r="Y282" s="18"/>
      <c r="Z282" s="18"/>
    </row>
    <row r="283" spans="19:26" x14ac:dyDescent="0.2">
      <c r="S283" s="13" t="s">
        <v>64</v>
      </c>
      <c r="T283" s="13" t="s">
        <v>65</v>
      </c>
      <c r="U283" s="13">
        <v>1990</v>
      </c>
      <c r="V283" s="17">
        <v>2.8</v>
      </c>
      <c r="W283" s="17">
        <f t="shared" si="8"/>
        <v>66.774000000000001</v>
      </c>
      <c r="X283" s="17">
        <f t="shared" si="9"/>
        <v>4.6124479587863538</v>
      </c>
      <c r="Y283" s="18"/>
      <c r="Z283" s="18"/>
    </row>
    <row r="284" spans="19:26" x14ac:dyDescent="0.2">
      <c r="S284" s="13" t="s">
        <v>66</v>
      </c>
      <c r="T284" s="13" t="s">
        <v>67</v>
      </c>
      <c r="U284" s="13">
        <v>1990</v>
      </c>
      <c r="V284" s="17">
        <v>3.9369999999999998</v>
      </c>
      <c r="W284" s="17">
        <f t="shared" si="8"/>
        <v>66.774000000000001</v>
      </c>
      <c r="X284" s="17">
        <f t="shared" si="9"/>
        <v>6.4854312906220981</v>
      </c>
      <c r="Y284" s="18"/>
      <c r="Z284" s="18"/>
    </row>
    <row r="285" spans="19:26" x14ac:dyDescent="0.2">
      <c r="S285" s="13" t="s">
        <v>68</v>
      </c>
      <c r="T285" s="13" t="s">
        <v>69</v>
      </c>
      <c r="U285" s="13">
        <v>1990</v>
      </c>
      <c r="V285" s="17">
        <v>5.2990000000000004</v>
      </c>
      <c r="W285" s="17">
        <f t="shared" si="8"/>
        <v>66.774000000000001</v>
      </c>
      <c r="X285" s="17">
        <f t="shared" si="9"/>
        <v>8.7290577620031744</v>
      </c>
      <c r="Y285" s="18"/>
      <c r="Z285" s="18"/>
    </row>
    <row r="286" spans="19:26" x14ac:dyDescent="0.2">
      <c r="S286" s="13" t="s">
        <v>70</v>
      </c>
      <c r="T286" s="13" t="s">
        <v>71</v>
      </c>
      <c r="U286" s="13">
        <v>1990</v>
      </c>
      <c r="V286" s="18">
        <v>2.5</v>
      </c>
      <c r="W286" s="17">
        <f t="shared" si="8"/>
        <v>66.774000000000001</v>
      </c>
      <c r="X286" s="17">
        <f t="shared" si="9"/>
        <v>4.1182571060592448</v>
      </c>
      <c r="Y286" s="18"/>
      <c r="Z286" s="18"/>
    </row>
    <row r="287" spans="19:26" x14ac:dyDescent="0.2">
      <c r="S287" s="13" t="s">
        <v>72</v>
      </c>
      <c r="T287" s="13" t="s">
        <v>73</v>
      </c>
      <c r="U287" s="13">
        <v>1990</v>
      </c>
      <c r="V287" s="18">
        <v>5.56</v>
      </c>
      <c r="W287" s="17">
        <f t="shared" si="8"/>
        <v>66.774000000000001</v>
      </c>
      <c r="X287" s="17">
        <f t="shared" si="9"/>
        <v>9.1590038038757591</v>
      </c>
      <c r="Y287" s="18"/>
      <c r="Z287" s="18"/>
    </row>
    <row r="288" spans="19:26" x14ac:dyDescent="0.2">
      <c r="S288" s="13" t="s">
        <v>74</v>
      </c>
      <c r="T288" s="13" t="s">
        <v>75</v>
      </c>
      <c r="U288" s="13">
        <v>1990</v>
      </c>
      <c r="V288" s="18">
        <v>3.75</v>
      </c>
      <c r="W288" s="17">
        <f t="shared" si="8"/>
        <v>66.774000000000001</v>
      </c>
      <c r="X288" s="17">
        <f t="shared" si="9"/>
        <v>6.1773856590888663</v>
      </c>
      <c r="Y288" s="18"/>
      <c r="Z288" s="18"/>
    </row>
    <row r="289" spans="19:26" x14ac:dyDescent="0.2">
      <c r="S289" s="13" t="s">
        <v>76</v>
      </c>
      <c r="T289" s="13" t="s">
        <v>77</v>
      </c>
      <c r="U289" s="13">
        <v>1990</v>
      </c>
      <c r="V289" s="18">
        <v>2.72</v>
      </c>
      <c r="W289" s="17">
        <f t="shared" si="8"/>
        <v>66.774000000000001</v>
      </c>
      <c r="X289" s="17">
        <f t="shared" si="9"/>
        <v>4.4806637313924584</v>
      </c>
      <c r="Y289" s="17"/>
      <c r="Z289" s="17"/>
    </row>
    <row r="290" spans="19:26" x14ac:dyDescent="0.2">
      <c r="S290" s="13" t="s">
        <v>78</v>
      </c>
      <c r="T290" s="13" t="s">
        <v>79</v>
      </c>
      <c r="U290" s="13">
        <v>1990</v>
      </c>
      <c r="V290" s="18">
        <v>3.93</v>
      </c>
      <c r="W290" s="17">
        <f t="shared" si="8"/>
        <v>66.774000000000001</v>
      </c>
      <c r="X290" s="17">
        <f t="shared" si="9"/>
        <v>6.4739001707251322</v>
      </c>
      <c r="Y290" s="17"/>
      <c r="Z290" s="17"/>
    </row>
    <row r="291" spans="19:26" x14ac:dyDescent="0.2">
      <c r="S291" s="13" t="s">
        <v>80</v>
      </c>
      <c r="T291" s="13" t="s">
        <v>81</v>
      </c>
      <c r="U291" s="13">
        <v>1990</v>
      </c>
      <c r="V291" s="18">
        <v>4</v>
      </c>
      <c r="W291" s="17">
        <f t="shared" si="8"/>
        <v>66.774000000000001</v>
      </c>
      <c r="X291" s="17">
        <f t="shared" si="9"/>
        <v>6.5892113696947909</v>
      </c>
      <c r="Y291" s="17"/>
      <c r="Z291" s="17"/>
    </row>
    <row r="292" spans="19:26" x14ac:dyDescent="0.2">
      <c r="S292" s="13" t="s">
        <v>82</v>
      </c>
      <c r="T292" s="13" t="s">
        <v>83</v>
      </c>
      <c r="U292" s="13">
        <v>1990</v>
      </c>
      <c r="V292" s="18">
        <v>2.4</v>
      </c>
      <c r="W292" s="17">
        <f t="shared" si="8"/>
        <v>66.774000000000001</v>
      </c>
      <c r="X292" s="17">
        <f t="shared" si="9"/>
        <v>3.9535268218168746</v>
      </c>
      <c r="Y292" s="17"/>
      <c r="Z292" s="17"/>
    </row>
    <row r="293" spans="19:26" x14ac:dyDescent="0.2">
      <c r="S293" s="13" t="s">
        <v>84</v>
      </c>
      <c r="T293" s="13" t="s">
        <v>85</v>
      </c>
      <c r="U293" s="13">
        <v>1990</v>
      </c>
      <c r="V293" s="13">
        <v>3.25</v>
      </c>
      <c r="W293" s="17">
        <f t="shared" si="8"/>
        <v>66.774000000000001</v>
      </c>
      <c r="X293" s="17">
        <f t="shared" si="9"/>
        <v>5.3537342378770179</v>
      </c>
      <c r="Y293" s="18"/>
      <c r="Z293" s="18"/>
    </row>
    <row r="294" spans="19:26" x14ac:dyDescent="0.2">
      <c r="S294" s="13" t="s">
        <v>23</v>
      </c>
      <c r="T294" s="13" t="s">
        <v>24</v>
      </c>
      <c r="U294" s="13">
        <v>1991</v>
      </c>
      <c r="V294" s="18">
        <v>5.6</v>
      </c>
      <c r="W294" s="17">
        <f t="shared" si="8"/>
        <v>68.992999999999995</v>
      </c>
      <c r="X294" s="17">
        <f t="shared" si="9"/>
        <v>8.9281985128926138</v>
      </c>
      <c r="Y294" s="18"/>
      <c r="Z294" s="18"/>
    </row>
    <row r="295" spans="19:26" x14ac:dyDescent="0.2">
      <c r="S295" s="13" t="s">
        <v>25</v>
      </c>
      <c r="T295" s="13" t="s">
        <v>26</v>
      </c>
      <c r="U295" s="13">
        <v>1991</v>
      </c>
      <c r="V295" s="18">
        <v>3</v>
      </c>
      <c r="W295" s="17">
        <f t="shared" si="8"/>
        <v>68.992999999999995</v>
      </c>
      <c r="X295" s="17">
        <f t="shared" si="9"/>
        <v>4.7829634890496138</v>
      </c>
      <c r="Y295" s="18"/>
      <c r="Z295" s="18"/>
    </row>
    <row r="296" spans="19:26" x14ac:dyDescent="0.2">
      <c r="S296" s="13" t="s">
        <v>27</v>
      </c>
      <c r="T296" s="13" t="s">
        <v>28</v>
      </c>
      <c r="U296" s="13">
        <v>1991</v>
      </c>
      <c r="V296" s="18">
        <v>2.5</v>
      </c>
      <c r="W296" s="17">
        <f t="shared" si="8"/>
        <v>68.992999999999995</v>
      </c>
      <c r="X296" s="17">
        <f t="shared" si="9"/>
        <v>3.9858029075413453</v>
      </c>
      <c r="Y296" s="18"/>
      <c r="Z296" s="18"/>
    </row>
    <row r="297" spans="19:26" x14ac:dyDescent="0.2">
      <c r="S297" s="13" t="s">
        <v>29</v>
      </c>
      <c r="T297" s="13" t="s">
        <v>30</v>
      </c>
      <c r="U297" s="13">
        <v>1991</v>
      </c>
      <c r="V297" s="18">
        <v>2</v>
      </c>
      <c r="W297" s="17">
        <f t="shared" si="8"/>
        <v>68.992999999999995</v>
      </c>
      <c r="X297" s="17">
        <f t="shared" si="9"/>
        <v>3.1886423260330758</v>
      </c>
      <c r="Y297" s="18"/>
      <c r="Z297" s="18"/>
    </row>
    <row r="298" spans="19:26" x14ac:dyDescent="0.2">
      <c r="S298" s="13" t="s">
        <v>31</v>
      </c>
      <c r="T298" s="13" t="s">
        <v>32</v>
      </c>
      <c r="U298" s="13">
        <v>1991</v>
      </c>
      <c r="V298" s="18">
        <v>2.2799999999999998</v>
      </c>
      <c r="W298" s="17">
        <f t="shared" si="8"/>
        <v>68.992999999999995</v>
      </c>
      <c r="X298" s="17">
        <f t="shared" si="9"/>
        <v>3.6350522516777062</v>
      </c>
      <c r="Y298" s="18"/>
      <c r="Z298" s="18"/>
    </row>
    <row r="299" spans="19:26" x14ac:dyDescent="0.2">
      <c r="S299" s="13" t="s">
        <v>33</v>
      </c>
      <c r="T299" s="13" t="s">
        <v>34</v>
      </c>
      <c r="U299" s="13">
        <v>1991</v>
      </c>
      <c r="V299" s="18">
        <v>4.5</v>
      </c>
      <c r="W299" s="17">
        <f t="shared" si="8"/>
        <v>68.992999999999995</v>
      </c>
      <c r="X299" s="17">
        <f t="shared" si="9"/>
        <v>7.1744452335744207</v>
      </c>
      <c r="Y299" s="18"/>
      <c r="Z299" s="18"/>
    </row>
    <row r="300" spans="19:26" x14ac:dyDescent="0.2">
      <c r="S300" s="13" t="s">
        <v>35</v>
      </c>
      <c r="T300" s="13" t="s">
        <v>36</v>
      </c>
      <c r="U300" s="13">
        <v>1991</v>
      </c>
      <c r="V300" s="18">
        <v>5.46</v>
      </c>
      <c r="W300" s="17">
        <f t="shared" si="8"/>
        <v>68.992999999999995</v>
      </c>
      <c r="X300" s="17">
        <f t="shared" si="9"/>
        <v>8.7049935500702968</v>
      </c>
      <c r="Y300" s="18"/>
      <c r="Z300" s="18"/>
    </row>
    <row r="301" spans="19:26" x14ac:dyDescent="0.2">
      <c r="S301" s="13" t="s">
        <v>37</v>
      </c>
      <c r="T301" s="13" t="s">
        <v>38</v>
      </c>
      <c r="U301" s="13">
        <v>1991</v>
      </c>
      <c r="V301" s="18">
        <v>1.5</v>
      </c>
      <c r="W301" s="17">
        <f t="shared" si="8"/>
        <v>68.992999999999995</v>
      </c>
      <c r="X301" s="17">
        <f t="shared" si="9"/>
        <v>2.3914817445248069</v>
      </c>
      <c r="Y301" s="18"/>
      <c r="Z301" s="18"/>
    </row>
    <row r="302" spans="19:26" x14ac:dyDescent="0.2">
      <c r="S302" s="13" t="s">
        <v>39</v>
      </c>
      <c r="T302" s="13" t="s">
        <v>40</v>
      </c>
      <c r="U302" s="13">
        <v>1991</v>
      </c>
      <c r="V302" s="18">
        <v>6.5</v>
      </c>
      <c r="W302" s="17">
        <f t="shared" si="8"/>
        <v>68.992999999999995</v>
      </c>
      <c r="X302" s="17">
        <f t="shared" si="9"/>
        <v>10.363087559607497</v>
      </c>
      <c r="Y302" s="18"/>
      <c r="Z302" s="18"/>
    </row>
    <row r="303" spans="19:26" x14ac:dyDescent="0.2">
      <c r="S303" s="13" t="s">
        <v>41</v>
      </c>
      <c r="T303" s="13" t="s">
        <v>42</v>
      </c>
      <c r="U303" s="13">
        <v>1991</v>
      </c>
      <c r="V303" s="18">
        <v>4.62</v>
      </c>
      <c r="W303" s="17">
        <f t="shared" si="8"/>
        <v>68.992999999999995</v>
      </c>
      <c r="X303" s="17">
        <f t="shared" si="9"/>
        <v>7.3657637731364058</v>
      </c>
      <c r="Y303" s="18"/>
      <c r="Z303" s="18"/>
    </row>
    <row r="304" spans="19:26" x14ac:dyDescent="0.2">
      <c r="S304" s="13" t="s">
        <v>86</v>
      </c>
      <c r="T304" s="13" t="s">
        <v>87</v>
      </c>
      <c r="U304" s="13">
        <v>1991</v>
      </c>
      <c r="V304" s="18">
        <v>5.75</v>
      </c>
      <c r="W304" s="17">
        <f t="shared" si="8"/>
        <v>68.992999999999995</v>
      </c>
      <c r="X304" s="17">
        <f t="shared" si="9"/>
        <v>9.1673466873450931</v>
      </c>
      <c r="Y304" s="18"/>
      <c r="Z304" s="18"/>
    </row>
    <row r="305" spans="19:26" x14ac:dyDescent="0.2">
      <c r="S305" s="13" t="s">
        <v>43</v>
      </c>
      <c r="T305" s="13" t="s">
        <v>14</v>
      </c>
      <c r="U305" s="13">
        <v>1991</v>
      </c>
      <c r="V305" s="17">
        <v>2</v>
      </c>
      <c r="W305" s="17">
        <f t="shared" si="8"/>
        <v>68.992999999999995</v>
      </c>
      <c r="X305" s="17">
        <f t="shared" si="9"/>
        <v>3.1886423260330758</v>
      </c>
      <c r="Y305" s="18"/>
      <c r="Z305" s="18"/>
    </row>
    <row r="306" spans="19:26" x14ac:dyDescent="0.2">
      <c r="S306" s="13" t="s">
        <v>44</v>
      </c>
      <c r="T306" s="13" t="s">
        <v>45</v>
      </c>
      <c r="U306" s="13">
        <v>1991</v>
      </c>
      <c r="V306" s="17">
        <v>2.68</v>
      </c>
      <c r="W306" s="17">
        <f t="shared" si="8"/>
        <v>68.992999999999995</v>
      </c>
      <c r="X306" s="17">
        <f t="shared" si="9"/>
        <v>4.2727807168843226</v>
      </c>
      <c r="Y306" s="13"/>
      <c r="Z306" s="13"/>
    </row>
    <row r="307" spans="19:26" x14ac:dyDescent="0.2">
      <c r="S307" s="13" t="s">
        <v>46</v>
      </c>
      <c r="T307" s="13" t="s">
        <v>47</v>
      </c>
      <c r="U307" s="13">
        <v>1991</v>
      </c>
      <c r="V307" s="17">
        <v>2.5</v>
      </c>
      <c r="W307" s="17">
        <f t="shared" si="8"/>
        <v>68.992999999999995</v>
      </c>
      <c r="X307" s="17">
        <f t="shared" si="9"/>
        <v>3.9858029075413453</v>
      </c>
      <c r="Y307" s="13"/>
      <c r="Z307" s="13"/>
    </row>
    <row r="308" spans="19:26" x14ac:dyDescent="0.2">
      <c r="S308" s="13" t="s">
        <v>48</v>
      </c>
      <c r="T308" s="13" t="s">
        <v>49</v>
      </c>
      <c r="U308" s="13">
        <v>1991</v>
      </c>
      <c r="V308" s="18">
        <v>1.92</v>
      </c>
      <c r="W308" s="17">
        <f t="shared" si="8"/>
        <v>68.992999999999995</v>
      </c>
      <c r="X308" s="17">
        <f t="shared" si="9"/>
        <v>3.0610966329917528</v>
      </c>
      <c r="Y308" s="17"/>
      <c r="Z308" s="17"/>
    </row>
    <row r="309" spans="19:26" x14ac:dyDescent="0.2">
      <c r="S309" s="13" t="s">
        <v>50</v>
      </c>
      <c r="T309" s="13" t="s">
        <v>51</v>
      </c>
      <c r="U309" s="13">
        <v>1991</v>
      </c>
      <c r="V309" s="18">
        <v>2.5</v>
      </c>
      <c r="W309" s="17">
        <f t="shared" si="8"/>
        <v>68.992999999999995</v>
      </c>
      <c r="X309" s="17">
        <f t="shared" si="9"/>
        <v>3.9858029075413453</v>
      </c>
      <c r="Y309" s="18"/>
      <c r="Z309" s="18"/>
    </row>
    <row r="310" spans="19:26" x14ac:dyDescent="0.2">
      <c r="S310" s="13" t="s">
        <v>52</v>
      </c>
      <c r="T310" s="13" t="s">
        <v>53</v>
      </c>
      <c r="U310" s="13">
        <v>1991</v>
      </c>
      <c r="V310" s="18">
        <v>1.5</v>
      </c>
      <c r="W310" s="17">
        <f t="shared" si="8"/>
        <v>68.992999999999995</v>
      </c>
      <c r="X310" s="17">
        <f t="shared" si="9"/>
        <v>2.3914817445248069</v>
      </c>
      <c r="Y310" s="18"/>
      <c r="Z310" s="18"/>
    </row>
    <row r="311" spans="19:26" x14ac:dyDescent="0.2">
      <c r="S311" s="13" t="s">
        <v>54</v>
      </c>
      <c r="T311" s="13" t="s">
        <v>55</v>
      </c>
      <c r="U311" s="13">
        <v>1991</v>
      </c>
      <c r="V311" s="18">
        <v>4.05</v>
      </c>
      <c r="W311" s="17">
        <f t="shared" si="8"/>
        <v>68.992999999999995</v>
      </c>
      <c r="X311" s="17">
        <f t="shared" si="9"/>
        <v>6.4570007102169784</v>
      </c>
      <c r="Y311" s="18"/>
      <c r="Z311" s="18"/>
    </row>
    <row r="312" spans="19:26" x14ac:dyDescent="0.2">
      <c r="S312" s="13" t="s">
        <v>56</v>
      </c>
      <c r="T312" s="13" t="s">
        <v>57</v>
      </c>
      <c r="U312" s="13">
        <v>1991</v>
      </c>
      <c r="V312" s="18">
        <v>5.03</v>
      </c>
      <c r="W312" s="17">
        <f t="shared" si="8"/>
        <v>68.992999999999995</v>
      </c>
      <c r="X312" s="17">
        <f t="shared" si="9"/>
        <v>8.0194354499731872</v>
      </c>
      <c r="Y312" s="18"/>
      <c r="Z312" s="18"/>
    </row>
    <row r="313" spans="19:26" x14ac:dyDescent="0.2">
      <c r="S313" s="13" t="s">
        <v>58</v>
      </c>
      <c r="T313" s="13" t="s">
        <v>59</v>
      </c>
      <c r="U313" s="13">
        <v>1991</v>
      </c>
      <c r="V313" s="18">
        <v>2</v>
      </c>
      <c r="W313" s="17">
        <f t="shared" si="8"/>
        <v>68.992999999999995</v>
      </c>
      <c r="X313" s="17">
        <f t="shared" si="9"/>
        <v>3.1886423260330758</v>
      </c>
      <c r="Y313" s="18"/>
      <c r="Z313" s="18"/>
    </row>
    <row r="314" spans="19:26" x14ac:dyDescent="0.2">
      <c r="S314" s="13" t="s">
        <v>60</v>
      </c>
      <c r="T314" s="13" t="s">
        <v>61</v>
      </c>
      <c r="U314" s="13">
        <v>1991</v>
      </c>
      <c r="V314" s="18">
        <v>3</v>
      </c>
      <c r="W314" s="17">
        <f t="shared" si="8"/>
        <v>68.992999999999995</v>
      </c>
      <c r="X314" s="17">
        <f t="shared" si="9"/>
        <v>4.7829634890496138</v>
      </c>
      <c r="Y314" s="18"/>
      <c r="Z314" s="18"/>
    </row>
    <row r="315" spans="19:26" x14ac:dyDescent="0.2">
      <c r="S315" s="13" t="s">
        <v>62</v>
      </c>
      <c r="T315" s="13" t="s">
        <v>63</v>
      </c>
      <c r="U315" s="13">
        <v>1991</v>
      </c>
      <c r="V315" s="18">
        <v>2.0499999999999998</v>
      </c>
      <c r="W315" s="17">
        <f t="shared" si="8"/>
        <v>68.992999999999995</v>
      </c>
      <c r="X315" s="17">
        <f t="shared" si="9"/>
        <v>3.2683583841839026</v>
      </c>
      <c r="Y315" s="18"/>
      <c r="Z315" s="18"/>
    </row>
    <row r="316" spans="19:26" x14ac:dyDescent="0.2">
      <c r="S316" s="13" t="s">
        <v>64</v>
      </c>
      <c r="T316" s="13" t="s">
        <v>65</v>
      </c>
      <c r="U316" s="13">
        <v>1991</v>
      </c>
      <c r="V316" s="17">
        <v>4.2</v>
      </c>
      <c r="W316" s="17">
        <f t="shared" si="8"/>
        <v>68.992999999999995</v>
      </c>
      <c r="X316" s="17">
        <f t="shared" si="9"/>
        <v>6.6961488846694603</v>
      </c>
      <c r="Y316" s="18"/>
      <c r="Z316" s="18"/>
    </row>
    <row r="317" spans="19:26" x14ac:dyDescent="0.2">
      <c r="S317" s="13" t="s">
        <v>66</v>
      </c>
      <c r="T317" s="13" t="s">
        <v>67</v>
      </c>
      <c r="U317" s="13">
        <v>1991</v>
      </c>
      <c r="V317" s="17">
        <v>3.9369999999999998</v>
      </c>
      <c r="W317" s="17">
        <f t="shared" si="8"/>
        <v>68.992999999999995</v>
      </c>
      <c r="X317" s="17">
        <f t="shared" si="9"/>
        <v>6.27684241879611</v>
      </c>
      <c r="Y317" s="18"/>
      <c r="Z317" s="18"/>
    </row>
    <row r="318" spans="19:26" x14ac:dyDescent="0.2">
      <c r="S318" s="13" t="s">
        <v>68</v>
      </c>
      <c r="T318" s="13" t="s">
        <v>69</v>
      </c>
      <c r="U318" s="13">
        <v>1991</v>
      </c>
      <c r="V318" s="17">
        <v>6.44</v>
      </c>
      <c r="W318" s="17">
        <f t="shared" si="8"/>
        <v>68.992999999999995</v>
      </c>
      <c r="X318" s="17">
        <f t="shared" si="9"/>
        <v>10.267428289826507</v>
      </c>
      <c r="Y318" s="18"/>
      <c r="Z318" s="18"/>
    </row>
    <row r="319" spans="19:26" x14ac:dyDescent="0.2">
      <c r="S319" s="13" t="s">
        <v>70</v>
      </c>
      <c r="T319" s="13" t="s">
        <v>71</v>
      </c>
      <c r="U319" s="13">
        <v>1991</v>
      </c>
      <c r="V319" s="18">
        <v>2.5</v>
      </c>
      <c r="W319" s="17">
        <f t="shared" si="8"/>
        <v>68.992999999999995</v>
      </c>
      <c r="X319" s="17">
        <f t="shared" si="9"/>
        <v>3.9858029075413453</v>
      </c>
      <c r="Y319" s="18"/>
      <c r="Z319" s="18"/>
    </row>
    <row r="320" spans="19:26" x14ac:dyDescent="0.2">
      <c r="S320" s="13" t="s">
        <v>72</v>
      </c>
      <c r="T320" s="13" t="s">
        <v>73</v>
      </c>
      <c r="U320" s="13">
        <v>1991</v>
      </c>
      <c r="V320" s="18">
        <v>5.56</v>
      </c>
      <c r="W320" s="17">
        <f t="shared" si="8"/>
        <v>68.992999999999995</v>
      </c>
      <c r="X320" s="17">
        <f t="shared" si="9"/>
        <v>8.8644256663719503</v>
      </c>
      <c r="Y320" s="18"/>
      <c r="Z320" s="18"/>
    </row>
    <row r="321" spans="19:26" x14ac:dyDescent="0.2">
      <c r="S321" s="13" t="s">
        <v>74</v>
      </c>
      <c r="T321" s="13" t="s">
        <v>75</v>
      </c>
      <c r="U321" s="13">
        <v>1991</v>
      </c>
      <c r="V321" s="18">
        <v>3.75</v>
      </c>
      <c r="W321" s="17">
        <f t="shared" si="8"/>
        <v>68.992999999999995</v>
      </c>
      <c r="X321" s="17">
        <f t="shared" si="9"/>
        <v>5.9787043613120172</v>
      </c>
      <c r="Y321" s="18"/>
      <c r="Z321" s="18"/>
    </row>
    <row r="322" spans="19:26" x14ac:dyDescent="0.2">
      <c r="S322" s="13" t="s">
        <v>76</v>
      </c>
      <c r="T322" s="13" t="s">
        <v>77</v>
      </c>
      <c r="U322" s="13">
        <v>1991</v>
      </c>
      <c r="V322" s="18">
        <v>2.72</v>
      </c>
      <c r="W322" s="17">
        <f t="shared" si="8"/>
        <v>68.992999999999995</v>
      </c>
      <c r="X322" s="17">
        <f t="shared" si="9"/>
        <v>4.3365535634049834</v>
      </c>
      <c r="Y322" s="17"/>
      <c r="Z322" s="17"/>
    </row>
    <row r="323" spans="19:26" x14ac:dyDescent="0.2">
      <c r="S323" s="13" t="s">
        <v>78</v>
      </c>
      <c r="T323" s="13" t="s">
        <v>79</v>
      </c>
      <c r="U323" s="13">
        <v>1991</v>
      </c>
      <c r="V323" s="18">
        <v>3.93</v>
      </c>
      <c r="W323" s="17">
        <f t="shared" ref="W323:W386" si="10">INDEX($AB$2:$AB$35,MATCH($U323,$AA$2:$AA$35,0))</f>
        <v>68.992999999999995</v>
      </c>
      <c r="X323" s="17">
        <f t="shared" ref="X323:X386" si="11">V323*$AB$35/W323</f>
        <v>6.2656821706549941</v>
      </c>
      <c r="Y323" s="17"/>
      <c r="Z323" s="17"/>
    </row>
    <row r="324" spans="19:26" x14ac:dyDescent="0.2">
      <c r="S324" s="13" t="s">
        <v>80</v>
      </c>
      <c r="T324" s="13" t="s">
        <v>81</v>
      </c>
      <c r="U324" s="13">
        <v>1991</v>
      </c>
      <c r="V324" s="18">
        <v>4</v>
      </c>
      <c r="W324" s="17">
        <f t="shared" si="10"/>
        <v>68.992999999999995</v>
      </c>
      <c r="X324" s="17">
        <f t="shared" si="11"/>
        <v>6.3772846520661517</v>
      </c>
      <c r="Y324" s="17"/>
      <c r="Z324" s="17"/>
    </row>
    <row r="325" spans="19:26" x14ac:dyDescent="0.2">
      <c r="S325" s="13" t="s">
        <v>82</v>
      </c>
      <c r="T325" s="13" t="s">
        <v>83</v>
      </c>
      <c r="U325" s="13">
        <v>1991</v>
      </c>
      <c r="V325" s="18">
        <v>2.4</v>
      </c>
      <c r="W325" s="17">
        <f t="shared" si="10"/>
        <v>68.992999999999995</v>
      </c>
      <c r="X325" s="17">
        <f t="shared" si="11"/>
        <v>3.8263707912396909</v>
      </c>
      <c r="Y325" s="17"/>
      <c r="Z325" s="17"/>
    </row>
    <row r="326" spans="19:26" x14ac:dyDescent="0.2">
      <c r="S326" s="13" t="s">
        <v>84</v>
      </c>
      <c r="T326" s="13" t="s">
        <v>85</v>
      </c>
      <c r="U326" s="13">
        <v>1991</v>
      </c>
      <c r="V326" s="13">
        <v>3.25</v>
      </c>
      <c r="W326" s="17">
        <f t="shared" si="10"/>
        <v>68.992999999999995</v>
      </c>
      <c r="X326" s="17">
        <f t="shared" si="11"/>
        <v>5.1815437798037483</v>
      </c>
      <c r="Y326" s="18"/>
      <c r="Z326" s="18"/>
    </row>
    <row r="327" spans="19:26" x14ac:dyDescent="0.2">
      <c r="S327" s="13" t="s">
        <v>23</v>
      </c>
      <c r="T327" s="13" t="s">
        <v>24</v>
      </c>
      <c r="U327" s="13">
        <v>1992</v>
      </c>
      <c r="V327" s="18">
        <v>5.6</v>
      </c>
      <c r="W327" s="17">
        <f t="shared" si="10"/>
        <v>70.563999999999993</v>
      </c>
      <c r="X327" s="17">
        <f t="shared" si="11"/>
        <v>8.7294257695142008</v>
      </c>
      <c r="Y327" s="18"/>
      <c r="Z327" s="18"/>
    </row>
    <row r="328" spans="19:26" x14ac:dyDescent="0.2">
      <c r="S328" s="13" t="s">
        <v>25</v>
      </c>
      <c r="T328" s="13" t="s">
        <v>26</v>
      </c>
      <c r="U328" s="13">
        <v>1992</v>
      </c>
      <c r="V328" s="18">
        <v>3</v>
      </c>
      <c r="W328" s="17">
        <f t="shared" si="10"/>
        <v>70.563999999999993</v>
      </c>
      <c r="X328" s="17">
        <f t="shared" si="11"/>
        <v>4.6764780908111785</v>
      </c>
      <c r="Y328" s="18"/>
      <c r="Z328" s="18"/>
    </row>
    <row r="329" spans="19:26" x14ac:dyDescent="0.2">
      <c r="S329" s="13" t="s">
        <v>27</v>
      </c>
      <c r="T329" s="13" t="s">
        <v>28</v>
      </c>
      <c r="U329" s="13">
        <v>1992</v>
      </c>
      <c r="V329" s="18">
        <v>2.5</v>
      </c>
      <c r="W329" s="17">
        <f t="shared" si="10"/>
        <v>70.563999999999993</v>
      </c>
      <c r="X329" s="17">
        <f t="shared" si="11"/>
        <v>3.8970650756759824</v>
      </c>
      <c r="Y329" s="18"/>
      <c r="Z329" s="18"/>
    </row>
    <row r="330" spans="19:26" x14ac:dyDescent="0.2">
      <c r="S330" s="13" t="s">
        <v>29</v>
      </c>
      <c r="T330" s="13" t="s">
        <v>30</v>
      </c>
      <c r="U330" s="13">
        <v>1992</v>
      </c>
      <c r="V330" s="18">
        <v>3.3</v>
      </c>
      <c r="W330" s="17">
        <f t="shared" si="10"/>
        <v>70.563999999999993</v>
      </c>
      <c r="X330" s="17">
        <f t="shared" si="11"/>
        <v>5.1441258998922965</v>
      </c>
      <c r="Y330" s="18"/>
      <c r="Z330" s="18"/>
    </row>
    <row r="331" spans="19:26" x14ac:dyDescent="0.2">
      <c r="S331" s="13" t="s">
        <v>31</v>
      </c>
      <c r="T331" s="13" t="s">
        <v>32</v>
      </c>
      <c r="U331" s="13">
        <v>1992</v>
      </c>
      <c r="V331" s="18">
        <v>2.2799999999999998</v>
      </c>
      <c r="W331" s="17">
        <f t="shared" si="10"/>
        <v>70.563999999999993</v>
      </c>
      <c r="X331" s="17">
        <f t="shared" si="11"/>
        <v>3.5541233490164954</v>
      </c>
      <c r="Y331" s="18"/>
      <c r="Z331" s="18"/>
    </row>
    <row r="332" spans="19:26" x14ac:dyDescent="0.2">
      <c r="S332" s="13" t="s">
        <v>33</v>
      </c>
      <c r="T332" s="13" t="s">
        <v>34</v>
      </c>
      <c r="U332" s="13">
        <v>1992</v>
      </c>
      <c r="V332" s="18">
        <v>4.5</v>
      </c>
      <c r="W332" s="17">
        <f t="shared" si="10"/>
        <v>70.563999999999993</v>
      </c>
      <c r="X332" s="17">
        <f t="shared" si="11"/>
        <v>7.0147171362167677</v>
      </c>
      <c r="Y332" s="18"/>
      <c r="Z332" s="18"/>
    </row>
    <row r="333" spans="19:26" x14ac:dyDescent="0.2">
      <c r="S333" s="13" t="s">
        <v>35</v>
      </c>
      <c r="T333" s="13" t="s">
        <v>36</v>
      </c>
      <c r="U333" s="13">
        <v>1992</v>
      </c>
      <c r="V333" s="18">
        <v>5.46</v>
      </c>
      <c r="W333" s="17">
        <f t="shared" si="10"/>
        <v>70.563999999999993</v>
      </c>
      <c r="X333" s="17">
        <f t="shared" si="11"/>
        <v>8.5111901252763449</v>
      </c>
      <c r="Y333" s="18"/>
      <c r="Z333" s="18"/>
    </row>
    <row r="334" spans="19:26" x14ac:dyDescent="0.2">
      <c r="S334" s="13" t="s">
        <v>37</v>
      </c>
      <c r="T334" s="13" t="s">
        <v>38</v>
      </c>
      <c r="U334" s="13">
        <v>1992</v>
      </c>
      <c r="V334" s="18">
        <v>1.5</v>
      </c>
      <c r="W334" s="17">
        <f t="shared" si="10"/>
        <v>70.563999999999993</v>
      </c>
      <c r="X334" s="17">
        <f t="shared" si="11"/>
        <v>2.3382390454055892</v>
      </c>
      <c r="Y334" s="18"/>
      <c r="Z334" s="18"/>
    </row>
    <row r="335" spans="19:26" x14ac:dyDescent="0.2">
      <c r="S335" s="13" t="s">
        <v>39</v>
      </c>
      <c r="T335" s="13" t="s">
        <v>40</v>
      </c>
      <c r="U335" s="13">
        <v>1992</v>
      </c>
      <c r="V335" s="18">
        <v>6.5</v>
      </c>
      <c r="W335" s="17">
        <f t="shared" si="10"/>
        <v>70.563999999999993</v>
      </c>
      <c r="X335" s="17">
        <f t="shared" si="11"/>
        <v>10.132369196757555</v>
      </c>
      <c r="Y335" s="18"/>
      <c r="Z335" s="18"/>
    </row>
    <row r="336" spans="19:26" x14ac:dyDescent="0.2">
      <c r="S336" s="13" t="s">
        <v>41</v>
      </c>
      <c r="T336" s="13" t="s">
        <v>42</v>
      </c>
      <c r="U336" s="13">
        <v>1992</v>
      </c>
      <c r="V336" s="18">
        <v>4.62</v>
      </c>
      <c r="W336" s="17">
        <f t="shared" si="10"/>
        <v>70.563999999999993</v>
      </c>
      <c r="X336" s="17">
        <f t="shared" si="11"/>
        <v>7.2017762598492157</v>
      </c>
      <c r="Y336" s="18"/>
      <c r="Z336" s="18"/>
    </row>
    <row r="337" spans="19:26" x14ac:dyDescent="0.2">
      <c r="S337" s="13" t="s">
        <v>86</v>
      </c>
      <c r="T337" s="13" t="s">
        <v>87</v>
      </c>
      <c r="U337" s="13">
        <v>1992</v>
      </c>
      <c r="V337" s="18">
        <v>5.75</v>
      </c>
      <c r="W337" s="17">
        <f t="shared" si="10"/>
        <v>70.563999999999993</v>
      </c>
      <c r="X337" s="17">
        <f t="shared" si="11"/>
        <v>8.9632496740547598</v>
      </c>
      <c r="Y337" s="18"/>
      <c r="Z337" s="18"/>
    </row>
    <row r="338" spans="19:26" x14ac:dyDescent="0.2">
      <c r="S338" s="13" t="s">
        <v>43</v>
      </c>
      <c r="T338" s="13" t="s">
        <v>14</v>
      </c>
      <c r="U338" s="13">
        <v>1992</v>
      </c>
      <c r="V338" s="17">
        <v>2</v>
      </c>
      <c r="W338" s="17">
        <f t="shared" si="10"/>
        <v>70.563999999999993</v>
      </c>
      <c r="X338" s="17">
        <f t="shared" si="11"/>
        <v>3.1176520605407858</v>
      </c>
      <c r="Y338" s="18"/>
      <c r="Z338" s="18"/>
    </row>
    <row r="339" spans="19:26" x14ac:dyDescent="0.2">
      <c r="S339" s="13" t="s">
        <v>44</v>
      </c>
      <c r="T339" s="13" t="s">
        <v>45</v>
      </c>
      <c r="U339" s="13">
        <v>1992</v>
      </c>
      <c r="V339" s="17">
        <v>2.68</v>
      </c>
      <c r="W339" s="17">
        <f t="shared" si="10"/>
        <v>70.563999999999993</v>
      </c>
      <c r="X339" s="17">
        <f t="shared" si="11"/>
        <v>4.1776537611246534</v>
      </c>
      <c r="Y339" s="17"/>
      <c r="Z339" s="17"/>
    </row>
    <row r="340" spans="19:26" x14ac:dyDescent="0.2">
      <c r="S340" s="13" t="s">
        <v>46</v>
      </c>
      <c r="T340" s="13" t="s">
        <v>47</v>
      </c>
      <c r="U340" s="13">
        <v>1992</v>
      </c>
      <c r="V340" s="18">
        <v>2.5</v>
      </c>
      <c r="W340" s="17">
        <f t="shared" si="10"/>
        <v>70.563999999999993</v>
      </c>
      <c r="X340" s="17">
        <f t="shared" si="11"/>
        <v>3.8970650756759824</v>
      </c>
      <c r="Y340" s="17"/>
      <c r="Z340" s="17"/>
    </row>
    <row r="341" spans="19:26" x14ac:dyDescent="0.2">
      <c r="S341" s="13" t="s">
        <v>48</v>
      </c>
      <c r="T341" s="13" t="s">
        <v>49</v>
      </c>
      <c r="U341" s="13">
        <v>1992</v>
      </c>
      <c r="V341" s="18">
        <v>1.92</v>
      </c>
      <c r="W341" s="17">
        <f t="shared" si="10"/>
        <v>70.563999999999993</v>
      </c>
      <c r="X341" s="17">
        <f t="shared" si="11"/>
        <v>2.9929459781191543</v>
      </c>
      <c r="Y341" s="17"/>
      <c r="Z341" s="17"/>
    </row>
    <row r="342" spans="19:26" x14ac:dyDescent="0.2">
      <c r="S342" s="13" t="s">
        <v>50</v>
      </c>
      <c r="T342" s="13" t="s">
        <v>51</v>
      </c>
      <c r="U342" s="13">
        <v>1992</v>
      </c>
      <c r="V342" s="18">
        <v>2.5</v>
      </c>
      <c r="W342" s="17">
        <f t="shared" si="10"/>
        <v>70.563999999999993</v>
      </c>
      <c r="X342" s="17">
        <f t="shared" si="11"/>
        <v>3.8970650756759824</v>
      </c>
      <c r="Y342" s="17"/>
      <c r="Z342" s="17"/>
    </row>
    <row r="343" spans="19:26" x14ac:dyDescent="0.2">
      <c r="S343" s="13" t="s">
        <v>52</v>
      </c>
      <c r="T343" s="13" t="s">
        <v>53</v>
      </c>
      <c r="U343" s="13">
        <v>1992</v>
      </c>
      <c r="V343" s="18">
        <v>1.5</v>
      </c>
      <c r="W343" s="17">
        <f t="shared" si="10"/>
        <v>70.563999999999993</v>
      </c>
      <c r="X343" s="17">
        <f t="shared" si="11"/>
        <v>2.3382390454055892</v>
      </c>
      <c r="Y343" s="18"/>
      <c r="Z343" s="18"/>
    </row>
    <row r="344" spans="19:26" x14ac:dyDescent="0.2">
      <c r="S344" s="13" t="s">
        <v>54</v>
      </c>
      <c r="T344" s="13" t="s">
        <v>55</v>
      </c>
      <c r="U344" s="13">
        <v>1992</v>
      </c>
      <c r="V344" s="18">
        <v>4.05</v>
      </c>
      <c r="W344" s="17">
        <f t="shared" si="10"/>
        <v>70.563999999999993</v>
      </c>
      <c r="X344" s="17">
        <f t="shared" si="11"/>
        <v>6.3132454225950916</v>
      </c>
      <c r="Y344" s="18"/>
      <c r="Z344" s="18"/>
    </row>
    <row r="345" spans="19:26" x14ac:dyDescent="0.2">
      <c r="S345" s="13" t="s">
        <v>56</v>
      </c>
      <c r="T345" s="13" t="s">
        <v>57</v>
      </c>
      <c r="U345" s="13">
        <v>1992</v>
      </c>
      <c r="V345" s="18">
        <v>5.03</v>
      </c>
      <c r="W345" s="17">
        <f t="shared" si="10"/>
        <v>70.563999999999993</v>
      </c>
      <c r="X345" s="17">
        <f t="shared" si="11"/>
        <v>7.8408949322600776</v>
      </c>
      <c r="Y345" s="18"/>
      <c r="Z345" s="18"/>
    </row>
    <row r="346" spans="19:26" x14ac:dyDescent="0.2">
      <c r="S346" s="13" t="s">
        <v>58</v>
      </c>
      <c r="T346" s="13" t="s">
        <v>59</v>
      </c>
      <c r="U346" s="13">
        <v>1992</v>
      </c>
      <c r="V346" s="18">
        <v>2</v>
      </c>
      <c r="W346" s="17">
        <f t="shared" si="10"/>
        <v>70.563999999999993</v>
      </c>
      <c r="X346" s="17">
        <f t="shared" si="11"/>
        <v>3.1176520605407858</v>
      </c>
      <c r="Y346" s="18"/>
      <c r="Z346" s="18"/>
    </row>
    <row r="347" spans="19:26" x14ac:dyDescent="0.2">
      <c r="S347" s="13" t="s">
        <v>60</v>
      </c>
      <c r="T347" s="13" t="s">
        <v>61</v>
      </c>
      <c r="U347" s="13">
        <v>1992</v>
      </c>
      <c r="V347" s="18">
        <v>3</v>
      </c>
      <c r="W347" s="17">
        <f t="shared" si="10"/>
        <v>70.563999999999993</v>
      </c>
      <c r="X347" s="17">
        <f t="shared" si="11"/>
        <v>4.6764780908111785</v>
      </c>
      <c r="Y347" s="18"/>
      <c r="Z347" s="18"/>
    </row>
    <row r="348" spans="19:26" x14ac:dyDescent="0.2">
      <c r="S348" s="13" t="s">
        <v>62</v>
      </c>
      <c r="T348" s="13" t="s">
        <v>63</v>
      </c>
      <c r="U348" s="13">
        <v>1992</v>
      </c>
      <c r="V348" s="18">
        <v>2.0499999999999998</v>
      </c>
      <c r="W348" s="17">
        <f t="shared" si="10"/>
        <v>70.563999999999993</v>
      </c>
      <c r="X348" s="17">
        <f t="shared" si="11"/>
        <v>3.1955933620543053</v>
      </c>
      <c r="Y348" s="18"/>
      <c r="Z348" s="18"/>
    </row>
    <row r="349" spans="19:26" x14ac:dyDescent="0.2">
      <c r="S349" s="13" t="s">
        <v>64</v>
      </c>
      <c r="T349" s="13" t="s">
        <v>65</v>
      </c>
      <c r="U349" s="13">
        <v>1992</v>
      </c>
      <c r="V349" s="17">
        <v>4.2</v>
      </c>
      <c r="W349" s="17">
        <f t="shared" si="10"/>
        <v>70.563999999999993</v>
      </c>
      <c r="X349" s="17">
        <f t="shared" si="11"/>
        <v>6.5470693271356515</v>
      </c>
      <c r="Y349" s="18"/>
      <c r="Z349" s="18"/>
    </row>
    <row r="350" spans="19:26" x14ac:dyDescent="0.2">
      <c r="S350" s="13" t="s">
        <v>66</v>
      </c>
      <c r="T350" s="13" t="s">
        <v>67</v>
      </c>
      <c r="U350" s="13">
        <v>1992</v>
      </c>
      <c r="V350" s="17">
        <v>3.9369999999999998</v>
      </c>
      <c r="W350" s="17">
        <f t="shared" si="10"/>
        <v>70.563999999999993</v>
      </c>
      <c r="X350" s="17">
        <f t="shared" si="11"/>
        <v>6.1370980811745364</v>
      </c>
      <c r="Y350" s="18"/>
      <c r="Z350" s="18"/>
    </row>
    <row r="351" spans="19:26" x14ac:dyDescent="0.2">
      <c r="S351" s="13" t="s">
        <v>68</v>
      </c>
      <c r="T351" s="13" t="s">
        <v>69</v>
      </c>
      <c r="U351" s="13">
        <v>1992</v>
      </c>
      <c r="V351" s="17">
        <v>6.44</v>
      </c>
      <c r="W351" s="17">
        <f t="shared" si="10"/>
        <v>70.563999999999993</v>
      </c>
      <c r="X351" s="17">
        <f t="shared" si="11"/>
        <v>10.038839634941333</v>
      </c>
      <c r="Y351" s="18"/>
      <c r="Z351" s="18"/>
    </row>
    <row r="352" spans="19:26" x14ac:dyDescent="0.2">
      <c r="S352" s="13" t="s">
        <v>70</v>
      </c>
      <c r="T352" s="13" t="s">
        <v>71</v>
      </c>
      <c r="U352" s="13">
        <v>1992</v>
      </c>
      <c r="V352" s="18">
        <v>2.5</v>
      </c>
      <c r="W352" s="17">
        <f t="shared" si="10"/>
        <v>70.563999999999993</v>
      </c>
      <c r="X352" s="17">
        <f t="shared" si="11"/>
        <v>3.8970650756759824</v>
      </c>
      <c r="Y352" s="18"/>
      <c r="Z352" s="18"/>
    </row>
    <row r="353" spans="19:26" x14ac:dyDescent="0.2">
      <c r="S353" s="13" t="s">
        <v>72</v>
      </c>
      <c r="T353" s="13" t="s">
        <v>73</v>
      </c>
      <c r="U353" s="13">
        <v>1992</v>
      </c>
      <c r="V353" s="18">
        <v>5.56</v>
      </c>
      <c r="W353" s="17">
        <f t="shared" si="10"/>
        <v>70.563999999999993</v>
      </c>
      <c r="X353" s="17">
        <f t="shared" si="11"/>
        <v>8.6670727283033848</v>
      </c>
      <c r="Y353" s="18"/>
      <c r="Z353" s="18"/>
    </row>
    <row r="354" spans="19:26" x14ac:dyDescent="0.2">
      <c r="S354" s="13" t="s">
        <v>74</v>
      </c>
      <c r="T354" s="13" t="s">
        <v>75</v>
      </c>
      <c r="U354" s="13">
        <v>1992</v>
      </c>
      <c r="V354" s="18">
        <v>3.75</v>
      </c>
      <c r="W354" s="17">
        <f t="shared" si="10"/>
        <v>70.563999999999993</v>
      </c>
      <c r="X354" s="17">
        <f t="shared" si="11"/>
        <v>5.8455976135139736</v>
      </c>
      <c r="Y354" s="18"/>
      <c r="Z354" s="18"/>
    </row>
    <row r="355" spans="19:26" x14ac:dyDescent="0.2">
      <c r="S355" s="13" t="s">
        <v>76</v>
      </c>
      <c r="T355" s="13" t="s">
        <v>77</v>
      </c>
      <c r="U355" s="13">
        <v>1992</v>
      </c>
      <c r="V355" s="18">
        <v>2.72</v>
      </c>
      <c r="W355" s="17">
        <f t="shared" si="10"/>
        <v>70.563999999999993</v>
      </c>
      <c r="X355" s="17">
        <f t="shared" si="11"/>
        <v>4.2400068023354693</v>
      </c>
      <c r="Y355" s="18"/>
      <c r="Z355" s="18"/>
    </row>
    <row r="356" spans="19:26" x14ac:dyDescent="0.2">
      <c r="S356" s="13" t="s">
        <v>78</v>
      </c>
      <c r="T356" s="13" t="s">
        <v>79</v>
      </c>
      <c r="U356" s="13">
        <v>1992</v>
      </c>
      <c r="V356" s="18">
        <v>3.93</v>
      </c>
      <c r="W356" s="17">
        <f t="shared" si="10"/>
        <v>70.563999999999993</v>
      </c>
      <c r="X356" s="17">
        <f t="shared" si="11"/>
        <v>6.1261862989626445</v>
      </c>
      <c r="Y356" s="13"/>
      <c r="Z356" s="13"/>
    </row>
    <row r="357" spans="19:26" x14ac:dyDescent="0.2">
      <c r="S357" s="13" t="s">
        <v>80</v>
      </c>
      <c r="T357" s="13" t="s">
        <v>81</v>
      </c>
      <c r="U357" s="13">
        <v>1992</v>
      </c>
      <c r="V357" s="18">
        <v>4</v>
      </c>
      <c r="W357" s="17">
        <f t="shared" si="10"/>
        <v>70.563999999999993</v>
      </c>
      <c r="X357" s="17">
        <f t="shared" si="11"/>
        <v>6.2353041210815716</v>
      </c>
      <c r="Y357" s="13"/>
      <c r="Z357" s="13"/>
    </row>
    <row r="358" spans="19:26" x14ac:dyDescent="0.2">
      <c r="S358" s="13" t="s">
        <v>82</v>
      </c>
      <c r="T358" s="13" t="s">
        <v>83</v>
      </c>
      <c r="U358" s="13">
        <v>1992</v>
      </c>
      <c r="V358" s="18">
        <v>2.4</v>
      </c>
      <c r="W358" s="17">
        <f t="shared" si="10"/>
        <v>70.563999999999993</v>
      </c>
      <c r="X358" s="17">
        <f t="shared" si="11"/>
        <v>3.7411824726489429</v>
      </c>
      <c r="Y358" s="13"/>
      <c r="Z358" s="13"/>
    </row>
    <row r="359" spans="19:26" x14ac:dyDescent="0.2">
      <c r="S359" s="13" t="s">
        <v>84</v>
      </c>
      <c r="T359" s="13" t="s">
        <v>85</v>
      </c>
      <c r="U359" s="13">
        <v>1992</v>
      </c>
      <c r="V359" s="13">
        <v>3.25</v>
      </c>
      <c r="W359" s="17">
        <f t="shared" si="10"/>
        <v>70.563999999999993</v>
      </c>
      <c r="X359" s="17">
        <f t="shared" si="11"/>
        <v>5.0661845983787774</v>
      </c>
      <c r="Y359" s="17"/>
      <c r="Z359" s="17"/>
    </row>
    <row r="360" spans="19:26" x14ac:dyDescent="0.2">
      <c r="S360" s="13" t="s">
        <v>23</v>
      </c>
      <c r="T360" s="13" t="s">
        <v>24</v>
      </c>
      <c r="U360" s="13">
        <v>1993</v>
      </c>
      <c r="V360" s="18">
        <v>5.6</v>
      </c>
      <c r="W360" s="17">
        <f t="shared" si="10"/>
        <v>72.244</v>
      </c>
      <c r="X360" s="17">
        <f t="shared" si="11"/>
        <v>8.5264271081335483</v>
      </c>
      <c r="Y360" s="18"/>
      <c r="Z360" s="18"/>
    </row>
    <row r="361" spans="19:26" x14ac:dyDescent="0.2">
      <c r="S361" s="13" t="s">
        <v>25</v>
      </c>
      <c r="T361" s="13" t="s">
        <v>26</v>
      </c>
      <c r="U361" s="13">
        <v>1993</v>
      </c>
      <c r="V361" s="18">
        <v>3</v>
      </c>
      <c r="W361" s="17">
        <f t="shared" si="10"/>
        <v>72.244</v>
      </c>
      <c r="X361" s="17">
        <f t="shared" si="11"/>
        <v>4.5677288079286855</v>
      </c>
      <c r="Y361" s="18"/>
      <c r="Z361" s="18"/>
    </row>
    <row r="362" spans="19:26" x14ac:dyDescent="0.2">
      <c r="S362" s="13" t="s">
        <v>27</v>
      </c>
      <c r="T362" s="13" t="s">
        <v>28</v>
      </c>
      <c r="U362" s="13">
        <v>1993</v>
      </c>
      <c r="V362" s="18">
        <v>2.5</v>
      </c>
      <c r="W362" s="17">
        <f t="shared" si="10"/>
        <v>72.244</v>
      </c>
      <c r="X362" s="17">
        <f t="shared" si="11"/>
        <v>3.8064406732739053</v>
      </c>
      <c r="Y362" s="18"/>
      <c r="Z362" s="18"/>
    </row>
    <row r="363" spans="19:26" x14ac:dyDescent="0.2">
      <c r="S363" s="13" t="s">
        <v>29</v>
      </c>
      <c r="T363" s="13" t="s">
        <v>30</v>
      </c>
      <c r="U363" s="13">
        <v>1993</v>
      </c>
      <c r="V363" s="18">
        <v>3.3</v>
      </c>
      <c r="W363" s="17">
        <f t="shared" si="10"/>
        <v>72.244</v>
      </c>
      <c r="X363" s="17">
        <f t="shared" si="11"/>
        <v>5.0245016887215543</v>
      </c>
      <c r="Y363" s="18"/>
      <c r="Z363" s="18"/>
    </row>
    <row r="364" spans="19:26" x14ac:dyDescent="0.2">
      <c r="S364" s="13" t="s">
        <v>31</v>
      </c>
      <c r="T364" s="13" t="s">
        <v>32</v>
      </c>
      <c r="U364" s="13">
        <v>1993</v>
      </c>
      <c r="V364" s="18">
        <v>2.2799999999999998</v>
      </c>
      <c r="W364" s="17">
        <f t="shared" si="10"/>
        <v>72.244</v>
      </c>
      <c r="X364" s="17">
        <f t="shared" si="11"/>
        <v>3.471473894025801</v>
      </c>
      <c r="Y364" s="18"/>
      <c r="Z364" s="18"/>
    </row>
    <row r="365" spans="19:26" x14ac:dyDescent="0.2">
      <c r="S365" s="13" t="s">
        <v>33</v>
      </c>
      <c r="T365" s="13" t="s">
        <v>34</v>
      </c>
      <c r="U365" s="13">
        <v>1993</v>
      </c>
      <c r="V365" s="18">
        <v>4.5</v>
      </c>
      <c r="W365" s="17">
        <f t="shared" si="10"/>
        <v>72.244</v>
      </c>
      <c r="X365" s="17">
        <f t="shared" si="11"/>
        <v>6.8515932118930287</v>
      </c>
      <c r="Y365" s="18"/>
      <c r="Z365" s="18"/>
    </row>
    <row r="366" spans="19:26" x14ac:dyDescent="0.2">
      <c r="S366" s="13" t="s">
        <v>35</v>
      </c>
      <c r="T366" s="13" t="s">
        <v>36</v>
      </c>
      <c r="U366" s="13">
        <v>1993</v>
      </c>
      <c r="V366" s="18">
        <v>5.46</v>
      </c>
      <c r="W366" s="17">
        <f t="shared" si="10"/>
        <v>72.244</v>
      </c>
      <c r="X366" s="17">
        <f t="shared" si="11"/>
        <v>8.3132664304302093</v>
      </c>
      <c r="Y366" s="18"/>
      <c r="Z366" s="18"/>
    </row>
    <row r="367" spans="19:26" x14ac:dyDescent="0.2">
      <c r="S367" s="13" t="s">
        <v>37</v>
      </c>
      <c r="T367" s="13" t="s">
        <v>38</v>
      </c>
      <c r="U367" s="13">
        <v>1993</v>
      </c>
      <c r="V367" s="18">
        <v>1.5</v>
      </c>
      <c r="W367" s="17">
        <f t="shared" si="10"/>
        <v>72.244</v>
      </c>
      <c r="X367" s="17">
        <f t="shared" si="11"/>
        <v>2.2838644039643428</v>
      </c>
      <c r="Y367" s="18"/>
      <c r="Z367" s="18"/>
    </row>
    <row r="368" spans="19:26" x14ac:dyDescent="0.2">
      <c r="S368" s="13" t="s">
        <v>39</v>
      </c>
      <c r="T368" s="13" t="s">
        <v>40</v>
      </c>
      <c r="U368" s="13">
        <v>1993</v>
      </c>
      <c r="V368" s="18">
        <v>6.5</v>
      </c>
      <c r="W368" s="17">
        <f t="shared" si="10"/>
        <v>72.244</v>
      </c>
      <c r="X368" s="17">
        <f t="shared" si="11"/>
        <v>9.896745750512153</v>
      </c>
      <c r="Y368" s="18"/>
      <c r="Z368" s="18"/>
    </row>
    <row r="369" spans="19:26" x14ac:dyDescent="0.2">
      <c r="S369" s="13" t="s">
        <v>41</v>
      </c>
      <c r="T369" s="13" t="s">
        <v>42</v>
      </c>
      <c r="U369" s="13">
        <v>1993</v>
      </c>
      <c r="V369" s="18">
        <v>4.62</v>
      </c>
      <c r="W369" s="17">
        <f t="shared" si="10"/>
        <v>72.244</v>
      </c>
      <c r="X369" s="17">
        <f t="shared" si="11"/>
        <v>7.034302364210177</v>
      </c>
      <c r="Y369" s="18"/>
      <c r="Z369" s="18"/>
    </row>
    <row r="370" spans="19:26" x14ac:dyDescent="0.2">
      <c r="S370" s="13" t="s">
        <v>86</v>
      </c>
      <c r="T370" s="13" t="s">
        <v>87</v>
      </c>
      <c r="U370" s="13">
        <v>1993</v>
      </c>
      <c r="V370" s="18">
        <v>5.75</v>
      </c>
      <c r="W370" s="17">
        <f t="shared" si="10"/>
        <v>72.244</v>
      </c>
      <c r="X370" s="17">
        <f t="shared" si="11"/>
        <v>8.7548135485299827</v>
      </c>
      <c r="Y370" s="18"/>
      <c r="Z370" s="18"/>
    </row>
    <row r="371" spans="19:26" x14ac:dyDescent="0.2">
      <c r="S371" s="13" t="s">
        <v>43</v>
      </c>
      <c r="T371" s="13" t="s">
        <v>14</v>
      </c>
      <c r="U371" s="13">
        <v>1993</v>
      </c>
      <c r="V371" s="17">
        <v>2</v>
      </c>
      <c r="W371" s="17">
        <f t="shared" si="10"/>
        <v>72.244</v>
      </c>
      <c r="X371" s="17">
        <f t="shared" si="11"/>
        <v>3.0451525386191243</v>
      </c>
      <c r="Y371" s="18"/>
      <c r="Z371" s="18"/>
    </row>
    <row r="372" spans="19:26" x14ac:dyDescent="0.2">
      <c r="S372" s="13" t="s">
        <v>44</v>
      </c>
      <c r="T372" s="13" t="s">
        <v>45</v>
      </c>
      <c r="U372" s="13">
        <v>1993</v>
      </c>
      <c r="V372" s="17">
        <v>2.68</v>
      </c>
      <c r="W372" s="17">
        <f t="shared" si="10"/>
        <v>72.244</v>
      </c>
      <c r="X372" s="17">
        <f t="shared" si="11"/>
        <v>4.0805044017496268</v>
      </c>
      <c r="Y372" s="18"/>
      <c r="Z372" s="18"/>
    </row>
    <row r="373" spans="19:26" x14ac:dyDescent="0.2">
      <c r="S373" s="13" t="s">
        <v>46</v>
      </c>
      <c r="T373" s="13" t="s">
        <v>47</v>
      </c>
      <c r="U373" s="13">
        <v>1993</v>
      </c>
      <c r="V373" s="18">
        <v>2.5</v>
      </c>
      <c r="W373" s="17">
        <f t="shared" si="10"/>
        <v>72.244</v>
      </c>
      <c r="X373" s="17">
        <f t="shared" si="11"/>
        <v>3.8064406732739053</v>
      </c>
      <c r="Y373" s="17"/>
      <c r="Z373" s="17"/>
    </row>
    <row r="374" spans="19:26" x14ac:dyDescent="0.2">
      <c r="S374" s="13" t="s">
        <v>48</v>
      </c>
      <c r="T374" s="13" t="s">
        <v>49</v>
      </c>
      <c r="U374" s="13">
        <v>1993</v>
      </c>
      <c r="V374" s="18">
        <v>1.92</v>
      </c>
      <c r="W374" s="17">
        <f t="shared" si="10"/>
        <v>72.244</v>
      </c>
      <c r="X374" s="17">
        <f t="shared" si="11"/>
        <v>2.9233464370743589</v>
      </c>
      <c r="Y374" s="17"/>
      <c r="Z374" s="17"/>
    </row>
    <row r="375" spans="19:26" x14ac:dyDescent="0.2">
      <c r="S375" s="13" t="s">
        <v>50</v>
      </c>
      <c r="T375" s="13" t="s">
        <v>51</v>
      </c>
      <c r="U375" s="13">
        <v>1993</v>
      </c>
      <c r="V375" s="18">
        <v>2.5</v>
      </c>
      <c r="W375" s="17">
        <f t="shared" si="10"/>
        <v>72.244</v>
      </c>
      <c r="X375" s="17">
        <f t="shared" si="11"/>
        <v>3.8064406732739053</v>
      </c>
      <c r="Y375" s="17"/>
      <c r="Z375" s="17"/>
    </row>
    <row r="376" spans="19:26" x14ac:dyDescent="0.2">
      <c r="S376" s="13" t="s">
        <v>52</v>
      </c>
      <c r="T376" s="13" t="s">
        <v>53</v>
      </c>
      <c r="U376" s="13">
        <v>1993</v>
      </c>
      <c r="V376" s="18">
        <v>1.5</v>
      </c>
      <c r="W376" s="17">
        <f t="shared" si="10"/>
        <v>72.244</v>
      </c>
      <c r="X376" s="17">
        <f t="shared" si="11"/>
        <v>2.2838644039643428</v>
      </c>
      <c r="Y376" s="17"/>
      <c r="Z376" s="17"/>
    </row>
    <row r="377" spans="19:26" x14ac:dyDescent="0.2">
      <c r="S377" s="13" t="s">
        <v>54</v>
      </c>
      <c r="T377" s="13" t="s">
        <v>55</v>
      </c>
      <c r="U377" s="13">
        <v>1993</v>
      </c>
      <c r="V377" s="18">
        <v>4.05</v>
      </c>
      <c r="W377" s="17">
        <f t="shared" si="10"/>
        <v>72.244</v>
      </c>
      <c r="X377" s="17">
        <f t="shared" si="11"/>
        <v>6.1664338907037264</v>
      </c>
      <c r="Y377" s="18"/>
      <c r="Z377" s="18"/>
    </row>
    <row r="378" spans="19:26" x14ac:dyDescent="0.2">
      <c r="S378" s="13" t="s">
        <v>56</v>
      </c>
      <c r="T378" s="13" t="s">
        <v>57</v>
      </c>
      <c r="U378" s="13">
        <v>1993</v>
      </c>
      <c r="V378" s="18">
        <v>5.03</v>
      </c>
      <c r="W378" s="17">
        <f t="shared" si="10"/>
        <v>72.244</v>
      </c>
      <c r="X378" s="17">
        <f t="shared" si="11"/>
        <v>7.6585586346270986</v>
      </c>
      <c r="Y378" s="18"/>
      <c r="Z378" s="18"/>
    </row>
    <row r="379" spans="19:26" x14ac:dyDescent="0.2">
      <c r="S379" s="13" t="s">
        <v>58</v>
      </c>
      <c r="T379" s="13" t="s">
        <v>59</v>
      </c>
      <c r="U379" s="13">
        <v>1993</v>
      </c>
      <c r="V379" s="18">
        <v>2</v>
      </c>
      <c r="W379" s="17">
        <f t="shared" si="10"/>
        <v>72.244</v>
      </c>
      <c r="X379" s="17">
        <f t="shared" si="11"/>
        <v>3.0451525386191243</v>
      </c>
      <c r="Y379" s="18"/>
      <c r="Z379" s="18"/>
    </row>
    <row r="380" spans="19:26" x14ac:dyDescent="0.2">
      <c r="S380" s="13" t="s">
        <v>60</v>
      </c>
      <c r="T380" s="13" t="s">
        <v>61</v>
      </c>
      <c r="U380" s="13">
        <v>1993</v>
      </c>
      <c r="V380" s="18">
        <v>3</v>
      </c>
      <c r="W380" s="17">
        <f t="shared" si="10"/>
        <v>72.244</v>
      </c>
      <c r="X380" s="17">
        <f t="shared" si="11"/>
        <v>4.5677288079286855</v>
      </c>
      <c r="Y380" s="18"/>
      <c r="Z380" s="18"/>
    </row>
    <row r="381" spans="19:26" x14ac:dyDescent="0.2">
      <c r="S381" s="13" t="s">
        <v>62</v>
      </c>
      <c r="T381" s="13" t="s">
        <v>63</v>
      </c>
      <c r="U381" s="13">
        <v>1993</v>
      </c>
      <c r="V381" s="18">
        <v>2.0499999999999998</v>
      </c>
      <c r="W381" s="17">
        <f t="shared" si="10"/>
        <v>72.244</v>
      </c>
      <c r="X381" s="17">
        <f t="shared" si="11"/>
        <v>3.1212813520846021</v>
      </c>
      <c r="Y381" s="18"/>
      <c r="Z381" s="18"/>
    </row>
    <row r="382" spans="19:26" x14ac:dyDescent="0.2">
      <c r="S382" s="13" t="s">
        <v>64</v>
      </c>
      <c r="T382" s="13" t="s">
        <v>65</v>
      </c>
      <c r="U382" s="13">
        <v>1993</v>
      </c>
      <c r="V382" s="17">
        <v>4.4000000000000004</v>
      </c>
      <c r="W382" s="17">
        <f t="shared" si="10"/>
        <v>72.244</v>
      </c>
      <c r="X382" s="17">
        <f t="shared" si="11"/>
        <v>6.699335584962073</v>
      </c>
      <c r="Y382" s="18"/>
      <c r="Z382" s="18"/>
    </row>
    <row r="383" spans="19:26" x14ac:dyDescent="0.2">
      <c r="S383" s="13" t="s">
        <v>66</v>
      </c>
      <c r="T383" s="13" t="s">
        <v>67</v>
      </c>
      <c r="U383" s="13">
        <v>1993</v>
      </c>
      <c r="V383" s="17">
        <v>3.9369999999999998</v>
      </c>
      <c r="W383" s="17">
        <f t="shared" si="10"/>
        <v>72.244</v>
      </c>
      <c r="X383" s="17">
        <f t="shared" si="11"/>
        <v>5.9943827722717451</v>
      </c>
      <c r="Y383" s="18"/>
      <c r="Z383" s="18"/>
    </row>
    <row r="384" spans="19:26" x14ac:dyDescent="0.2">
      <c r="S384" s="13" t="s">
        <v>68</v>
      </c>
      <c r="T384" s="13" t="s">
        <v>69</v>
      </c>
      <c r="U384" s="13">
        <v>1993</v>
      </c>
      <c r="V384" s="17">
        <v>6.44</v>
      </c>
      <c r="W384" s="17">
        <f t="shared" si="10"/>
        <v>72.244</v>
      </c>
      <c r="X384" s="17">
        <f t="shared" si="11"/>
        <v>9.8053911743535807</v>
      </c>
      <c r="Y384" s="18"/>
      <c r="Z384" s="18"/>
    </row>
    <row r="385" spans="19:26" x14ac:dyDescent="0.2">
      <c r="S385" s="13" t="s">
        <v>70</v>
      </c>
      <c r="T385" s="13" t="s">
        <v>71</v>
      </c>
      <c r="U385" s="13">
        <v>1993</v>
      </c>
      <c r="V385" s="18">
        <v>2.5</v>
      </c>
      <c r="W385" s="17">
        <f t="shared" si="10"/>
        <v>72.244</v>
      </c>
      <c r="X385" s="17">
        <f t="shared" si="11"/>
        <v>3.8064406732739053</v>
      </c>
      <c r="Y385" s="18"/>
      <c r="Z385" s="18"/>
    </row>
    <row r="386" spans="19:26" x14ac:dyDescent="0.2">
      <c r="S386" s="13" t="s">
        <v>72</v>
      </c>
      <c r="T386" s="13" t="s">
        <v>73</v>
      </c>
      <c r="U386" s="13">
        <v>1993</v>
      </c>
      <c r="V386" s="18">
        <v>5.56</v>
      </c>
      <c r="W386" s="17">
        <f t="shared" si="10"/>
        <v>72.244</v>
      </c>
      <c r="X386" s="17">
        <f t="shared" si="11"/>
        <v>8.465524057361165</v>
      </c>
      <c r="Y386" s="18"/>
      <c r="Z386" s="18"/>
    </row>
    <row r="387" spans="19:26" x14ac:dyDescent="0.2">
      <c r="S387" s="13" t="s">
        <v>74</v>
      </c>
      <c r="T387" s="13" t="s">
        <v>75</v>
      </c>
      <c r="U387" s="13">
        <v>1993</v>
      </c>
      <c r="V387" s="18">
        <v>3.75</v>
      </c>
      <c r="W387" s="17">
        <f t="shared" ref="W387:W450" si="12">INDEX($AB$2:$AB$35,MATCH($U387,$AA$2:$AA$35,0))</f>
        <v>72.244</v>
      </c>
      <c r="X387" s="17">
        <f t="shared" ref="X387:X450" si="13">V387*$AB$35/W387</f>
        <v>5.7096610099108576</v>
      </c>
      <c r="Y387" s="18"/>
      <c r="Z387" s="18"/>
    </row>
    <row r="388" spans="19:26" x14ac:dyDescent="0.2">
      <c r="S388" s="13" t="s">
        <v>76</v>
      </c>
      <c r="T388" s="13" t="s">
        <v>77</v>
      </c>
      <c r="U388" s="13">
        <v>1993</v>
      </c>
      <c r="V388" s="18">
        <v>2.72</v>
      </c>
      <c r="W388" s="17">
        <f t="shared" si="12"/>
        <v>72.244</v>
      </c>
      <c r="X388" s="17">
        <f t="shared" si="13"/>
        <v>4.1414074525220093</v>
      </c>
      <c r="Y388" s="18"/>
      <c r="Z388" s="18"/>
    </row>
    <row r="389" spans="19:26" x14ac:dyDescent="0.2">
      <c r="S389" s="13" t="s">
        <v>78</v>
      </c>
      <c r="T389" s="13" t="s">
        <v>79</v>
      </c>
      <c r="U389" s="13">
        <v>1993</v>
      </c>
      <c r="V389" s="18">
        <v>3.93</v>
      </c>
      <c r="W389" s="17">
        <f t="shared" si="12"/>
        <v>72.244</v>
      </c>
      <c r="X389" s="17">
        <f t="shared" si="13"/>
        <v>5.983724738386579</v>
      </c>
      <c r="Y389" s="18"/>
      <c r="Z389" s="18"/>
    </row>
    <row r="390" spans="19:26" x14ac:dyDescent="0.2">
      <c r="S390" s="13" t="s">
        <v>80</v>
      </c>
      <c r="T390" s="13" t="s">
        <v>81</v>
      </c>
      <c r="U390" s="13">
        <v>1993</v>
      </c>
      <c r="V390" s="18">
        <v>4</v>
      </c>
      <c r="W390" s="17">
        <f t="shared" si="12"/>
        <v>72.244</v>
      </c>
      <c r="X390" s="17">
        <f t="shared" si="13"/>
        <v>6.0903050772382485</v>
      </c>
      <c r="Y390" s="17"/>
      <c r="Z390" s="17"/>
    </row>
    <row r="391" spans="19:26" x14ac:dyDescent="0.2">
      <c r="S391" s="13" t="s">
        <v>82</v>
      </c>
      <c r="T391" s="13" t="s">
        <v>83</v>
      </c>
      <c r="U391" s="13">
        <v>1993</v>
      </c>
      <c r="V391" s="18">
        <v>2.4</v>
      </c>
      <c r="W391" s="17">
        <f t="shared" si="12"/>
        <v>72.244</v>
      </c>
      <c r="X391" s="17">
        <f t="shared" si="13"/>
        <v>3.6541830463429488</v>
      </c>
      <c r="Y391" s="17"/>
      <c r="Z391" s="17"/>
    </row>
    <row r="392" spans="19:26" x14ac:dyDescent="0.2">
      <c r="S392" s="13" t="s">
        <v>84</v>
      </c>
      <c r="T392" s="13" t="s">
        <v>85</v>
      </c>
      <c r="U392" s="13">
        <v>1993</v>
      </c>
      <c r="V392" s="13">
        <v>3.25</v>
      </c>
      <c r="W392" s="17">
        <f t="shared" si="12"/>
        <v>72.244</v>
      </c>
      <c r="X392" s="17">
        <f t="shared" si="13"/>
        <v>4.9483728752560765</v>
      </c>
      <c r="Y392" s="17"/>
      <c r="Z392" s="17"/>
    </row>
    <row r="393" spans="19:26" x14ac:dyDescent="0.2">
      <c r="S393" s="13" t="s">
        <v>23</v>
      </c>
      <c r="T393" s="13" t="s">
        <v>24</v>
      </c>
      <c r="U393" s="13">
        <v>1994</v>
      </c>
      <c r="V393" s="18">
        <v>5.6</v>
      </c>
      <c r="W393" s="17">
        <f t="shared" si="12"/>
        <v>73.781000000000006</v>
      </c>
      <c r="X393" s="17">
        <f t="shared" si="13"/>
        <v>8.3488052479635666</v>
      </c>
      <c r="Y393" s="17"/>
      <c r="Z393" s="17"/>
    </row>
    <row r="394" spans="19:26" x14ac:dyDescent="0.2">
      <c r="S394" s="13" t="s">
        <v>25</v>
      </c>
      <c r="T394" s="13" t="s">
        <v>26</v>
      </c>
      <c r="U394" s="13">
        <v>1994</v>
      </c>
      <c r="V394" s="18">
        <v>3</v>
      </c>
      <c r="W394" s="17">
        <f t="shared" si="12"/>
        <v>73.781000000000006</v>
      </c>
      <c r="X394" s="17">
        <f t="shared" si="13"/>
        <v>4.4725742399804824</v>
      </c>
      <c r="Y394" s="18"/>
      <c r="Z394" s="18"/>
    </row>
    <row r="395" spans="19:26" x14ac:dyDescent="0.2">
      <c r="S395" s="13" t="s">
        <v>27</v>
      </c>
      <c r="T395" s="13" t="s">
        <v>28</v>
      </c>
      <c r="U395" s="13">
        <v>1994</v>
      </c>
      <c r="V395" s="18">
        <v>2.5</v>
      </c>
      <c r="W395" s="17">
        <f t="shared" si="12"/>
        <v>73.781000000000006</v>
      </c>
      <c r="X395" s="17">
        <f t="shared" si="13"/>
        <v>3.7271451999837355</v>
      </c>
      <c r="Y395" s="18"/>
      <c r="Z395" s="18"/>
    </row>
    <row r="396" spans="19:26" x14ac:dyDescent="0.2">
      <c r="S396" s="13" t="s">
        <v>29</v>
      </c>
      <c r="T396" s="13" t="s">
        <v>30</v>
      </c>
      <c r="U396" s="13">
        <v>1994</v>
      </c>
      <c r="V396" s="18">
        <v>3.3</v>
      </c>
      <c r="W396" s="17">
        <f t="shared" si="12"/>
        <v>73.781000000000006</v>
      </c>
      <c r="X396" s="17">
        <f t="shared" si="13"/>
        <v>4.9198316639785302</v>
      </c>
      <c r="Y396" s="18"/>
      <c r="Z396" s="18"/>
    </row>
    <row r="397" spans="19:26" x14ac:dyDescent="0.2">
      <c r="S397" s="13" t="s">
        <v>31</v>
      </c>
      <c r="T397" s="13" t="s">
        <v>32</v>
      </c>
      <c r="U397" s="13">
        <v>1994</v>
      </c>
      <c r="V397" s="18">
        <v>2.2799999999999998</v>
      </c>
      <c r="W397" s="17">
        <f t="shared" si="12"/>
        <v>73.781000000000006</v>
      </c>
      <c r="X397" s="17">
        <f t="shared" si="13"/>
        <v>3.3991564223851665</v>
      </c>
      <c r="Y397" s="18"/>
      <c r="Z397" s="18"/>
    </row>
    <row r="398" spans="19:26" x14ac:dyDescent="0.2">
      <c r="S398" s="13" t="s">
        <v>33</v>
      </c>
      <c r="T398" s="13" t="s">
        <v>34</v>
      </c>
      <c r="U398" s="13">
        <v>1994</v>
      </c>
      <c r="V398" s="18">
        <v>4.5</v>
      </c>
      <c r="W398" s="17">
        <f t="shared" si="12"/>
        <v>73.781000000000006</v>
      </c>
      <c r="X398" s="17">
        <f t="shared" si="13"/>
        <v>6.7088613599707232</v>
      </c>
      <c r="Y398" s="18"/>
      <c r="Z398" s="18"/>
    </row>
    <row r="399" spans="19:26" x14ac:dyDescent="0.2">
      <c r="S399" s="13" t="s">
        <v>35</v>
      </c>
      <c r="T399" s="13" t="s">
        <v>36</v>
      </c>
      <c r="U399" s="13">
        <v>1994</v>
      </c>
      <c r="V399" s="18">
        <v>5.46</v>
      </c>
      <c r="W399" s="17">
        <f t="shared" si="12"/>
        <v>73.781000000000006</v>
      </c>
      <c r="X399" s="17">
        <f t="shared" si="13"/>
        <v>8.1400851167644781</v>
      </c>
      <c r="Y399" s="18"/>
      <c r="Z399" s="18"/>
    </row>
    <row r="400" spans="19:26" x14ac:dyDescent="0.2">
      <c r="S400" s="13" t="s">
        <v>37</v>
      </c>
      <c r="T400" s="13" t="s">
        <v>38</v>
      </c>
      <c r="U400" s="13">
        <v>1994</v>
      </c>
      <c r="V400" s="18">
        <v>1.5</v>
      </c>
      <c r="W400" s="17">
        <f t="shared" si="12"/>
        <v>73.781000000000006</v>
      </c>
      <c r="X400" s="17">
        <f t="shared" si="13"/>
        <v>2.2362871199902412</v>
      </c>
      <c r="Y400" s="18"/>
      <c r="Z400" s="18"/>
    </row>
    <row r="401" spans="19:26" x14ac:dyDescent="0.2">
      <c r="S401" s="13" t="s">
        <v>39</v>
      </c>
      <c r="T401" s="13" t="s">
        <v>40</v>
      </c>
      <c r="U401" s="13">
        <v>1994</v>
      </c>
      <c r="V401" s="18">
        <v>6.5</v>
      </c>
      <c r="W401" s="17">
        <f t="shared" si="12"/>
        <v>73.781000000000006</v>
      </c>
      <c r="X401" s="17">
        <f t="shared" si="13"/>
        <v>9.6905775199577118</v>
      </c>
      <c r="Y401" s="18"/>
      <c r="Z401" s="18"/>
    </row>
    <row r="402" spans="19:26" x14ac:dyDescent="0.2">
      <c r="S402" s="13" t="s">
        <v>41</v>
      </c>
      <c r="T402" s="13" t="s">
        <v>42</v>
      </c>
      <c r="U402" s="13">
        <v>1994</v>
      </c>
      <c r="V402" s="18">
        <v>4.62</v>
      </c>
      <c r="W402" s="17">
        <f t="shared" si="12"/>
        <v>73.781000000000006</v>
      </c>
      <c r="X402" s="17">
        <f t="shared" si="13"/>
        <v>6.8877643295699436</v>
      </c>
      <c r="Y402" s="18"/>
      <c r="Z402" s="18"/>
    </row>
    <row r="403" spans="19:26" x14ac:dyDescent="0.2">
      <c r="S403" s="13" t="s">
        <v>86</v>
      </c>
      <c r="T403" s="13" t="s">
        <v>87</v>
      </c>
      <c r="U403" s="13">
        <v>1994</v>
      </c>
      <c r="V403" s="17">
        <v>5.75</v>
      </c>
      <c r="W403" s="17">
        <f t="shared" si="12"/>
        <v>73.781000000000006</v>
      </c>
      <c r="X403" s="17">
        <f t="shared" si="13"/>
        <v>8.5724339599625914</v>
      </c>
      <c r="Y403" s="18"/>
      <c r="Z403" s="18"/>
    </row>
    <row r="404" spans="19:26" x14ac:dyDescent="0.2">
      <c r="S404" s="13" t="s">
        <v>43</v>
      </c>
      <c r="T404" s="13" t="s">
        <v>14</v>
      </c>
      <c r="U404" s="13">
        <v>1994</v>
      </c>
      <c r="V404" s="17">
        <v>2</v>
      </c>
      <c r="W404" s="17">
        <f t="shared" si="12"/>
        <v>73.781000000000006</v>
      </c>
      <c r="X404" s="17">
        <f t="shared" si="13"/>
        <v>2.9817161599869881</v>
      </c>
      <c r="Y404" s="18"/>
      <c r="Z404" s="18"/>
    </row>
    <row r="405" spans="19:26" x14ac:dyDescent="0.2">
      <c r="S405" s="13" t="s">
        <v>44</v>
      </c>
      <c r="T405" s="13" t="s">
        <v>45</v>
      </c>
      <c r="U405" s="13">
        <v>1994</v>
      </c>
      <c r="V405" s="17">
        <v>2.68</v>
      </c>
      <c r="W405" s="17">
        <f t="shared" si="12"/>
        <v>73.781000000000006</v>
      </c>
      <c r="X405" s="17">
        <f t="shared" si="13"/>
        <v>3.9954996543825647</v>
      </c>
      <c r="Y405" s="18"/>
      <c r="Z405" s="18"/>
    </row>
    <row r="406" spans="19:26" x14ac:dyDescent="0.2">
      <c r="S406" s="13" t="s">
        <v>46</v>
      </c>
      <c r="T406" s="13" t="s">
        <v>47</v>
      </c>
      <c r="U406" s="13">
        <v>1994</v>
      </c>
      <c r="V406" s="18">
        <v>2.5</v>
      </c>
      <c r="W406" s="17">
        <f t="shared" si="12"/>
        <v>73.781000000000006</v>
      </c>
      <c r="X406" s="17">
        <f t="shared" si="13"/>
        <v>3.7271451999837355</v>
      </c>
      <c r="Y406" s="18"/>
      <c r="Z406" s="18"/>
    </row>
    <row r="407" spans="19:26" x14ac:dyDescent="0.2">
      <c r="S407" s="13" t="s">
        <v>48</v>
      </c>
      <c r="T407" s="13" t="s">
        <v>49</v>
      </c>
      <c r="U407" s="13">
        <v>1994</v>
      </c>
      <c r="V407" s="18">
        <v>1.92</v>
      </c>
      <c r="W407" s="17">
        <f t="shared" si="12"/>
        <v>73.781000000000006</v>
      </c>
      <c r="X407" s="17">
        <f t="shared" si="13"/>
        <v>2.8624475135875085</v>
      </c>
      <c r="Y407" s="13"/>
      <c r="Z407" s="13"/>
    </row>
    <row r="408" spans="19:26" x14ac:dyDescent="0.2">
      <c r="S408" s="13" t="s">
        <v>50</v>
      </c>
      <c r="T408" s="13" t="s">
        <v>51</v>
      </c>
      <c r="U408" s="13">
        <v>1994</v>
      </c>
      <c r="V408" s="18">
        <v>2.5</v>
      </c>
      <c r="W408" s="17">
        <f t="shared" si="12"/>
        <v>73.781000000000006</v>
      </c>
      <c r="X408" s="17">
        <f t="shared" si="13"/>
        <v>3.7271451999837355</v>
      </c>
      <c r="Y408" s="13"/>
      <c r="Z408" s="13"/>
    </row>
    <row r="409" spans="19:26" x14ac:dyDescent="0.2">
      <c r="S409" s="13" t="s">
        <v>52</v>
      </c>
      <c r="T409" s="13" t="s">
        <v>53</v>
      </c>
      <c r="U409" s="13">
        <v>1994</v>
      </c>
      <c r="V409" s="18">
        <v>1.5</v>
      </c>
      <c r="W409" s="17">
        <f t="shared" si="12"/>
        <v>73.781000000000006</v>
      </c>
      <c r="X409" s="17">
        <f t="shared" si="13"/>
        <v>2.2362871199902412</v>
      </c>
      <c r="Y409" s="13"/>
      <c r="Z409" s="13"/>
    </row>
    <row r="410" spans="19:26" x14ac:dyDescent="0.2">
      <c r="S410" s="13" t="s">
        <v>54</v>
      </c>
      <c r="T410" s="13" t="s">
        <v>55</v>
      </c>
      <c r="U410" s="13">
        <v>1994</v>
      </c>
      <c r="V410" s="18">
        <v>4.05</v>
      </c>
      <c r="W410" s="17">
        <f t="shared" si="12"/>
        <v>73.781000000000006</v>
      </c>
      <c r="X410" s="17">
        <f t="shared" si="13"/>
        <v>6.0379752239736506</v>
      </c>
      <c r="Y410" s="18"/>
      <c r="Z410" s="18"/>
    </row>
    <row r="411" spans="19:26" x14ac:dyDescent="0.2">
      <c r="S411" s="13" t="s">
        <v>56</v>
      </c>
      <c r="T411" s="13" t="s">
        <v>57</v>
      </c>
      <c r="U411" s="13">
        <v>1994</v>
      </c>
      <c r="V411" s="18">
        <v>5.03</v>
      </c>
      <c r="W411" s="17">
        <f t="shared" si="12"/>
        <v>73.781000000000006</v>
      </c>
      <c r="X411" s="17">
        <f t="shared" si="13"/>
        <v>7.4990161423672763</v>
      </c>
      <c r="Y411" s="18"/>
      <c r="Z411" s="18"/>
    </row>
    <row r="412" spans="19:26" x14ac:dyDescent="0.2">
      <c r="S412" s="13" t="s">
        <v>58</v>
      </c>
      <c r="T412" s="13" t="s">
        <v>59</v>
      </c>
      <c r="U412" s="13">
        <v>1994</v>
      </c>
      <c r="V412" s="18">
        <v>2</v>
      </c>
      <c r="W412" s="17">
        <f t="shared" si="12"/>
        <v>73.781000000000006</v>
      </c>
      <c r="X412" s="17">
        <f t="shared" si="13"/>
        <v>2.9817161599869881</v>
      </c>
      <c r="Y412" s="18"/>
      <c r="Z412" s="18"/>
    </row>
    <row r="413" spans="19:26" x14ac:dyDescent="0.2">
      <c r="S413" s="13" t="s">
        <v>60</v>
      </c>
      <c r="T413" s="13" t="s">
        <v>61</v>
      </c>
      <c r="U413" s="13">
        <v>1994</v>
      </c>
      <c r="V413" s="18">
        <v>3</v>
      </c>
      <c r="W413" s="17">
        <f t="shared" si="12"/>
        <v>73.781000000000006</v>
      </c>
      <c r="X413" s="17">
        <f t="shared" si="13"/>
        <v>4.4725742399804824</v>
      </c>
      <c r="Y413" s="18"/>
      <c r="Z413" s="18"/>
    </row>
    <row r="414" spans="19:26" x14ac:dyDescent="0.2">
      <c r="S414" s="13" t="s">
        <v>62</v>
      </c>
      <c r="T414" s="13" t="s">
        <v>63</v>
      </c>
      <c r="U414" s="13">
        <v>1994</v>
      </c>
      <c r="V414" s="17">
        <v>2.0499999999999998</v>
      </c>
      <c r="W414" s="17">
        <f t="shared" si="12"/>
        <v>73.781000000000006</v>
      </c>
      <c r="X414" s="17">
        <f t="shared" si="13"/>
        <v>3.0562590639866629</v>
      </c>
      <c r="Y414" s="18"/>
      <c r="Z414" s="18"/>
    </row>
    <row r="415" spans="19:26" x14ac:dyDescent="0.2">
      <c r="S415" s="13" t="s">
        <v>64</v>
      </c>
      <c r="T415" s="13" t="s">
        <v>65</v>
      </c>
      <c r="U415" s="13">
        <v>1994</v>
      </c>
      <c r="V415" s="17">
        <v>4.4000000000000004</v>
      </c>
      <c r="W415" s="17">
        <f t="shared" si="12"/>
        <v>73.781000000000006</v>
      </c>
      <c r="X415" s="17">
        <f t="shared" si="13"/>
        <v>6.5597755519713745</v>
      </c>
      <c r="Y415" s="18"/>
      <c r="Z415" s="18"/>
    </row>
    <row r="416" spans="19:26" x14ac:dyDescent="0.2">
      <c r="S416" s="13" t="s">
        <v>66</v>
      </c>
      <c r="T416" s="13" t="s">
        <v>67</v>
      </c>
      <c r="U416" s="13">
        <v>1994</v>
      </c>
      <c r="V416" s="17">
        <v>5.6779999999999999</v>
      </c>
      <c r="W416" s="17">
        <f t="shared" si="12"/>
        <v>73.781000000000006</v>
      </c>
      <c r="X416" s="17">
        <f t="shared" si="13"/>
        <v>8.4650921782030597</v>
      </c>
      <c r="Y416" s="18"/>
      <c r="Z416" s="18"/>
    </row>
    <row r="417" spans="19:26" x14ac:dyDescent="0.2">
      <c r="S417" s="13" t="s">
        <v>68</v>
      </c>
      <c r="T417" s="13" t="s">
        <v>69</v>
      </c>
      <c r="U417" s="13">
        <v>1994</v>
      </c>
      <c r="V417" s="18">
        <v>6.44</v>
      </c>
      <c r="W417" s="17">
        <f t="shared" si="12"/>
        <v>73.781000000000006</v>
      </c>
      <c r="X417" s="17">
        <f t="shared" si="13"/>
        <v>9.6011260351581029</v>
      </c>
      <c r="Y417" s="18"/>
      <c r="Z417" s="18"/>
    </row>
    <row r="418" spans="19:26" x14ac:dyDescent="0.2">
      <c r="S418" s="13" t="s">
        <v>70</v>
      </c>
      <c r="T418" s="13" t="s">
        <v>71</v>
      </c>
      <c r="U418" s="13">
        <v>1994</v>
      </c>
      <c r="V418" s="18">
        <v>2.5</v>
      </c>
      <c r="W418" s="17">
        <f t="shared" si="12"/>
        <v>73.781000000000006</v>
      </c>
      <c r="X418" s="17">
        <f t="shared" si="13"/>
        <v>3.7271451999837355</v>
      </c>
      <c r="Y418" s="18"/>
      <c r="Z418" s="18"/>
    </row>
    <row r="419" spans="19:26" x14ac:dyDescent="0.2">
      <c r="S419" s="13" t="s">
        <v>72</v>
      </c>
      <c r="T419" s="13" t="s">
        <v>73</v>
      </c>
      <c r="U419" s="13">
        <v>1994</v>
      </c>
      <c r="V419" s="18">
        <v>5.56</v>
      </c>
      <c r="W419" s="17">
        <f t="shared" si="12"/>
        <v>73.781000000000006</v>
      </c>
      <c r="X419" s="17">
        <f t="shared" si="13"/>
        <v>8.2891709247638268</v>
      </c>
      <c r="Y419" s="18"/>
      <c r="Z419" s="18"/>
    </row>
    <row r="420" spans="19:26" x14ac:dyDescent="0.2">
      <c r="S420" s="13" t="s">
        <v>74</v>
      </c>
      <c r="T420" s="13" t="s">
        <v>75</v>
      </c>
      <c r="U420" s="13">
        <v>1994</v>
      </c>
      <c r="V420" s="18">
        <v>3.75</v>
      </c>
      <c r="W420" s="17">
        <f t="shared" si="12"/>
        <v>73.781000000000006</v>
      </c>
      <c r="X420" s="17">
        <f t="shared" si="13"/>
        <v>5.5907177999756028</v>
      </c>
      <c r="Y420" s="18"/>
      <c r="Z420" s="18"/>
    </row>
    <row r="421" spans="19:26" x14ac:dyDescent="0.2">
      <c r="S421" s="13" t="s">
        <v>76</v>
      </c>
      <c r="T421" s="13" t="s">
        <v>77</v>
      </c>
      <c r="U421" s="13">
        <v>1994</v>
      </c>
      <c r="V421" s="18">
        <v>2.72</v>
      </c>
      <c r="W421" s="17">
        <f t="shared" si="12"/>
        <v>73.781000000000006</v>
      </c>
      <c r="X421" s="17">
        <f t="shared" si="13"/>
        <v>4.0551339775823045</v>
      </c>
      <c r="Y421" s="18"/>
      <c r="Z421" s="18"/>
    </row>
    <row r="422" spans="19:26" x14ac:dyDescent="0.2">
      <c r="S422" s="13" t="s">
        <v>78</v>
      </c>
      <c r="T422" s="13" t="s">
        <v>79</v>
      </c>
      <c r="U422" s="13">
        <v>1994</v>
      </c>
      <c r="V422" s="18">
        <v>3.93</v>
      </c>
      <c r="W422" s="17">
        <f t="shared" si="12"/>
        <v>73.781000000000006</v>
      </c>
      <c r="X422" s="17">
        <f t="shared" si="13"/>
        <v>5.859072254374432</v>
      </c>
      <c r="Y422" s="18"/>
      <c r="Z422" s="18"/>
    </row>
    <row r="423" spans="19:26" x14ac:dyDescent="0.2">
      <c r="S423" s="13" t="s">
        <v>80</v>
      </c>
      <c r="T423" s="13" t="s">
        <v>81</v>
      </c>
      <c r="U423" s="13">
        <v>1994</v>
      </c>
      <c r="V423" s="18">
        <v>4</v>
      </c>
      <c r="W423" s="17">
        <f t="shared" si="12"/>
        <v>73.781000000000006</v>
      </c>
      <c r="X423" s="17">
        <f t="shared" si="13"/>
        <v>5.9634323199739763</v>
      </c>
      <c r="Y423" s="17"/>
      <c r="Z423" s="17"/>
    </row>
    <row r="424" spans="19:26" x14ac:dyDescent="0.2">
      <c r="S424" s="13" t="s">
        <v>82</v>
      </c>
      <c r="T424" s="13" t="s">
        <v>83</v>
      </c>
      <c r="U424" s="13">
        <v>1994</v>
      </c>
      <c r="V424" s="18">
        <v>2.4</v>
      </c>
      <c r="W424" s="17">
        <f t="shared" si="12"/>
        <v>73.781000000000006</v>
      </c>
      <c r="X424" s="17">
        <f t="shared" si="13"/>
        <v>3.5780593919843859</v>
      </c>
      <c r="Y424" s="17"/>
      <c r="Z424" s="17"/>
    </row>
    <row r="425" spans="19:26" x14ac:dyDescent="0.2">
      <c r="S425" s="13" t="s">
        <v>84</v>
      </c>
      <c r="T425" s="13" t="s">
        <v>85</v>
      </c>
      <c r="U425" s="13">
        <v>1994</v>
      </c>
      <c r="V425" s="13">
        <v>3.25</v>
      </c>
      <c r="W425" s="17">
        <f t="shared" si="12"/>
        <v>73.781000000000006</v>
      </c>
      <c r="X425" s="17">
        <f t="shared" si="13"/>
        <v>4.8452887599788559</v>
      </c>
      <c r="Y425" s="17"/>
      <c r="Z425" s="17"/>
    </row>
    <row r="426" spans="19:26" x14ac:dyDescent="0.2">
      <c r="S426" s="13" t="s">
        <v>23</v>
      </c>
      <c r="T426" s="13" t="s">
        <v>24</v>
      </c>
      <c r="U426" s="13">
        <v>1995</v>
      </c>
      <c r="V426" s="18">
        <v>5.6</v>
      </c>
      <c r="W426" s="17">
        <f t="shared" si="12"/>
        <v>75.320999999999998</v>
      </c>
      <c r="X426" s="17">
        <f t="shared" si="13"/>
        <v>8.1781070352225811</v>
      </c>
      <c r="Y426" s="17"/>
      <c r="Z426" s="17"/>
    </row>
    <row r="427" spans="19:26" x14ac:dyDescent="0.2">
      <c r="S427" s="13" t="s">
        <v>25</v>
      </c>
      <c r="T427" s="13" t="s">
        <v>26</v>
      </c>
      <c r="U427" s="13">
        <v>1995</v>
      </c>
      <c r="V427" s="18">
        <v>3</v>
      </c>
      <c r="W427" s="17">
        <f t="shared" si="12"/>
        <v>75.320999999999998</v>
      </c>
      <c r="X427" s="17">
        <f t="shared" si="13"/>
        <v>4.3811287688692397</v>
      </c>
      <c r="Y427" s="18"/>
      <c r="Z427" s="18"/>
    </row>
    <row r="428" spans="19:26" x14ac:dyDescent="0.2">
      <c r="S428" s="13" t="s">
        <v>27</v>
      </c>
      <c r="T428" s="13" t="s">
        <v>28</v>
      </c>
      <c r="U428" s="13">
        <v>1995</v>
      </c>
      <c r="V428" s="18">
        <v>2.5</v>
      </c>
      <c r="W428" s="17">
        <f t="shared" si="12"/>
        <v>75.320999999999998</v>
      </c>
      <c r="X428" s="17">
        <f t="shared" si="13"/>
        <v>3.6509406407243667</v>
      </c>
      <c r="Y428" s="18"/>
      <c r="Z428" s="18"/>
    </row>
    <row r="429" spans="19:26" x14ac:dyDescent="0.2">
      <c r="S429" s="13" t="s">
        <v>29</v>
      </c>
      <c r="T429" s="13" t="s">
        <v>30</v>
      </c>
      <c r="U429" s="13">
        <v>1995</v>
      </c>
      <c r="V429" s="18">
        <v>3.3</v>
      </c>
      <c r="W429" s="17">
        <f t="shared" si="12"/>
        <v>75.320999999999998</v>
      </c>
      <c r="X429" s="17">
        <f t="shared" si="13"/>
        <v>4.8192416457561631</v>
      </c>
      <c r="Y429" s="18"/>
      <c r="Z429" s="18"/>
    </row>
    <row r="430" spans="19:26" x14ac:dyDescent="0.2">
      <c r="S430" s="13" t="s">
        <v>31</v>
      </c>
      <c r="T430" s="13" t="s">
        <v>32</v>
      </c>
      <c r="U430" s="13">
        <v>1995</v>
      </c>
      <c r="V430" s="18">
        <v>2.2799999999999998</v>
      </c>
      <c r="W430" s="17">
        <f t="shared" si="12"/>
        <v>75.320999999999998</v>
      </c>
      <c r="X430" s="17">
        <f t="shared" si="13"/>
        <v>3.3296578643406218</v>
      </c>
      <c r="Y430" s="18"/>
      <c r="Z430" s="18"/>
    </row>
    <row r="431" spans="19:26" x14ac:dyDescent="0.2">
      <c r="S431" s="13" t="s">
        <v>33</v>
      </c>
      <c r="T431" s="13" t="s">
        <v>34</v>
      </c>
      <c r="U431" s="13">
        <v>1995</v>
      </c>
      <c r="V431" s="18">
        <v>4.5</v>
      </c>
      <c r="W431" s="17">
        <f t="shared" si="12"/>
        <v>75.320999999999998</v>
      </c>
      <c r="X431" s="17">
        <f t="shared" si="13"/>
        <v>6.5716931533038592</v>
      </c>
      <c r="Y431" s="18"/>
      <c r="Z431" s="18"/>
    </row>
    <row r="432" spans="19:26" x14ac:dyDescent="0.2">
      <c r="S432" s="13" t="s">
        <v>35</v>
      </c>
      <c r="T432" s="13" t="s">
        <v>36</v>
      </c>
      <c r="U432" s="13">
        <v>1995</v>
      </c>
      <c r="V432" s="18">
        <v>5.46</v>
      </c>
      <c r="W432" s="17">
        <f t="shared" si="12"/>
        <v>75.320999999999998</v>
      </c>
      <c r="X432" s="17">
        <f t="shared" si="13"/>
        <v>7.9736543593420164</v>
      </c>
      <c r="Y432" s="18"/>
      <c r="Z432" s="18"/>
    </row>
    <row r="433" spans="19:26" x14ac:dyDescent="0.2">
      <c r="S433" s="13" t="s">
        <v>37</v>
      </c>
      <c r="T433" s="13" t="s">
        <v>38</v>
      </c>
      <c r="U433" s="13">
        <v>1995</v>
      </c>
      <c r="V433" s="18">
        <v>1.5</v>
      </c>
      <c r="W433" s="17">
        <f t="shared" si="12"/>
        <v>75.320999999999998</v>
      </c>
      <c r="X433" s="17">
        <f t="shared" si="13"/>
        <v>2.1905643844346199</v>
      </c>
      <c r="Y433" s="18"/>
      <c r="Z433" s="18"/>
    </row>
    <row r="434" spans="19:26" x14ac:dyDescent="0.2">
      <c r="S434" s="13" t="s">
        <v>39</v>
      </c>
      <c r="T434" s="13" t="s">
        <v>40</v>
      </c>
      <c r="U434" s="13">
        <v>1995</v>
      </c>
      <c r="V434" s="18">
        <v>6.5</v>
      </c>
      <c r="W434" s="17">
        <f t="shared" si="12"/>
        <v>75.320999999999998</v>
      </c>
      <c r="X434" s="17">
        <f t="shared" si="13"/>
        <v>9.4924456658833538</v>
      </c>
      <c r="Y434" s="18"/>
      <c r="Z434" s="18"/>
    </row>
    <row r="435" spans="19:26" x14ac:dyDescent="0.2">
      <c r="S435" s="13" t="s">
        <v>41</v>
      </c>
      <c r="T435" s="13" t="s">
        <v>42</v>
      </c>
      <c r="U435" s="13">
        <v>1995</v>
      </c>
      <c r="V435" s="18">
        <v>4.62</v>
      </c>
      <c r="W435" s="17">
        <f t="shared" si="12"/>
        <v>75.320999999999998</v>
      </c>
      <c r="X435" s="17">
        <f t="shared" si="13"/>
        <v>6.7469383040586299</v>
      </c>
      <c r="Y435" s="18"/>
      <c r="Z435" s="18"/>
    </row>
    <row r="436" spans="19:26" x14ac:dyDescent="0.2">
      <c r="S436" s="13" t="s">
        <v>86</v>
      </c>
      <c r="T436" s="13" t="s">
        <v>87</v>
      </c>
      <c r="U436" s="13">
        <v>1995</v>
      </c>
      <c r="V436" s="17">
        <v>5.2</v>
      </c>
      <c r="W436" s="17">
        <f t="shared" si="12"/>
        <v>75.320999999999998</v>
      </c>
      <c r="X436" s="17">
        <f t="shared" si="13"/>
        <v>7.5939565327066827</v>
      </c>
      <c r="Y436" s="18"/>
      <c r="Z436" s="18"/>
    </row>
    <row r="437" spans="19:26" x14ac:dyDescent="0.2">
      <c r="S437" s="13" t="s">
        <v>43</v>
      </c>
      <c r="T437" s="13" t="s">
        <v>14</v>
      </c>
      <c r="U437" s="13">
        <v>1995</v>
      </c>
      <c r="V437" s="17">
        <v>2</v>
      </c>
      <c r="W437" s="17">
        <f t="shared" si="12"/>
        <v>75.320999999999998</v>
      </c>
      <c r="X437" s="17">
        <f t="shared" si="13"/>
        <v>2.9207525125794933</v>
      </c>
      <c r="Y437" s="18"/>
      <c r="Z437" s="18"/>
    </row>
    <row r="438" spans="19:26" x14ac:dyDescent="0.2">
      <c r="S438" s="13" t="s">
        <v>44</v>
      </c>
      <c r="T438" s="13" t="s">
        <v>45</v>
      </c>
      <c r="U438" s="13">
        <v>1995</v>
      </c>
      <c r="V438" s="17">
        <v>2.68</v>
      </c>
      <c r="W438" s="17">
        <f t="shared" si="12"/>
        <v>75.320999999999998</v>
      </c>
      <c r="X438" s="17">
        <f t="shared" si="13"/>
        <v>3.9138083668565211</v>
      </c>
      <c r="Y438" s="18"/>
      <c r="Z438" s="18"/>
    </row>
    <row r="439" spans="19:26" x14ac:dyDescent="0.2">
      <c r="S439" s="13" t="s">
        <v>46</v>
      </c>
      <c r="T439" s="13" t="s">
        <v>47</v>
      </c>
      <c r="U439" s="13">
        <v>1995</v>
      </c>
      <c r="V439" s="18">
        <v>2.5</v>
      </c>
      <c r="W439" s="17">
        <f t="shared" si="12"/>
        <v>75.320999999999998</v>
      </c>
      <c r="X439" s="17">
        <f t="shared" si="13"/>
        <v>3.6509406407243667</v>
      </c>
      <c r="Y439" s="18"/>
      <c r="Z439" s="18"/>
    </row>
    <row r="440" spans="19:26" x14ac:dyDescent="0.2">
      <c r="S440" s="13" t="s">
        <v>48</v>
      </c>
      <c r="T440" s="13" t="s">
        <v>49</v>
      </c>
      <c r="U440" s="13">
        <v>1995</v>
      </c>
      <c r="V440" s="18">
        <v>1.92</v>
      </c>
      <c r="W440" s="17">
        <f t="shared" si="12"/>
        <v>75.320999999999998</v>
      </c>
      <c r="X440" s="17">
        <f t="shared" si="13"/>
        <v>2.8039224120763131</v>
      </c>
      <c r="Y440" s="17"/>
      <c r="Z440" s="17"/>
    </row>
    <row r="441" spans="19:26" x14ac:dyDescent="0.2">
      <c r="S441" s="13" t="s">
        <v>50</v>
      </c>
      <c r="T441" s="13" t="s">
        <v>51</v>
      </c>
      <c r="U441" s="13">
        <v>1995</v>
      </c>
      <c r="V441" s="18">
        <v>2.5</v>
      </c>
      <c r="W441" s="17">
        <f t="shared" si="12"/>
        <v>75.320999999999998</v>
      </c>
      <c r="X441" s="17">
        <f t="shared" si="13"/>
        <v>3.6509406407243667</v>
      </c>
      <c r="Y441" s="17"/>
      <c r="Z441" s="17"/>
    </row>
    <row r="442" spans="19:26" x14ac:dyDescent="0.2">
      <c r="S442" s="13" t="s">
        <v>52</v>
      </c>
      <c r="T442" s="13" t="s">
        <v>53</v>
      </c>
      <c r="U442" s="13">
        <v>1995</v>
      </c>
      <c r="V442" s="18">
        <v>1.5</v>
      </c>
      <c r="W442" s="17">
        <f t="shared" si="12"/>
        <v>75.320999999999998</v>
      </c>
      <c r="X442" s="17">
        <f t="shared" si="13"/>
        <v>2.1905643844346199</v>
      </c>
      <c r="Y442" s="17"/>
      <c r="Z442" s="17"/>
    </row>
    <row r="443" spans="19:26" x14ac:dyDescent="0.2">
      <c r="S443" s="13" t="s">
        <v>54</v>
      </c>
      <c r="T443" s="13" t="s">
        <v>55</v>
      </c>
      <c r="U443" s="13">
        <v>1995</v>
      </c>
      <c r="V443" s="18">
        <v>4.05</v>
      </c>
      <c r="W443" s="17">
        <f t="shared" si="12"/>
        <v>75.320999999999998</v>
      </c>
      <c r="X443" s="17">
        <f t="shared" si="13"/>
        <v>5.9145238379734737</v>
      </c>
      <c r="Y443" s="17"/>
      <c r="Z443" s="17"/>
    </row>
    <row r="444" spans="19:26" x14ac:dyDescent="0.2">
      <c r="S444" s="13" t="s">
        <v>56</v>
      </c>
      <c r="T444" s="13" t="s">
        <v>57</v>
      </c>
      <c r="U444" s="13">
        <v>1995</v>
      </c>
      <c r="V444" s="18">
        <v>5.03</v>
      </c>
      <c r="W444" s="17">
        <f t="shared" si="12"/>
        <v>75.320999999999998</v>
      </c>
      <c r="X444" s="17">
        <f t="shared" si="13"/>
        <v>7.3456925691374266</v>
      </c>
      <c r="Y444" s="18"/>
      <c r="Z444" s="18"/>
    </row>
    <row r="445" spans="19:26" x14ac:dyDescent="0.2">
      <c r="S445" s="13" t="s">
        <v>58</v>
      </c>
      <c r="T445" s="13" t="s">
        <v>59</v>
      </c>
      <c r="U445" s="13">
        <v>1995</v>
      </c>
      <c r="V445" s="18">
        <v>2</v>
      </c>
      <c r="W445" s="17">
        <f t="shared" si="12"/>
        <v>75.320999999999998</v>
      </c>
      <c r="X445" s="17">
        <f t="shared" si="13"/>
        <v>2.9207525125794933</v>
      </c>
      <c r="Y445" s="18"/>
      <c r="Z445" s="18"/>
    </row>
    <row r="446" spans="19:26" x14ac:dyDescent="0.2">
      <c r="S446" s="13" t="s">
        <v>60</v>
      </c>
      <c r="T446" s="13" t="s">
        <v>61</v>
      </c>
      <c r="U446" s="13">
        <v>1995</v>
      </c>
      <c r="V446" s="18">
        <v>3</v>
      </c>
      <c r="W446" s="17">
        <f t="shared" si="12"/>
        <v>75.320999999999998</v>
      </c>
      <c r="X446" s="17">
        <f t="shared" si="13"/>
        <v>4.3811287688692397</v>
      </c>
      <c r="Y446" s="18"/>
      <c r="Z446" s="18"/>
    </row>
    <row r="447" spans="19:26" x14ac:dyDescent="0.2">
      <c r="S447" s="13" t="s">
        <v>62</v>
      </c>
      <c r="T447" s="13" t="s">
        <v>63</v>
      </c>
      <c r="U447" s="13">
        <v>1995</v>
      </c>
      <c r="V447" s="17">
        <v>2.0499999999999998</v>
      </c>
      <c r="W447" s="17">
        <f t="shared" si="12"/>
        <v>75.320999999999998</v>
      </c>
      <c r="X447" s="17">
        <f t="shared" si="13"/>
        <v>2.9937713253939804</v>
      </c>
      <c r="Y447" s="18"/>
      <c r="Z447" s="18"/>
    </row>
    <row r="448" spans="19:26" x14ac:dyDescent="0.2">
      <c r="S448" s="13" t="s">
        <v>64</v>
      </c>
      <c r="T448" s="13" t="s">
        <v>65</v>
      </c>
      <c r="U448" s="13">
        <v>1995</v>
      </c>
      <c r="V448" s="17">
        <v>4.4000000000000004</v>
      </c>
      <c r="W448" s="17">
        <f t="shared" si="12"/>
        <v>75.320999999999998</v>
      </c>
      <c r="X448" s="17">
        <f t="shared" si="13"/>
        <v>6.425655527674885</v>
      </c>
      <c r="Y448" s="18"/>
      <c r="Z448" s="18"/>
    </row>
    <row r="449" spans="19:26" x14ac:dyDescent="0.2">
      <c r="S449" s="13" t="s">
        <v>66</v>
      </c>
      <c r="T449" s="13" t="s">
        <v>67</v>
      </c>
      <c r="U449" s="13">
        <v>1995</v>
      </c>
      <c r="V449" s="17">
        <v>6.06</v>
      </c>
      <c r="W449" s="17">
        <f t="shared" si="12"/>
        <v>75.320999999999998</v>
      </c>
      <c r="X449" s="17">
        <f t="shared" si="13"/>
        <v>8.849880113115864</v>
      </c>
      <c r="Y449" s="18"/>
      <c r="Z449" s="18"/>
    </row>
    <row r="450" spans="19:26" x14ac:dyDescent="0.2">
      <c r="S450" s="13" t="s">
        <v>68</v>
      </c>
      <c r="T450" s="13" t="s">
        <v>69</v>
      </c>
      <c r="U450" s="13">
        <v>1995</v>
      </c>
      <c r="V450" s="18">
        <v>6.44</v>
      </c>
      <c r="W450" s="17">
        <f t="shared" si="12"/>
        <v>75.320999999999998</v>
      </c>
      <c r="X450" s="17">
        <f t="shared" si="13"/>
        <v>9.4048230905059693</v>
      </c>
      <c r="Y450" s="18"/>
      <c r="Z450" s="18"/>
    </row>
    <row r="451" spans="19:26" x14ac:dyDescent="0.2">
      <c r="S451" s="13" t="s">
        <v>70</v>
      </c>
      <c r="T451" s="13" t="s">
        <v>71</v>
      </c>
      <c r="U451" s="13">
        <v>1995</v>
      </c>
      <c r="V451" s="18">
        <v>2.5</v>
      </c>
      <c r="W451" s="17">
        <f t="shared" ref="W451:W514" si="14">INDEX($AB$2:$AB$35,MATCH($U451,$AA$2:$AA$35,0))</f>
        <v>75.320999999999998</v>
      </c>
      <c r="X451" s="17">
        <f t="shared" ref="X451:X514" si="15">V451*$AB$35/W451</f>
        <v>3.6509406407243667</v>
      </c>
      <c r="Y451" s="18"/>
      <c r="Z451" s="18"/>
    </row>
    <row r="452" spans="19:26" x14ac:dyDescent="0.2">
      <c r="S452" s="13" t="s">
        <v>72</v>
      </c>
      <c r="T452" s="13" t="s">
        <v>73</v>
      </c>
      <c r="U452" s="13">
        <v>1995</v>
      </c>
      <c r="V452" s="18">
        <v>5.56</v>
      </c>
      <c r="W452" s="17">
        <f t="shared" si="14"/>
        <v>75.320999999999998</v>
      </c>
      <c r="X452" s="17">
        <f t="shared" si="15"/>
        <v>8.1196919849709897</v>
      </c>
      <c r="Y452" s="18"/>
      <c r="Z452" s="18"/>
    </row>
    <row r="453" spans="19:26" x14ac:dyDescent="0.2">
      <c r="S453" s="13" t="s">
        <v>74</v>
      </c>
      <c r="T453" s="13" t="s">
        <v>75</v>
      </c>
      <c r="U453" s="13">
        <v>1995</v>
      </c>
      <c r="V453" s="18">
        <v>3.75</v>
      </c>
      <c r="W453" s="17">
        <f t="shared" si="14"/>
        <v>75.320999999999998</v>
      </c>
      <c r="X453" s="17">
        <f t="shared" si="15"/>
        <v>5.4764109610865495</v>
      </c>
      <c r="Y453" s="18"/>
      <c r="Z453" s="18"/>
    </row>
    <row r="454" spans="19:26" x14ac:dyDescent="0.2">
      <c r="S454" s="13" t="s">
        <v>76</v>
      </c>
      <c r="T454" s="13" t="s">
        <v>77</v>
      </c>
      <c r="U454" s="13">
        <v>1995</v>
      </c>
      <c r="V454" s="18">
        <v>2.72</v>
      </c>
      <c r="W454" s="17">
        <f t="shared" si="14"/>
        <v>75.320999999999998</v>
      </c>
      <c r="X454" s="17">
        <f t="shared" si="15"/>
        <v>3.9722234171081108</v>
      </c>
      <c r="Y454" s="18"/>
      <c r="Z454" s="18"/>
    </row>
    <row r="455" spans="19:26" x14ac:dyDescent="0.2">
      <c r="S455" s="13" t="s">
        <v>78</v>
      </c>
      <c r="T455" s="13" t="s">
        <v>79</v>
      </c>
      <c r="U455" s="13">
        <v>1995</v>
      </c>
      <c r="V455" s="18">
        <v>3.93</v>
      </c>
      <c r="W455" s="17">
        <f t="shared" si="14"/>
        <v>75.320999999999998</v>
      </c>
      <c r="X455" s="17">
        <f t="shared" si="15"/>
        <v>5.7392786872187038</v>
      </c>
      <c r="Y455" s="18"/>
      <c r="Z455" s="18"/>
    </row>
    <row r="456" spans="19:26" x14ac:dyDescent="0.2">
      <c r="S456" s="13" t="s">
        <v>80</v>
      </c>
      <c r="T456" s="13" t="s">
        <v>81</v>
      </c>
      <c r="U456" s="13">
        <v>1995</v>
      </c>
      <c r="V456" s="18">
        <v>4</v>
      </c>
      <c r="W456" s="17">
        <f t="shared" si="14"/>
        <v>75.320999999999998</v>
      </c>
      <c r="X456" s="17">
        <f t="shared" si="15"/>
        <v>5.8415050251589866</v>
      </c>
      <c r="Y456" s="18"/>
      <c r="Z456" s="18"/>
    </row>
    <row r="457" spans="19:26" x14ac:dyDescent="0.2">
      <c r="S457" s="13" t="s">
        <v>82</v>
      </c>
      <c r="T457" s="13" t="s">
        <v>83</v>
      </c>
      <c r="U457" s="13">
        <v>1995</v>
      </c>
      <c r="V457" s="18">
        <v>2.4</v>
      </c>
      <c r="W457" s="17">
        <f t="shared" si="14"/>
        <v>75.320999999999998</v>
      </c>
      <c r="X457" s="17">
        <f t="shared" si="15"/>
        <v>3.5049030150953917</v>
      </c>
      <c r="Y457" s="17"/>
      <c r="Z457" s="17"/>
    </row>
    <row r="458" spans="19:26" x14ac:dyDescent="0.2">
      <c r="S458" s="13" t="s">
        <v>84</v>
      </c>
      <c r="T458" s="13" t="s">
        <v>85</v>
      </c>
      <c r="U458" s="13">
        <v>1995</v>
      </c>
      <c r="V458" s="13">
        <v>3.25</v>
      </c>
      <c r="W458" s="17">
        <f t="shared" si="14"/>
        <v>75.320999999999998</v>
      </c>
      <c r="X458" s="17">
        <f t="shared" si="15"/>
        <v>4.7462228329416769</v>
      </c>
      <c r="Y458" s="13"/>
      <c r="Z458" s="13"/>
    </row>
    <row r="459" spans="19:26" x14ac:dyDescent="0.2">
      <c r="S459" s="13" t="s">
        <v>23</v>
      </c>
      <c r="T459" s="13" t="s">
        <v>24</v>
      </c>
      <c r="U459" s="13">
        <v>1996</v>
      </c>
      <c r="V459" s="18">
        <v>5.6</v>
      </c>
      <c r="W459" s="17">
        <f t="shared" si="14"/>
        <v>76.694999999999993</v>
      </c>
      <c r="X459" s="17">
        <f t="shared" si="15"/>
        <v>8.0315952800052166</v>
      </c>
      <c r="Y459" s="13"/>
      <c r="Z459" s="13"/>
    </row>
    <row r="460" spans="19:26" x14ac:dyDescent="0.2">
      <c r="S460" s="13" t="s">
        <v>25</v>
      </c>
      <c r="T460" s="13" t="s">
        <v>26</v>
      </c>
      <c r="U460" s="13">
        <v>1996</v>
      </c>
      <c r="V460" s="18">
        <v>3</v>
      </c>
      <c r="W460" s="17">
        <f t="shared" si="14"/>
        <v>76.694999999999993</v>
      </c>
      <c r="X460" s="17">
        <f t="shared" si="15"/>
        <v>4.3026403285742232</v>
      </c>
      <c r="Y460" s="13"/>
      <c r="Z460" s="13"/>
    </row>
    <row r="461" spans="19:26" x14ac:dyDescent="0.2">
      <c r="S461" s="13" t="s">
        <v>27</v>
      </c>
      <c r="T461" s="13" t="s">
        <v>28</v>
      </c>
      <c r="U461" s="13">
        <v>1996</v>
      </c>
      <c r="V461" s="18">
        <v>2.5</v>
      </c>
      <c r="W461" s="17">
        <f t="shared" si="14"/>
        <v>76.694999999999993</v>
      </c>
      <c r="X461" s="17">
        <f t="shared" si="15"/>
        <v>3.585533607145186</v>
      </c>
      <c r="Y461" s="18"/>
      <c r="Z461" s="18"/>
    </row>
    <row r="462" spans="19:26" x14ac:dyDescent="0.2">
      <c r="S462" s="13" t="s">
        <v>29</v>
      </c>
      <c r="T462" s="13" t="s">
        <v>30</v>
      </c>
      <c r="U462" s="13">
        <v>1996</v>
      </c>
      <c r="V462" s="18">
        <v>3.3</v>
      </c>
      <c r="W462" s="17">
        <f t="shared" si="14"/>
        <v>76.694999999999993</v>
      </c>
      <c r="X462" s="17">
        <f t="shared" si="15"/>
        <v>4.7329043614316451</v>
      </c>
      <c r="Y462" s="18"/>
      <c r="Z462" s="18"/>
    </row>
    <row r="463" spans="19:26" x14ac:dyDescent="0.2">
      <c r="S463" s="13" t="s">
        <v>31</v>
      </c>
      <c r="T463" s="13" t="s">
        <v>32</v>
      </c>
      <c r="U463" s="13">
        <v>1996</v>
      </c>
      <c r="V463" s="18">
        <v>2.2799999999999998</v>
      </c>
      <c r="W463" s="17">
        <f t="shared" si="14"/>
        <v>76.694999999999993</v>
      </c>
      <c r="X463" s="17">
        <f t="shared" si="15"/>
        <v>3.2700066497164091</v>
      </c>
      <c r="Y463" s="18"/>
      <c r="Z463" s="18"/>
    </row>
    <row r="464" spans="19:26" x14ac:dyDescent="0.2">
      <c r="S464" s="13" t="s">
        <v>33</v>
      </c>
      <c r="T464" s="13" t="s">
        <v>34</v>
      </c>
      <c r="U464" s="13">
        <v>1996</v>
      </c>
      <c r="V464" s="18">
        <v>4.5</v>
      </c>
      <c r="W464" s="17">
        <f t="shared" si="14"/>
        <v>76.694999999999993</v>
      </c>
      <c r="X464" s="17">
        <f t="shared" si="15"/>
        <v>6.4539604928613343</v>
      </c>
      <c r="Y464" s="18"/>
      <c r="Z464" s="18"/>
    </row>
    <row r="465" spans="19:26" x14ac:dyDescent="0.2">
      <c r="S465" s="13" t="s">
        <v>35</v>
      </c>
      <c r="T465" s="13" t="s">
        <v>36</v>
      </c>
      <c r="U465" s="13">
        <v>1996</v>
      </c>
      <c r="V465" s="18">
        <v>5.46</v>
      </c>
      <c r="W465" s="17">
        <f t="shared" si="14"/>
        <v>76.694999999999993</v>
      </c>
      <c r="X465" s="17">
        <f t="shared" si="15"/>
        <v>7.8308053980050856</v>
      </c>
      <c r="Y465" s="18"/>
      <c r="Z465" s="18"/>
    </row>
    <row r="466" spans="19:26" x14ac:dyDescent="0.2">
      <c r="S466" s="13" t="s">
        <v>37</v>
      </c>
      <c r="T466" s="13" t="s">
        <v>38</v>
      </c>
      <c r="U466" s="13">
        <v>1996</v>
      </c>
      <c r="V466" s="18">
        <v>1.5</v>
      </c>
      <c r="W466" s="17">
        <f t="shared" si="14"/>
        <v>76.694999999999993</v>
      </c>
      <c r="X466" s="17">
        <f t="shared" si="15"/>
        <v>2.1513201642871116</v>
      </c>
      <c r="Y466" s="18"/>
      <c r="Z466" s="18"/>
    </row>
    <row r="467" spans="19:26" x14ac:dyDescent="0.2">
      <c r="S467" s="13" t="s">
        <v>39</v>
      </c>
      <c r="T467" s="13" t="s">
        <v>40</v>
      </c>
      <c r="U467" s="13">
        <v>1996</v>
      </c>
      <c r="V467" s="18">
        <v>6.5</v>
      </c>
      <c r="W467" s="17">
        <f t="shared" si="14"/>
        <v>76.694999999999993</v>
      </c>
      <c r="X467" s="17">
        <f t="shared" si="15"/>
        <v>9.3223873785774831</v>
      </c>
      <c r="Y467" s="18"/>
      <c r="Z467" s="18"/>
    </row>
    <row r="468" spans="19:26" x14ac:dyDescent="0.2">
      <c r="S468" s="13" t="s">
        <v>41</v>
      </c>
      <c r="T468" s="13" t="s">
        <v>42</v>
      </c>
      <c r="U468" s="13">
        <v>1996</v>
      </c>
      <c r="V468" s="17">
        <v>4.62</v>
      </c>
      <c r="W468" s="17">
        <f t="shared" si="14"/>
        <v>76.694999999999993</v>
      </c>
      <c r="X468" s="17">
        <f t="shared" si="15"/>
        <v>6.6260661060043038</v>
      </c>
      <c r="Y468" s="18"/>
      <c r="Z468" s="18"/>
    </row>
    <row r="469" spans="19:26" x14ac:dyDescent="0.2">
      <c r="S469" s="13" t="s">
        <v>86</v>
      </c>
      <c r="T469" s="13" t="s">
        <v>87</v>
      </c>
      <c r="U469" s="13">
        <v>1996</v>
      </c>
      <c r="V469" s="17">
        <v>5.81</v>
      </c>
      <c r="W469" s="17">
        <f t="shared" si="14"/>
        <v>76.694999999999993</v>
      </c>
      <c r="X469" s="17">
        <f t="shared" si="15"/>
        <v>8.3327801030054101</v>
      </c>
      <c r="Y469" s="18"/>
      <c r="Z469" s="18"/>
    </row>
    <row r="470" spans="19:26" x14ac:dyDescent="0.2">
      <c r="S470" s="13" t="s">
        <v>43</v>
      </c>
      <c r="T470" s="13" t="s">
        <v>14</v>
      </c>
      <c r="U470" s="13">
        <v>1996</v>
      </c>
      <c r="V470" s="17">
        <v>2</v>
      </c>
      <c r="W470" s="17">
        <f t="shared" si="14"/>
        <v>76.694999999999993</v>
      </c>
      <c r="X470" s="17">
        <f t="shared" si="15"/>
        <v>2.8684268857161488</v>
      </c>
      <c r="Y470" s="18"/>
      <c r="Z470" s="18"/>
    </row>
    <row r="471" spans="19:26" x14ac:dyDescent="0.2">
      <c r="S471" s="13" t="s">
        <v>44</v>
      </c>
      <c r="T471" s="13" t="s">
        <v>45</v>
      </c>
      <c r="U471" s="13">
        <v>1996</v>
      </c>
      <c r="V471" s="18">
        <v>2.68</v>
      </c>
      <c r="W471" s="17">
        <f t="shared" si="14"/>
        <v>76.694999999999993</v>
      </c>
      <c r="X471" s="17">
        <f t="shared" si="15"/>
        <v>3.8436920268596393</v>
      </c>
      <c r="Y471" s="18"/>
      <c r="Z471" s="18"/>
    </row>
    <row r="472" spans="19:26" x14ac:dyDescent="0.2">
      <c r="S472" s="13" t="s">
        <v>46</v>
      </c>
      <c r="T472" s="13" t="s">
        <v>47</v>
      </c>
      <c r="U472" s="13">
        <v>1996</v>
      </c>
      <c r="V472" s="18">
        <v>2.5</v>
      </c>
      <c r="W472" s="17">
        <f t="shared" si="14"/>
        <v>76.694999999999993</v>
      </c>
      <c r="X472" s="17">
        <f t="shared" si="15"/>
        <v>3.585533607145186</v>
      </c>
      <c r="Y472" s="18"/>
      <c r="Z472" s="18"/>
    </row>
    <row r="473" spans="19:26" x14ac:dyDescent="0.2">
      <c r="S473" s="13" t="s">
        <v>48</v>
      </c>
      <c r="T473" s="13" t="s">
        <v>49</v>
      </c>
      <c r="U473" s="13">
        <v>1996</v>
      </c>
      <c r="V473" s="18">
        <v>1.92</v>
      </c>
      <c r="W473" s="17">
        <f t="shared" si="14"/>
        <v>76.694999999999993</v>
      </c>
      <c r="X473" s="17">
        <f t="shared" si="15"/>
        <v>2.7536898102875025</v>
      </c>
      <c r="Y473" s="18"/>
      <c r="Z473" s="18"/>
    </row>
    <row r="474" spans="19:26" x14ac:dyDescent="0.2">
      <c r="S474" s="13" t="s">
        <v>50</v>
      </c>
      <c r="T474" s="13" t="s">
        <v>51</v>
      </c>
      <c r="U474" s="13">
        <v>1996</v>
      </c>
      <c r="V474" s="18">
        <v>2.5</v>
      </c>
      <c r="W474" s="17">
        <f t="shared" si="14"/>
        <v>76.694999999999993</v>
      </c>
      <c r="X474" s="17">
        <f t="shared" si="15"/>
        <v>3.585533607145186</v>
      </c>
      <c r="Y474" s="17"/>
      <c r="Z474" s="17"/>
    </row>
    <row r="475" spans="19:26" x14ac:dyDescent="0.2">
      <c r="S475" s="13" t="s">
        <v>52</v>
      </c>
      <c r="T475" s="13" t="s">
        <v>53</v>
      </c>
      <c r="U475" s="13">
        <v>1996</v>
      </c>
      <c r="V475" s="18">
        <v>1.5</v>
      </c>
      <c r="W475" s="17">
        <f t="shared" si="14"/>
        <v>76.694999999999993</v>
      </c>
      <c r="X475" s="17">
        <f t="shared" si="15"/>
        <v>2.1513201642871116</v>
      </c>
      <c r="Y475" s="17"/>
      <c r="Z475" s="17"/>
    </row>
    <row r="476" spans="19:26" x14ac:dyDescent="0.2">
      <c r="S476" s="13" t="s">
        <v>54</v>
      </c>
      <c r="T476" s="13" t="s">
        <v>55</v>
      </c>
      <c r="U476" s="13">
        <v>1996</v>
      </c>
      <c r="V476" s="18">
        <v>4.05</v>
      </c>
      <c r="W476" s="17">
        <f t="shared" si="14"/>
        <v>76.694999999999993</v>
      </c>
      <c r="X476" s="17">
        <f t="shared" si="15"/>
        <v>5.8085644435752011</v>
      </c>
      <c r="Y476" s="17"/>
      <c r="Z476" s="17"/>
    </row>
    <row r="477" spans="19:26" x14ac:dyDescent="0.2">
      <c r="S477" s="13" t="s">
        <v>56</v>
      </c>
      <c r="T477" s="13" t="s">
        <v>57</v>
      </c>
      <c r="U477" s="13">
        <v>1996</v>
      </c>
      <c r="V477" s="18">
        <v>5.03</v>
      </c>
      <c r="W477" s="17">
        <f t="shared" si="14"/>
        <v>76.694999999999993</v>
      </c>
      <c r="X477" s="17">
        <f t="shared" si="15"/>
        <v>7.2140936175761148</v>
      </c>
      <c r="Y477" s="17"/>
      <c r="Z477" s="17"/>
    </row>
    <row r="478" spans="19:26" x14ac:dyDescent="0.2">
      <c r="S478" s="13" t="s">
        <v>58</v>
      </c>
      <c r="T478" s="13" t="s">
        <v>59</v>
      </c>
      <c r="U478" s="13">
        <v>1996</v>
      </c>
      <c r="V478" s="18">
        <v>2</v>
      </c>
      <c r="W478" s="17">
        <f t="shared" si="14"/>
        <v>76.694999999999993</v>
      </c>
      <c r="X478" s="17">
        <f t="shared" si="15"/>
        <v>2.8684268857161488</v>
      </c>
      <c r="Y478" s="18"/>
      <c r="Z478" s="18"/>
    </row>
    <row r="479" spans="19:26" x14ac:dyDescent="0.2">
      <c r="S479" s="13" t="s">
        <v>60</v>
      </c>
      <c r="T479" s="13" t="s">
        <v>61</v>
      </c>
      <c r="U479" s="13">
        <v>1996</v>
      </c>
      <c r="V479" s="17">
        <v>3</v>
      </c>
      <c r="W479" s="17">
        <f t="shared" si="14"/>
        <v>76.694999999999993</v>
      </c>
      <c r="X479" s="17">
        <f t="shared" si="15"/>
        <v>4.3026403285742232</v>
      </c>
      <c r="Y479" s="18"/>
      <c r="Z479" s="18"/>
    </row>
    <row r="480" spans="19:26" x14ac:dyDescent="0.2">
      <c r="S480" s="13" t="s">
        <v>62</v>
      </c>
      <c r="T480" s="13" t="s">
        <v>63</v>
      </c>
      <c r="U480" s="13">
        <v>1996</v>
      </c>
      <c r="V480" s="17">
        <v>2.0499999999999998</v>
      </c>
      <c r="W480" s="17">
        <f t="shared" si="14"/>
        <v>76.694999999999993</v>
      </c>
      <c r="X480" s="17">
        <f t="shared" si="15"/>
        <v>2.9401375578590523</v>
      </c>
      <c r="Y480" s="18"/>
      <c r="Z480" s="18"/>
    </row>
    <row r="481" spans="19:26" x14ac:dyDescent="0.2">
      <c r="S481" s="13" t="s">
        <v>64</v>
      </c>
      <c r="T481" s="13" t="s">
        <v>65</v>
      </c>
      <c r="U481" s="13">
        <v>1996</v>
      </c>
      <c r="V481" s="17">
        <v>4.4000000000000004</v>
      </c>
      <c r="W481" s="17">
        <f t="shared" si="14"/>
        <v>76.694999999999993</v>
      </c>
      <c r="X481" s="17">
        <f t="shared" si="15"/>
        <v>6.3105391485755273</v>
      </c>
      <c r="Y481" s="18"/>
      <c r="Z481" s="18"/>
    </row>
    <row r="482" spans="19:26" x14ac:dyDescent="0.2">
      <c r="S482" s="13" t="s">
        <v>66</v>
      </c>
      <c r="T482" s="13" t="s">
        <v>67</v>
      </c>
      <c r="U482" s="13">
        <v>1996</v>
      </c>
      <c r="V482" s="18">
        <v>6.06</v>
      </c>
      <c r="W482" s="17">
        <f t="shared" si="14"/>
        <v>76.694999999999993</v>
      </c>
      <c r="X482" s="17">
        <f t="shared" si="15"/>
        <v>8.6913334637199302</v>
      </c>
      <c r="Y482" s="18"/>
      <c r="Z482" s="18"/>
    </row>
    <row r="483" spans="19:26" x14ac:dyDescent="0.2">
      <c r="S483" s="13" t="s">
        <v>68</v>
      </c>
      <c r="T483" s="13" t="s">
        <v>69</v>
      </c>
      <c r="U483" s="13">
        <v>1996</v>
      </c>
      <c r="V483" s="18">
        <v>6.44</v>
      </c>
      <c r="W483" s="17">
        <f t="shared" si="14"/>
        <v>76.694999999999993</v>
      </c>
      <c r="X483" s="17">
        <f t="shared" si="15"/>
        <v>9.2363345720059993</v>
      </c>
      <c r="Y483" s="18"/>
      <c r="Z483" s="18"/>
    </row>
    <row r="484" spans="19:26" x14ac:dyDescent="0.2">
      <c r="S484" s="13" t="s">
        <v>70</v>
      </c>
      <c r="T484" s="13" t="s">
        <v>71</v>
      </c>
      <c r="U484" s="13">
        <v>1996</v>
      </c>
      <c r="V484" s="18">
        <v>2.5</v>
      </c>
      <c r="W484" s="17">
        <f t="shared" si="14"/>
        <v>76.694999999999993</v>
      </c>
      <c r="X484" s="17">
        <f t="shared" si="15"/>
        <v>3.585533607145186</v>
      </c>
      <c r="Y484" s="18"/>
      <c r="Z484" s="18"/>
    </row>
    <row r="485" spans="19:26" x14ac:dyDescent="0.2">
      <c r="S485" s="13" t="s">
        <v>72</v>
      </c>
      <c r="T485" s="13" t="s">
        <v>73</v>
      </c>
      <c r="U485" s="13">
        <v>1996</v>
      </c>
      <c r="V485" s="18">
        <v>5.56</v>
      </c>
      <c r="W485" s="17">
        <f t="shared" si="14"/>
        <v>76.694999999999993</v>
      </c>
      <c r="X485" s="17">
        <f t="shared" si="15"/>
        <v>7.9742267422908926</v>
      </c>
      <c r="Y485" s="18"/>
      <c r="Z485" s="18"/>
    </row>
    <row r="486" spans="19:26" x14ac:dyDescent="0.2">
      <c r="S486" s="13" t="s">
        <v>74</v>
      </c>
      <c r="T486" s="13" t="s">
        <v>75</v>
      </c>
      <c r="U486" s="13">
        <v>1996</v>
      </c>
      <c r="V486" s="18">
        <v>3.75</v>
      </c>
      <c r="W486" s="17">
        <f t="shared" si="14"/>
        <v>76.694999999999993</v>
      </c>
      <c r="X486" s="17">
        <f t="shared" si="15"/>
        <v>5.3783004107177783</v>
      </c>
      <c r="Y486" s="18"/>
      <c r="Z486" s="18"/>
    </row>
    <row r="487" spans="19:26" x14ac:dyDescent="0.2">
      <c r="S487" s="13" t="s">
        <v>76</v>
      </c>
      <c r="T487" s="13" t="s">
        <v>77</v>
      </c>
      <c r="U487" s="13">
        <v>1996</v>
      </c>
      <c r="V487" s="18">
        <v>2.72</v>
      </c>
      <c r="W487" s="17">
        <f t="shared" si="14"/>
        <v>76.694999999999993</v>
      </c>
      <c r="X487" s="17">
        <f t="shared" si="15"/>
        <v>3.9010605645739624</v>
      </c>
      <c r="Y487" s="18"/>
      <c r="Z487" s="18"/>
    </row>
    <row r="488" spans="19:26" x14ac:dyDescent="0.2">
      <c r="S488" s="13" t="s">
        <v>78</v>
      </c>
      <c r="T488" s="13" t="s">
        <v>79</v>
      </c>
      <c r="U488" s="13">
        <v>1996</v>
      </c>
      <c r="V488" s="18">
        <v>3.93</v>
      </c>
      <c r="W488" s="17">
        <f t="shared" si="14"/>
        <v>76.694999999999993</v>
      </c>
      <c r="X488" s="17">
        <f t="shared" si="15"/>
        <v>5.6364588304322316</v>
      </c>
      <c r="Y488" s="18"/>
      <c r="Z488" s="18"/>
    </row>
    <row r="489" spans="19:26" x14ac:dyDescent="0.2">
      <c r="S489" s="13" t="s">
        <v>80</v>
      </c>
      <c r="T489" s="13" t="s">
        <v>81</v>
      </c>
      <c r="U489" s="13">
        <v>1996</v>
      </c>
      <c r="V489" s="18">
        <v>4</v>
      </c>
      <c r="W489" s="17">
        <f t="shared" si="14"/>
        <v>76.694999999999993</v>
      </c>
      <c r="X489" s="17">
        <f t="shared" si="15"/>
        <v>5.7368537714322976</v>
      </c>
      <c r="Y489" s="18"/>
      <c r="Z489" s="18"/>
    </row>
    <row r="490" spans="19:26" x14ac:dyDescent="0.2">
      <c r="S490" s="13" t="s">
        <v>82</v>
      </c>
      <c r="T490" s="13" t="s">
        <v>83</v>
      </c>
      <c r="U490" s="13">
        <v>1996</v>
      </c>
      <c r="V490" s="18">
        <v>2.4</v>
      </c>
      <c r="W490" s="17">
        <f t="shared" si="14"/>
        <v>76.694999999999993</v>
      </c>
      <c r="X490" s="17">
        <f t="shared" si="15"/>
        <v>3.4421122628593781</v>
      </c>
      <c r="Y490" s="18"/>
      <c r="Z490" s="18"/>
    </row>
    <row r="491" spans="19:26" x14ac:dyDescent="0.2">
      <c r="S491" s="13" t="s">
        <v>84</v>
      </c>
      <c r="T491" s="13" t="s">
        <v>85</v>
      </c>
      <c r="U491" s="13">
        <v>1996</v>
      </c>
      <c r="V491" s="13">
        <v>3.25</v>
      </c>
      <c r="W491" s="17">
        <f t="shared" si="14"/>
        <v>76.694999999999993</v>
      </c>
      <c r="X491" s="17">
        <f t="shared" si="15"/>
        <v>4.6611936892887416</v>
      </c>
      <c r="Y491" s="17"/>
      <c r="Z491" s="17"/>
    </row>
    <row r="492" spans="19:26" x14ac:dyDescent="0.2">
      <c r="S492" s="13" t="s">
        <v>23</v>
      </c>
      <c r="T492" s="13" t="s">
        <v>24</v>
      </c>
      <c r="U492" s="13">
        <v>1997</v>
      </c>
      <c r="V492" s="18">
        <v>5.6</v>
      </c>
      <c r="W492" s="17">
        <f t="shared" si="14"/>
        <v>78.009</v>
      </c>
      <c r="X492" s="17">
        <f t="shared" si="15"/>
        <v>7.8963094001974135</v>
      </c>
      <c r="Y492" s="17"/>
      <c r="Z492" s="17"/>
    </row>
    <row r="493" spans="19:26" x14ac:dyDescent="0.2">
      <c r="S493" s="13" t="s">
        <v>25</v>
      </c>
      <c r="T493" s="13" t="s">
        <v>26</v>
      </c>
      <c r="U493" s="13">
        <v>1997</v>
      </c>
      <c r="V493" s="18">
        <v>3</v>
      </c>
      <c r="W493" s="17">
        <f t="shared" si="14"/>
        <v>78.009</v>
      </c>
      <c r="X493" s="17">
        <f t="shared" si="15"/>
        <v>4.2301657501057566</v>
      </c>
      <c r="Y493" s="17"/>
      <c r="Z493" s="17"/>
    </row>
    <row r="494" spans="19:26" x14ac:dyDescent="0.2">
      <c r="S494" s="13" t="s">
        <v>27</v>
      </c>
      <c r="T494" s="13" t="s">
        <v>28</v>
      </c>
      <c r="U494" s="13">
        <v>1997</v>
      </c>
      <c r="V494" s="18">
        <v>2.5</v>
      </c>
      <c r="W494" s="17">
        <f t="shared" si="14"/>
        <v>78.009</v>
      </c>
      <c r="X494" s="17">
        <f t="shared" si="15"/>
        <v>3.5251381250881311</v>
      </c>
      <c r="Y494" s="17"/>
      <c r="Z494" s="17"/>
    </row>
    <row r="495" spans="19:26" x14ac:dyDescent="0.2">
      <c r="S495" s="13" t="s">
        <v>29</v>
      </c>
      <c r="T495" s="13" t="s">
        <v>30</v>
      </c>
      <c r="U495" s="13">
        <v>1997</v>
      </c>
      <c r="V495" s="18">
        <v>3.3</v>
      </c>
      <c r="W495" s="17">
        <f t="shared" si="14"/>
        <v>78.009</v>
      </c>
      <c r="X495" s="17">
        <f t="shared" si="15"/>
        <v>4.6531823251163322</v>
      </c>
      <c r="Y495" s="18"/>
      <c r="Z495" s="18"/>
    </row>
    <row r="496" spans="19:26" x14ac:dyDescent="0.2">
      <c r="S496" s="13" t="s">
        <v>31</v>
      </c>
      <c r="T496" s="13" t="s">
        <v>32</v>
      </c>
      <c r="U496" s="13">
        <v>1997</v>
      </c>
      <c r="V496" s="18">
        <v>2.2799999999999998</v>
      </c>
      <c r="W496" s="17">
        <f t="shared" si="14"/>
        <v>78.009</v>
      </c>
      <c r="X496" s="17">
        <f t="shared" si="15"/>
        <v>3.2149259700803752</v>
      </c>
      <c r="Y496" s="18"/>
      <c r="Z496" s="18"/>
    </row>
    <row r="497" spans="19:26" x14ac:dyDescent="0.2">
      <c r="S497" s="13" t="s">
        <v>33</v>
      </c>
      <c r="T497" s="13" t="s">
        <v>34</v>
      </c>
      <c r="U497" s="13">
        <v>1997</v>
      </c>
      <c r="V497" s="18">
        <v>4.5</v>
      </c>
      <c r="W497" s="17">
        <f t="shared" si="14"/>
        <v>78.009</v>
      </c>
      <c r="X497" s="17">
        <f t="shared" si="15"/>
        <v>6.3452486251586349</v>
      </c>
      <c r="Y497" s="18"/>
      <c r="Z497" s="18"/>
    </row>
    <row r="498" spans="19:26" x14ac:dyDescent="0.2">
      <c r="S498" s="13" t="s">
        <v>35</v>
      </c>
      <c r="T498" s="13" t="s">
        <v>36</v>
      </c>
      <c r="U498" s="13">
        <v>1997</v>
      </c>
      <c r="V498" s="18">
        <v>5.46</v>
      </c>
      <c r="W498" s="17">
        <f t="shared" si="14"/>
        <v>78.009</v>
      </c>
      <c r="X498" s="17">
        <f t="shared" si="15"/>
        <v>7.6989016651924773</v>
      </c>
      <c r="Y498" s="18"/>
      <c r="Z498" s="18"/>
    </row>
    <row r="499" spans="19:26" x14ac:dyDescent="0.2">
      <c r="S499" s="13" t="s">
        <v>37</v>
      </c>
      <c r="T499" s="13" t="s">
        <v>38</v>
      </c>
      <c r="U499" s="13">
        <v>1997</v>
      </c>
      <c r="V499" s="18">
        <v>1.5</v>
      </c>
      <c r="W499" s="17">
        <f t="shared" si="14"/>
        <v>78.009</v>
      </c>
      <c r="X499" s="17">
        <f t="shared" si="15"/>
        <v>2.1150828750528783</v>
      </c>
      <c r="Y499" s="18"/>
      <c r="Z499" s="18"/>
    </row>
    <row r="500" spans="19:26" x14ac:dyDescent="0.2">
      <c r="S500" s="13" t="s">
        <v>39</v>
      </c>
      <c r="T500" s="13" t="s">
        <v>40</v>
      </c>
      <c r="U500" s="13">
        <v>1997</v>
      </c>
      <c r="V500" s="18">
        <v>6.5</v>
      </c>
      <c r="W500" s="17">
        <f t="shared" si="14"/>
        <v>78.009</v>
      </c>
      <c r="X500" s="17">
        <f t="shared" si="15"/>
        <v>9.1653591252291395</v>
      </c>
      <c r="Y500" s="18"/>
      <c r="Z500" s="18"/>
    </row>
    <row r="501" spans="19:26" x14ac:dyDescent="0.2">
      <c r="S501" s="13" t="s">
        <v>41</v>
      </c>
      <c r="T501" s="13" t="s">
        <v>42</v>
      </c>
      <c r="U501" s="13">
        <v>1997</v>
      </c>
      <c r="V501" s="17">
        <v>4.62</v>
      </c>
      <c r="W501" s="17">
        <f t="shared" si="14"/>
        <v>78.009</v>
      </c>
      <c r="X501" s="17">
        <f t="shared" si="15"/>
        <v>6.5144552551628658</v>
      </c>
      <c r="Y501" s="18"/>
      <c r="Z501" s="18"/>
    </row>
    <row r="502" spans="19:26" x14ac:dyDescent="0.2">
      <c r="S502" s="13" t="s">
        <v>86</v>
      </c>
      <c r="T502" s="13" t="s">
        <v>87</v>
      </c>
      <c r="U502" s="13">
        <v>1997</v>
      </c>
      <c r="V502" s="17">
        <v>5.87</v>
      </c>
      <c r="W502" s="17">
        <f t="shared" si="14"/>
        <v>78.009</v>
      </c>
      <c r="X502" s="17">
        <f t="shared" si="15"/>
        <v>8.2770243177069318</v>
      </c>
      <c r="Y502" s="18"/>
      <c r="Z502" s="18"/>
    </row>
    <row r="503" spans="19:26" x14ac:dyDescent="0.2">
      <c r="S503" s="13" t="s">
        <v>43</v>
      </c>
      <c r="T503" s="13" t="s">
        <v>14</v>
      </c>
      <c r="U503" s="13">
        <v>1997</v>
      </c>
      <c r="V503" s="17">
        <v>2</v>
      </c>
      <c r="W503" s="17">
        <f t="shared" si="14"/>
        <v>78.009</v>
      </c>
      <c r="X503" s="17">
        <f t="shared" si="15"/>
        <v>2.8201105000705047</v>
      </c>
      <c r="Y503" s="18"/>
      <c r="Z503" s="18"/>
    </row>
    <row r="504" spans="19:26" x14ac:dyDescent="0.2">
      <c r="S504" s="13" t="s">
        <v>44</v>
      </c>
      <c r="T504" s="13" t="s">
        <v>45</v>
      </c>
      <c r="U504" s="13">
        <v>1997</v>
      </c>
      <c r="V504" s="18">
        <v>2.68</v>
      </c>
      <c r="W504" s="17">
        <f t="shared" si="14"/>
        <v>78.009</v>
      </c>
      <c r="X504" s="17">
        <f t="shared" si="15"/>
        <v>3.7789480700944766</v>
      </c>
      <c r="Y504" s="18"/>
      <c r="Z504" s="18"/>
    </row>
    <row r="505" spans="19:26" x14ac:dyDescent="0.2">
      <c r="S505" s="13" t="s">
        <v>46</v>
      </c>
      <c r="T505" s="13" t="s">
        <v>47</v>
      </c>
      <c r="U505" s="13">
        <v>1997</v>
      </c>
      <c r="V505" s="18">
        <v>2.5</v>
      </c>
      <c r="W505" s="17">
        <f t="shared" si="14"/>
        <v>78.009</v>
      </c>
      <c r="X505" s="17">
        <f t="shared" si="15"/>
        <v>3.5251381250881311</v>
      </c>
      <c r="Y505" s="18"/>
      <c r="Z505" s="18"/>
    </row>
    <row r="506" spans="19:26" x14ac:dyDescent="0.2">
      <c r="S506" s="13" t="s">
        <v>48</v>
      </c>
      <c r="T506" s="13" t="s">
        <v>49</v>
      </c>
      <c r="U506" s="13">
        <v>1997</v>
      </c>
      <c r="V506" s="18">
        <v>1.92</v>
      </c>
      <c r="W506" s="17">
        <f t="shared" si="14"/>
        <v>78.009</v>
      </c>
      <c r="X506" s="17">
        <f t="shared" si="15"/>
        <v>2.707306080067684</v>
      </c>
      <c r="Y506" s="18"/>
      <c r="Z506" s="18"/>
    </row>
    <row r="507" spans="19:26" x14ac:dyDescent="0.2">
      <c r="S507" s="13" t="s">
        <v>50</v>
      </c>
      <c r="T507" s="13" t="s">
        <v>51</v>
      </c>
      <c r="U507" s="13">
        <v>1997</v>
      </c>
      <c r="V507" s="18">
        <v>2.5</v>
      </c>
      <c r="W507" s="17">
        <f t="shared" si="14"/>
        <v>78.009</v>
      </c>
      <c r="X507" s="17">
        <f t="shared" si="15"/>
        <v>3.5251381250881311</v>
      </c>
      <c r="Y507" s="18"/>
      <c r="Z507" s="18"/>
    </row>
    <row r="508" spans="19:26" x14ac:dyDescent="0.2">
      <c r="S508" s="13" t="s">
        <v>52</v>
      </c>
      <c r="T508" s="13" t="s">
        <v>53</v>
      </c>
      <c r="U508" s="13">
        <v>1997</v>
      </c>
      <c r="V508" s="18">
        <v>1.5</v>
      </c>
      <c r="W508" s="17">
        <f t="shared" si="14"/>
        <v>78.009</v>
      </c>
      <c r="X508" s="17">
        <f t="shared" si="15"/>
        <v>2.1150828750528783</v>
      </c>
      <c r="Y508" s="17"/>
      <c r="Z508" s="17"/>
    </row>
    <row r="509" spans="19:26" x14ac:dyDescent="0.2">
      <c r="S509" s="13" t="s">
        <v>54</v>
      </c>
      <c r="T509" s="13" t="s">
        <v>55</v>
      </c>
      <c r="U509" s="13">
        <v>1997</v>
      </c>
      <c r="V509" s="18">
        <v>4.05</v>
      </c>
      <c r="W509" s="17">
        <f t="shared" si="14"/>
        <v>78.009</v>
      </c>
      <c r="X509" s="17">
        <f t="shared" si="15"/>
        <v>5.7107237626427718</v>
      </c>
      <c r="Y509" s="13"/>
      <c r="Z509" s="13"/>
    </row>
    <row r="510" spans="19:26" x14ac:dyDescent="0.2">
      <c r="S510" s="13" t="s">
        <v>56</v>
      </c>
      <c r="T510" s="13" t="s">
        <v>57</v>
      </c>
      <c r="U510" s="13">
        <v>1997</v>
      </c>
      <c r="V510" s="18">
        <v>5.03</v>
      </c>
      <c r="W510" s="17">
        <f t="shared" si="14"/>
        <v>78.009</v>
      </c>
      <c r="X510" s="17">
        <f t="shared" si="15"/>
        <v>7.0925779076773203</v>
      </c>
      <c r="Y510" s="13"/>
      <c r="Z510" s="13"/>
    </row>
    <row r="511" spans="19:26" x14ac:dyDescent="0.2">
      <c r="S511" s="13" t="s">
        <v>58</v>
      </c>
      <c r="T511" s="13" t="s">
        <v>59</v>
      </c>
      <c r="U511" s="13">
        <v>1997</v>
      </c>
      <c r="V511" s="18">
        <v>2</v>
      </c>
      <c r="W511" s="17">
        <f t="shared" si="14"/>
        <v>78.009</v>
      </c>
      <c r="X511" s="17">
        <f t="shared" si="15"/>
        <v>2.8201105000705047</v>
      </c>
      <c r="Y511" s="13"/>
      <c r="Z511" s="13"/>
    </row>
    <row r="512" spans="19:26" x14ac:dyDescent="0.2">
      <c r="S512" s="13" t="s">
        <v>60</v>
      </c>
      <c r="T512" s="13" t="s">
        <v>61</v>
      </c>
      <c r="U512" s="13">
        <v>1997</v>
      </c>
      <c r="V512" s="17">
        <v>3</v>
      </c>
      <c r="W512" s="17">
        <f t="shared" si="14"/>
        <v>78.009</v>
      </c>
      <c r="X512" s="17">
        <f t="shared" si="15"/>
        <v>4.2301657501057566</v>
      </c>
      <c r="Y512" s="18"/>
      <c r="Z512" s="18"/>
    </row>
    <row r="513" spans="19:26" x14ac:dyDescent="0.2">
      <c r="S513" s="13" t="s">
        <v>62</v>
      </c>
      <c r="T513" s="13" t="s">
        <v>63</v>
      </c>
      <c r="U513" s="13">
        <v>1997</v>
      </c>
      <c r="V513" s="17">
        <v>2.0499999999999998</v>
      </c>
      <c r="W513" s="17">
        <f t="shared" si="14"/>
        <v>78.009</v>
      </c>
      <c r="X513" s="17">
        <f t="shared" si="15"/>
        <v>2.8906132625722671</v>
      </c>
      <c r="Y513" s="18"/>
      <c r="Z513" s="18"/>
    </row>
    <row r="514" spans="19:26" x14ac:dyDescent="0.2">
      <c r="S514" s="13" t="s">
        <v>64</v>
      </c>
      <c r="T514" s="13" t="s">
        <v>65</v>
      </c>
      <c r="U514" s="13">
        <v>1997</v>
      </c>
      <c r="V514" s="17">
        <v>4.4000000000000004</v>
      </c>
      <c r="W514" s="17">
        <f t="shared" si="14"/>
        <v>78.009</v>
      </c>
      <c r="X514" s="17">
        <f t="shared" si="15"/>
        <v>6.2042431001551108</v>
      </c>
      <c r="Y514" s="18"/>
      <c r="Z514" s="18"/>
    </row>
    <row r="515" spans="19:26" x14ac:dyDescent="0.2">
      <c r="S515" s="13" t="s">
        <v>66</v>
      </c>
      <c r="T515" s="13" t="s">
        <v>67</v>
      </c>
      <c r="U515" s="13">
        <v>1997</v>
      </c>
      <c r="V515" s="18">
        <v>6.06</v>
      </c>
      <c r="W515" s="17">
        <f t="shared" ref="W515:W578" si="16">INDEX($AB$2:$AB$35,MATCH($U515,$AA$2:$AA$35,0))</f>
        <v>78.009</v>
      </c>
      <c r="X515" s="17">
        <f t="shared" ref="X515:X578" si="17">V515*$AB$35/W515</f>
        <v>8.5449348152136295</v>
      </c>
      <c r="Y515" s="18"/>
      <c r="Z515" s="18"/>
    </row>
    <row r="516" spans="19:26" x14ac:dyDescent="0.2">
      <c r="S516" s="13" t="s">
        <v>68</v>
      </c>
      <c r="T516" s="13" t="s">
        <v>69</v>
      </c>
      <c r="U516" s="13">
        <v>1997</v>
      </c>
      <c r="V516" s="18">
        <v>6.44</v>
      </c>
      <c r="W516" s="17">
        <f t="shared" si="16"/>
        <v>78.009</v>
      </c>
      <c r="X516" s="17">
        <f t="shared" si="17"/>
        <v>9.0807558102270267</v>
      </c>
      <c r="Y516" s="18"/>
      <c r="Z516" s="18"/>
    </row>
    <row r="517" spans="19:26" x14ac:dyDescent="0.2">
      <c r="S517" s="13" t="s">
        <v>70</v>
      </c>
      <c r="T517" s="13" t="s">
        <v>71</v>
      </c>
      <c r="U517" s="13">
        <v>1997</v>
      </c>
      <c r="V517" s="18">
        <v>2.5</v>
      </c>
      <c r="W517" s="17">
        <f t="shared" si="16"/>
        <v>78.009</v>
      </c>
      <c r="X517" s="17">
        <f t="shared" si="17"/>
        <v>3.5251381250881311</v>
      </c>
      <c r="Y517" s="18"/>
      <c r="Z517" s="18"/>
    </row>
    <row r="518" spans="19:26" x14ac:dyDescent="0.2">
      <c r="S518" s="13" t="s">
        <v>72</v>
      </c>
      <c r="T518" s="13" t="s">
        <v>73</v>
      </c>
      <c r="U518" s="13">
        <v>1997</v>
      </c>
      <c r="V518" s="18">
        <v>5.56</v>
      </c>
      <c r="W518" s="17">
        <f t="shared" si="16"/>
        <v>78.009</v>
      </c>
      <c r="X518" s="17">
        <f t="shared" si="17"/>
        <v>7.8399071901960022</v>
      </c>
      <c r="Y518" s="18"/>
      <c r="Z518" s="18"/>
    </row>
    <row r="519" spans="19:26" x14ac:dyDescent="0.2">
      <c r="S519" s="13" t="s">
        <v>74</v>
      </c>
      <c r="T519" s="13" t="s">
        <v>75</v>
      </c>
      <c r="U519" s="13">
        <v>1997</v>
      </c>
      <c r="V519" s="18">
        <v>3.75</v>
      </c>
      <c r="W519" s="17">
        <f t="shared" si="16"/>
        <v>78.009</v>
      </c>
      <c r="X519" s="17">
        <f t="shared" si="17"/>
        <v>5.2877071876321962</v>
      </c>
      <c r="Y519" s="18"/>
      <c r="Z519" s="18"/>
    </row>
    <row r="520" spans="19:26" x14ac:dyDescent="0.2">
      <c r="S520" s="13" t="s">
        <v>76</v>
      </c>
      <c r="T520" s="13" t="s">
        <v>77</v>
      </c>
      <c r="U520" s="13">
        <v>1997</v>
      </c>
      <c r="V520" s="18">
        <v>2.72</v>
      </c>
      <c r="W520" s="17">
        <f t="shared" si="16"/>
        <v>78.009</v>
      </c>
      <c r="X520" s="17">
        <f t="shared" si="17"/>
        <v>3.8353502800958865</v>
      </c>
      <c r="Y520" s="18"/>
      <c r="Z520" s="18"/>
    </row>
    <row r="521" spans="19:26" x14ac:dyDescent="0.2">
      <c r="S521" s="13" t="s">
        <v>78</v>
      </c>
      <c r="T521" s="13" t="s">
        <v>79</v>
      </c>
      <c r="U521" s="13">
        <v>1997</v>
      </c>
      <c r="V521" s="18">
        <v>3.93</v>
      </c>
      <c r="W521" s="17">
        <f t="shared" si="16"/>
        <v>78.009</v>
      </c>
      <c r="X521" s="17">
        <f t="shared" si="17"/>
        <v>5.5415171326385417</v>
      </c>
      <c r="Y521" s="18"/>
      <c r="Z521" s="18"/>
    </row>
    <row r="522" spans="19:26" x14ac:dyDescent="0.2">
      <c r="S522" s="13" t="s">
        <v>80</v>
      </c>
      <c r="T522" s="13" t="s">
        <v>81</v>
      </c>
      <c r="U522" s="13">
        <v>1997</v>
      </c>
      <c r="V522" s="18">
        <v>4</v>
      </c>
      <c r="W522" s="17">
        <f t="shared" si="16"/>
        <v>78.009</v>
      </c>
      <c r="X522" s="17">
        <f t="shared" si="17"/>
        <v>5.6402210001410094</v>
      </c>
      <c r="Y522" s="18"/>
      <c r="Z522" s="18"/>
    </row>
    <row r="523" spans="19:26" x14ac:dyDescent="0.2">
      <c r="S523" s="13" t="s">
        <v>82</v>
      </c>
      <c r="T523" s="13" t="s">
        <v>83</v>
      </c>
      <c r="U523" s="13">
        <v>1997</v>
      </c>
      <c r="V523" s="18">
        <v>2.4</v>
      </c>
      <c r="W523" s="17">
        <f t="shared" si="16"/>
        <v>78.009</v>
      </c>
      <c r="X523" s="17">
        <f t="shared" si="17"/>
        <v>3.3841326000846053</v>
      </c>
      <c r="Y523" s="18"/>
      <c r="Z523" s="18"/>
    </row>
    <row r="524" spans="19:26" x14ac:dyDescent="0.2">
      <c r="S524" s="13" t="s">
        <v>84</v>
      </c>
      <c r="T524" s="13" t="s">
        <v>85</v>
      </c>
      <c r="U524" s="13">
        <v>1997</v>
      </c>
      <c r="V524" s="13">
        <v>3.25</v>
      </c>
      <c r="W524" s="17">
        <f t="shared" si="16"/>
        <v>78.009</v>
      </c>
      <c r="X524" s="17">
        <f t="shared" si="17"/>
        <v>4.5826795626145698</v>
      </c>
      <c r="Y524" s="17"/>
      <c r="Z524" s="17"/>
    </row>
    <row r="525" spans="19:26" x14ac:dyDescent="0.2">
      <c r="S525" s="13" t="s">
        <v>23</v>
      </c>
      <c r="T525" s="13" t="s">
        <v>24</v>
      </c>
      <c r="U525" s="13">
        <v>1998</v>
      </c>
      <c r="V525" s="18">
        <v>5.6</v>
      </c>
      <c r="W525" s="17">
        <f t="shared" si="16"/>
        <v>78.855000000000004</v>
      </c>
      <c r="X525" s="17">
        <f t="shared" si="17"/>
        <v>7.8115934309809143</v>
      </c>
      <c r="Y525" s="17"/>
      <c r="Z525" s="17"/>
    </row>
    <row r="526" spans="19:26" x14ac:dyDescent="0.2">
      <c r="S526" s="13" t="s">
        <v>25</v>
      </c>
      <c r="T526" s="13" t="s">
        <v>26</v>
      </c>
      <c r="U526" s="13">
        <v>1998</v>
      </c>
      <c r="V526" s="18">
        <v>3</v>
      </c>
      <c r="W526" s="17">
        <f t="shared" si="16"/>
        <v>78.855000000000004</v>
      </c>
      <c r="X526" s="17">
        <f t="shared" si="17"/>
        <v>4.1847821951683466</v>
      </c>
      <c r="Y526" s="17"/>
      <c r="Z526" s="17"/>
    </row>
    <row r="527" spans="19:26" x14ac:dyDescent="0.2">
      <c r="S527" s="13" t="s">
        <v>27</v>
      </c>
      <c r="T527" s="13" t="s">
        <v>28</v>
      </c>
      <c r="U527" s="13">
        <v>1998</v>
      </c>
      <c r="V527" s="18">
        <v>2.5</v>
      </c>
      <c r="W527" s="17">
        <f t="shared" si="16"/>
        <v>78.855000000000004</v>
      </c>
      <c r="X527" s="17">
        <f t="shared" si="17"/>
        <v>3.4873184959736223</v>
      </c>
      <c r="Y527" s="17"/>
      <c r="Z527" s="17"/>
    </row>
    <row r="528" spans="19:26" x14ac:dyDescent="0.2">
      <c r="S528" s="13" t="s">
        <v>29</v>
      </c>
      <c r="T528" s="13" t="s">
        <v>30</v>
      </c>
      <c r="U528" s="13">
        <v>1998</v>
      </c>
      <c r="V528" s="18">
        <v>3.3</v>
      </c>
      <c r="W528" s="17">
        <f t="shared" si="16"/>
        <v>78.855000000000004</v>
      </c>
      <c r="X528" s="17">
        <f t="shared" si="17"/>
        <v>4.603260414685181</v>
      </c>
      <c r="Y528" s="18"/>
      <c r="Z528" s="18"/>
    </row>
    <row r="529" spans="19:26" x14ac:dyDescent="0.2">
      <c r="S529" s="13" t="s">
        <v>31</v>
      </c>
      <c r="T529" s="13" t="s">
        <v>32</v>
      </c>
      <c r="U529" s="13">
        <v>1998</v>
      </c>
      <c r="V529" s="18">
        <v>2.2799999999999998</v>
      </c>
      <c r="W529" s="17">
        <f t="shared" si="16"/>
        <v>78.855000000000004</v>
      </c>
      <c r="X529" s="17">
        <f t="shared" si="17"/>
        <v>3.1804344683279431</v>
      </c>
      <c r="Y529" s="18"/>
      <c r="Z529" s="18"/>
    </row>
    <row r="530" spans="19:26" x14ac:dyDescent="0.2">
      <c r="S530" s="13" t="s">
        <v>33</v>
      </c>
      <c r="T530" s="13" t="s">
        <v>34</v>
      </c>
      <c r="U530" s="13">
        <v>1998</v>
      </c>
      <c r="V530" s="18">
        <v>4.5</v>
      </c>
      <c r="W530" s="17">
        <f t="shared" si="16"/>
        <v>78.855000000000004</v>
      </c>
      <c r="X530" s="17">
        <f t="shared" si="17"/>
        <v>6.2771732927525195</v>
      </c>
      <c r="Y530" s="18"/>
      <c r="Z530" s="18"/>
    </row>
    <row r="531" spans="19:26" x14ac:dyDescent="0.2">
      <c r="S531" s="13" t="s">
        <v>35</v>
      </c>
      <c r="T531" s="13" t="s">
        <v>36</v>
      </c>
      <c r="U531" s="13">
        <v>1998</v>
      </c>
      <c r="V531" s="18">
        <v>3.75</v>
      </c>
      <c r="W531" s="17">
        <f t="shared" si="16"/>
        <v>78.855000000000004</v>
      </c>
      <c r="X531" s="17">
        <f t="shared" si="17"/>
        <v>5.230977743960433</v>
      </c>
      <c r="Y531" s="18"/>
      <c r="Z531" s="18"/>
    </row>
    <row r="532" spans="19:26" x14ac:dyDescent="0.2">
      <c r="S532" s="13" t="s">
        <v>37</v>
      </c>
      <c r="T532" s="13" t="s">
        <v>38</v>
      </c>
      <c r="U532" s="13">
        <v>1998</v>
      </c>
      <c r="V532" s="18">
        <v>1.5</v>
      </c>
      <c r="W532" s="17">
        <f t="shared" si="16"/>
        <v>78.855000000000004</v>
      </c>
      <c r="X532" s="17">
        <f t="shared" si="17"/>
        <v>2.0923910975841733</v>
      </c>
      <c r="Y532" s="18"/>
      <c r="Z532" s="18"/>
    </row>
    <row r="533" spans="19:26" x14ac:dyDescent="0.2">
      <c r="S533" s="13" t="s">
        <v>39</v>
      </c>
      <c r="T533" s="13" t="s">
        <v>40</v>
      </c>
      <c r="U533" s="13">
        <v>1998</v>
      </c>
      <c r="V533" s="17">
        <v>6.5</v>
      </c>
      <c r="W533" s="17">
        <f t="shared" si="16"/>
        <v>78.855000000000004</v>
      </c>
      <c r="X533" s="17">
        <f t="shared" si="17"/>
        <v>9.0670280895314175</v>
      </c>
      <c r="Y533" s="18"/>
      <c r="Z533" s="18"/>
    </row>
    <row r="534" spans="19:26" x14ac:dyDescent="0.2">
      <c r="S534" s="13" t="s">
        <v>41</v>
      </c>
      <c r="T534" s="13" t="s">
        <v>42</v>
      </c>
      <c r="U534" s="13">
        <v>1998</v>
      </c>
      <c r="V534" s="17">
        <v>4.62</v>
      </c>
      <c r="W534" s="17">
        <f t="shared" si="16"/>
        <v>78.855000000000004</v>
      </c>
      <c r="X534" s="17">
        <f t="shared" si="17"/>
        <v>6.4445645805592546</v>
      </c>
      <c r="Y534" s="18"/>
      <c r="Z534" s="18"/>
    </row>
    <row r="535" spans="19:26" x14ac:dyDescent="0.2">
      <c r="S535" s="13" t="s">
        <v>86</v>
      </c>
      <c r="T535" s="13" t="s">
        <v>87</v>
      </c>
      <c r="U535" s="13">
        <v>1998</v>
      </c>
      <c r="V535" s="17">
        <v>5.92</v>
      </c>
      <c r="W535" s="17">
        <f t="shared" si="16"/>
        <v>78.855000000000004</v>
      </c>
      <c r="X535" s="17">
        <f t="shared" si="17"/>
        <v>8.2579701984655376</v>
      </c>
      <c r="Y535" s="18"/>
      <c r="Z535" s="18"/>
    </row>
    <row r="536" spans="19:26" x14ac:dyDescent="0.2">
      <c r="S536" s="13" t="s">
        <v>43</v>
      </c>
      <c r="T536" s="13" t="s">
        <v>14</v>
      </c>
      <c r="U536" s="13">
        <v>1998</v>
      </c>
      <c r="V536" s="18">
        <v>2</v>
      </c>
      <c r="W536" s="17">
        <f t="shared" si="16"/>
        <v>78.855000000000004</v>
      </c>
      <c r="X536" s="17">
        <f t="shared" si="17"/>
        <v>2.789854796778898</v>
      </c>
      <c r="Y536" s="18"/>
      <c r="Z536" s="18"/>
    </row>
    <row r="537" spans="19:26" x14ac:dyDescent="0.2">
      <c r="S537" s="13" t="s">
        <v>44</v>
      </c>
      <c r="T537" s="13" t="s">
        <v>45</v>
      </c>
      <c r="U537" s="13">
        <v>1998</v>
      </c>
      <c r="V537" s="18">
        <v>2.68</v>
      </c>
      <c r="W537" s="17">
        <f t="shared" si="16"/>
        <v>78.855000000000004</v>
      </c>
      <c r="X537" s="17">
        <f t="shared" si="17"/>
        <v>3.7384054276837233</v>
      </c>
      <c r="Y537" s="18"/>
      <c r="Z537" s="18"/>
    </row>
    <row r="538" spans="19:26" x14ac:dyDescent="0.2">
      <c r="S538" s="13" t="s">
        <v>46</v>
      </c>
      <c r="T538" s="13" t="s">
        <v>47</v>
      </c>
      <c r="U538" s="13">
        <v>1998</v>
      </c>
      <c r="V538" s="18">
        <v>2.5</v>
      </c>
      <c r="W538" s="17">
        <f t="shared" si="16"/>
        <v>78.855000000000004</v>
      </c>
      <c r="X538" s="17">
        <f t="shared" si="17"/>
        <v>3.4873184959736223</v>
      </c>
      <c r="Y538" s="18"/>
      <c r="Z538" s="18"/>
    </row>
    <row r="539" spans="19:26" x14ac:dyDescent="0.2">
      <c r="S539" s="13" t="s">
        <v>48</v>
      </c>
      <c r="T539" s="13" t="s">
        <v>49</v>
      </c>
      <c r="U539" s="13">
        <v>1998</v>
      </c>
      <c r="V539" s="18">
        <v>1.92</v>
      </c>
      <c r="W539" s="17">
        <f t="shared" si="16"/>
        <v>78.855000000000004</v>
      </c>
      <c r="X539" s="17">
        <f t="shared" si="17"/>
        <v>2.6782606049077415</v>
      </c>
      <c r="Y539" s="18"/>
      <c r="Z539" s="18"/>
    </row>
    <row r="540" spans="19:26" x14ac:dyDescent="0.2">
      <c r="S540" s="13" t="s">
        <v>50</v>
      </c>
      <c r="T540" s="13" t="s">
        <v>51</v>
      </c>
      <c r="U540" s="13">
        <v>1998</v>
      </c>
      <c r="V540" s="18">
        <v>2.5</v>
      </c>
      <c r="W540" s="17">
        <f t="shared" si="16"/>
        <v>78.855000000000004</v>
      </c>
      <c r="X540" s="17">
        <f t="shared" si="17"/>
        <v>3.4873184959736223</v>
      </c>
      <c r="Y540" s="18"/>
      <c r="Z540" s="18"/>
    </row>
    <row r="541" spans="19:26" x14ac:dyDescent="0.2">
      <c r="S541" s="13" t="s">
        <v>52</v>
      </c>
      <c r="T541" s="13" t="s">
        <v>53</v>
      </c>
      <c r="U541" s="13">
        <v>1998</v>
      </c>
      <c r="V541" s="18">
        <v>1.5</v>
      </c>
      <c r="W541" s="17">
        <f t="shared" si="16"/>
        <v>78.855000000000004</v>
      </c>
      <c r="X541" s="17">
        <f t="shared" si="17"/>
        <v>2.0923910975841733</v>
      </c>
      <c r="Y541" s="17"/>
      <c r="Z541" s="17"/>
    </row>
    <row r="542" spans="19:26" x14ac:dyDescent="0.2">
      <c r="S542" s="13" t="s">
        <v>54</v>
      </c>
      <c r="T542" s="13" t="s">
        <v>55</v>
      </c>
      <c r="U542" s="13">
        <v>1998</v>
      </c>
      <c r="V542" s="18">
        <v>4.05</v>
      </c>
      <c r="W542" s="17">
        <f t="shared" si="16"/>
        <v>78.855000000000004</v>
      </c>
      <c r="X542" s="17">
        <f t="shared" si="17"/>
        <v>5.6494559634772683</v>
      </c>
      <c r="Y542" s="17"/>
      <c r="Z542" s="17"/>
    </row>
    <row r="543" spans="19:26" x14ac:dyDescent="0.2">
      <c r="S543" s="13" t="s">
        <v>56</v>
      </c>
      <c r="T543" s="13" t="s">
        <v>57</v>
      </c>
      <c r="U543" s="13">
        <v>1998</v>
      </c>
      <c r="V543" s="18">
        <v>5.03</v>
      </c>
      <c r="W543" s="17">
        <f t="shared" si="16"/>
        <v>78.855000000000004</v>
      </c>
      <c r="X543" s="17">
        <f t="shared" si="17"/>
        <v>7.0164848138989289</v>
      </c>
      <c r="Y543" s="17"/>
      <c r="Z543" s="17"/>
    </row>
    <row r="544" spans="19:26" x14ac:dyDescent="0.2">
      <c r="S544" s="13" t="s">
        <v>58</v>
      </c>
      <c r="T544" s="13" t="s">
        <v>59</v>
      </c>
      <c r="U544" s="13">
        <v>1998</v>
      </c>
      <c r="V544" s="18">
        <v>2</v>
      </c>
      <c r="W544" s="17">
        <f t="shared" si="16"/>
        <v>78.855000000000004</v>
      </c>
      <c r="X544" s="17">
        <f t="shared" si="17"/>
        <v>2.789854796778898</v>
      </c>
      <c r="Y544" s="17"/>
      <c r="Z544" s="17"/>
    </row>
    <row r="545" spans="19:26" x14ac:dyDescent="0.2">
      <c r="S545" s="13" t="s">
        <v>60</v>
      </c>
      <c r="T545" s="13" t="s">
        <v>61</v>
      </c>
      <c r="U545" s="13">
        <v>1998</v>
      </c>
      <c r="V545" s="17">
        <v>3</v>
      </c>
      <c r="W545" s="17">
        <f t="shared" si="16"/>
        <v>78.855000000000004</v>
      </c>
      <c r="X545" s="17">
        <f t="shared" si="17"/>
        <v>4.1847821951683466</v>
      </c>
      <c r="Y545" s="18"/>
      <c r="Z545" s="18"/>
    </row>
    <row r="546" spans="19:26" x14ac:dyDescent="0.2">
      <c r="S546" s="13" t="s">
        <v>62</v>
      </c>
      <c r="T546" s="13" t="s">
        <v>63</v>
      </c>
      <c r="U546" s="13">
        <v>1998</v>
      </c>
      <c r="V546" s="17">
        <v>2.0499999999999998</v>
      </c>
      <c r="W546" s="17">
        <f t="shared" si="16"/>
        <v>78.855000000000004</v>
      </c>
      <c r="X546" s="17">
        <f t="shared" si="17"/>
        <v>2.8596011666983698</v>
      </c>
      <c r="Y546" s="18"/>
      <c r="Z546" s="18"/>
    </row>
    <row r="547" spans="19:26" x14ac:dyDescent="0.2">
      <c r="S547" s="13" t="s">
        <v>64</v>
      </c>
      <c r="T547" s="13" t="s">
        <v>65</v>
      </c>
      <c r="U547" s="13">
        <v>1998</v>
      </c>
      <c r="V547" s="18">
        <v>4.4000000000000004</v>
      </c>
      <c r="W547" s="17">
        <f t="shared" si="16"/>
        <v>78.855000000000004</v>
      </c>
      <c r="X547" s="17">
        <f t="shared" si="17"/>
        <v>6.1376805529135758</v>
      </c>
      <c r="Y547" s="18"/>
      <c r="Z547" s="18"/>
    </row>
    <row r="548" spans="19:26" x14ac:dyDescent="0.2">
      <c r="S548" s="13" t="s">
        <v>66</v>
      </c>
      <c r="T548" s="13" t="s">
        <v>67</v>
      </c>
      <c r="U548" s="13">
        <v>1998</v>
      </c>
      <c r="V548" s="18">
        <v>6.06</v>
      </c>
      <c r="W548" s="17">
        <f t="shared" si="16"/>
        <v>78.855000000000004</v>
      </c>
      <c r="X548" s="17">
        <f t="shared" si="17"/>
        <v>8.4532600342400599</v>
      </c>
      <c r="Y548" s="18"/>
      <c r="Z548" s="18"/>
    </row>
    <row r="549" spans="19:26" x14ac:dyDescent="0.2">
      <c r="S549" s="13" t="s">
        <v>68</v>
      </c>
      <c r="T549" s="13" t="s">
        <v>69</v>
      </c>
      <c r="U549" s="13">
        <v>1998</v>
      </c>
      <c r="V549" s="18">
        <v>6.44</v>
      </c>
      <c r="W549" s="17">
        <f t="shared" si="16"/>
        <v>78.855000000000004</v>
      </c>
      <c r="X549" s="17">
        <f t="shared" si="17"/>
        <v>8.9833324456280526</v>
      </c>
      <c r="Y549" s="18"/>
      <c r="Z549" s="18"/>
    </row>
    <row r="550" spans="19:26" x14ac:dyDescent="0.2">
      <c r="S550" s="13" t="s">
        <v>70</v>
      </c>
      <c r="T550" s="13" t="s">
        <v>71</v>
      </c>
      <c r="U550" s="13">
        <v>1998</v>
      </c>
      <c r="V550" s="18">
        <v>2.5</v>
      </c>
      <c r="W550" s="17">
        <f t="shared" si="16"/>
        <v>78.855000000000004</v>
      </c>
      <c r="X550" s="17">
        <f t="shared" si="17"/>
        <v>3.4873184959736223</v>
      </c>
      <c r="Y550" s="18"/>
      <c r="Z550" s="18"/>
    </row>
    <row r="551" spans="19:26" x14ac:dyDescent="0.2">
      <c r="S551" s="13" t="s">
        <v>72</v>
      </c>
      <c r="T551" s="13" t="s">
        <v>73</v>
      </c>
      <c r="U551" s="13">
        <v>1998</v>
      </c>
      <c r="V551" s="18">
        <v>5.56</v>
      </c>
      <c r="W551" s="17">
        <f t="shared" si="16"/>
        <v>78.855000000000004</v>
      </c>
      <c r="X551" s="17">
        <f t="shared" si="17"/>
        <v>7.7557963350453356</v>
      </c>
      <c r="Y551" s="18"/>
      <c r="Z551" s="18"/>
    </row>
    <row r="552" spans="19:26" x14ac:dyDescent="0.2">
      <c r="S552" s="13" t="s">
        <v>74</v>
      </c>
      <c r="T552" s="13" t="s">
        <v>75</v>
      </c>
      <c r="U552" s="13">
        <v>1998</v>
      </c>
      <c r="V552" s="18">
        <v>3.75</v>
      </c>
      <c r="W552" s="17">
        <f t="shared" si="16"/>
        <v>78.855000000000004</v>
      </c>
      <c r="X552" s="17">
        <f t="shared" si="17"/>
        <v>5.230977743960433</v>
      </c>
      <c r="Y552" s="18"/>
      <c r="Z552" s="18"/>
    </row>
    <row r="553" spans="19:26" x14ac:dyDescent="0.2">
      <c r="S553" s="13" t="s">
        <v>76</v>
      </c>
      <c r="T553" s="13" t="s">
        <v>77</v>
      </c>
      <c r="U553" s="13">
        <v>1998</v>
      </c>
      <c r="V553" s="18">
        <v>2.72</v>
      </c>
      <c r="W553" s="17">
        <f t="shared" si="16"/>
        <v>78.855000000000004</v>
      </c>
      <c r="X553" s="17">
        <f t="shared" si="17"/>
        <v>3.7942025236193011</v>
      </c>
      <c r="Y553" s="18"/>
      <c r="Z553" s="18"/>
    </row>
    <row r="554" spans="19:26" x14ac:dyDescent="0.2">
      <c r="S554" s="13" t="s">
        <v>78</v>
      </c>
      <c r="T554" s="13" t="s">
        <v>79</v>
      </c>
      <c r="U554" s="13">
        <v>1998</v>
      </c>
      <c r="V554" s="18">
        <v>3.93</v>
      </c>
      <c r="W554" s="17">
        <f t="shared" si="16"/>
        <v>78.855000000000004</v>
      </c>
      <c r="X554" s="17">
        <f t="shared" si="17"/>
        <v>5.482064675670534</v>
      </c>
      <c r="Y554" s="18"/>
      <c r="Z554" s="18"/>
    </row>
    <row r="555" spans="19:26" x14ac:dyDescent="0.2">
      <c r="S555" s="13" t="s">
        <v>80</v>
      </c>
      <c r="T555" s="13" t="s">
        <v>81</v>
      </c>
      <c r="U555" s="13">
        <v>1998</v>
      </c>
      <c r="V555" s="18">
        <v>4</v>
      </c>
      <c r="W555" s="17">
        <f t="shared" si="16"/>
        <v>78.855000000000004</v>
      </c>
      <c r="X555" s="17">
        <f t="shared" si="17"/>
        <v>5.5797095935577961</v>
      </c>
      <c r="Y555" s="18"/>
      <c r="Z555" s="18"/>
    </row>
    <row r="556" spans="19:26" x14ac:dyDescent="0.2">
      <c r="S556" s="13" t="s">
        <v>82</v>
      </c>
      <c r="T556" s="13" t="s">
        <v>83</v>
      </c>
      <c r="U556" s="13">
        <v>1998</v>
      </c>
      <c r="V556" s="17">
        <v>2.4</v>
      </c>
      <c r="W556" s="17">
        <f t="shared" si="16"/>
        <v>78.855000000000004</v>
      </c>
      <c r="X556" s="17">
        <f t="shared" si="17"/>
        <v>3.3478257561346774</v>
      </c>
      <c r="Y556" s="18"/>
      <c r="Z556" s="18"/>
    </row>
    <row r="557" spans="19:26" x14ac:dyDescent="0.2">
      <c r="S557" s="13" t="s">
        <v>84</v>
      </c>
      <c r="T557" s="13" t="s">
        <v>85</v>
      </c>
      <c r="U557" s="13">
        <v>1998</v>
      </c>
      <c r="V557" s="13">
        <v>3.25</v>
      </c>
      <c r="W557" s="17">
        <f t="shared" si="16"/>
        <v>78.855000000000004</v>
      </c>
      <c r="X557" s="17">
        <f t="shared" si="17"/>
        <v>4.5335140447657087</v>
      </c>
      <c r="Y557" s="18"/>
      <c r="Z557" s="18"/>
    </row>
    <row r="558" spans="19:26" x14ac:dyDescent="0.2">
      <c r="S558" s="13" t="s">
        <v>23</v>
      </c>
      <c r="T558" s="13" t="s">
        <v>24</v>
      </c>
      <c r="U558" s="13">
        <v>1999</v>
      </c>
      <c r="V558" s="18">
        <v>5.6</v>
      </c>
      <c r="W558" s="17">
        <f t="shared" si="16"/>
        <v>80.061000000000007</v>
      </c>
      <c r="X558" s="17">
        <f t="shared" si="17"/>
        <v>7.6939233834201417</v>
      </c>
      <c r="Y558" s="17"/>
      <c r="Z558" s="17"/>
    </row>
    <row r="559" spans="19:26" x14ac:dyDescent="0.2">
      <c r="S559" s="13" t="s">
        <v>25</v>
      </c>
      <c r="T559" s="13" t="s">
        <v>26</v>
      </c>
      <c r="U559" s="13">
        <v>1999</v>
      </c>
      <c r="V559" s="18">
        <v>3</v>
      </c>
      <c r="W559" s="17">
        <f t="shared" si="16"/>
        <v>80.061000000000007</v>
      </c>
      <c r="X559" s="17">
        <f t="shared" si="17"/>
        <v>4.1217446696893614</v>
      </c>
      <c r="Y559" s="17"/>
      <c r="Z559" s="17"/>
    </row>
    <row r="560" spans="19:26" x14ac:dyDescent="0.2">
      <c r="S560" s="13" t="s">
        <v>27</v>
      </c>
      <c r="T560" s="13" t="s">
        <v>28</v>
      </c>
      <c r="U560" s="13">
        <v>1999</v>
      </c>
      <c r="V560" s="18">
        <v>2.5</v>
      </c>
      <c r="W560" s="17">
        <f t="shared" si="16"/>
        <v>80.061000000000007</v>
      </c>
      <c r="X560" s="17">
        <f t="shared" si="17"/>
        <v>3.4347872247411346</v>
      </c>
      <c r="Y560" s="13"/>
      <c r="Z560" s="13"/>
    </row>
    <row r="561" spans="19:26" x14ac:dyDescent="0.2">
      <c r="S561" s="13" t="s">
        <v>29</v>
      </c>
      <c r="T561" s="13" t="s">
        <v>30</v>
      </c>
      <c r="U561" s="13">
        <v>1999</v>
      </c>
      <c r="V561" s="18">
        <v>3.3</v>
      </c>
      <c r="W561" s="17">
        <f t="shared" si="16"/>
        <v>80.061000000000007</v>
      </c>
      <c r="X561" s="17">
        <f t="shared" si="17"/>
        <v>4.5339191366582972</v>
      </c>
      <c r="Y561" s="13"/>
      <c r="Z561" s="13"/>
    </row>
    <row r="562" spans="19:26" x14ac:dyDescent="0.2">
      <c r="S562" s="13" t="s">
        <v>31</v>
      </c>
      <c r="T562" s="13" t="s">
        <v>32</v>
      </c>
      <c r="U562" s="13">
        <v>1999</v>
      </c>
      <c r="V562" s="18">
        <v>2.2799999999999998</v>
      </c>
      <c r="W562" s="17">
        <f t="shared" si="16"/>
        <v>80.061000000000007</v>
      </c>
      <c r="X562" s="17">
        <f t="shared" si="17"/>
        <v>3.1325259489639143</v>
      </c>
      <c r="Y562" s="13"/>
      <c r="Z562" s="13"/>
    </row>
    <row r="563" spans="19:26" x14ac:dyDescent="0.2">
      <c r="S563" s="13" t="s">
        <v>33</v>
      </c>
      <c r="T563" s="13" t="s">
        <v>34</v>
      </c>
      <c r="U563" s="13">
        <v>1999</v>
      </c>
      <c r="V563" s="18">
        <v>4.5</v>
      </c>
      <c r="W563" s="17">
        <f t="shared" si="16"/>
        <v>80.061000000000007</v>
      </c>
      <c r="X563" s="17">
        <f t="shared" si="17"/>
        <v>6.1826170045340421</v>
      </c>
      <c r="Y563" s="18"/>
      <c r="Z563" s="18"/>
    </row>
    <row r="564" spans="19:26" x14ac:dyDescent="0.2">
      <c r="S564" s="13" t="s">
        <v>35</v>
      </c>
      <c r="T564" s="13" t="s">
        <v>36</v>
      </c>
      <c r="U564" s="13">
        <v>1999</v>
      </c>
      <c r="V564" s="18">
        <v>3.75</v>
      </c>
      <c r="W564" s="17">
        <f t="shared" si="16"/>
        <v>80.061000000000007</v>
      </c>
      <c r="X564" s="17">
        <f t="shared" si="17"/>
        <v>5.1521808371117013</v>
      </c>
      <c r="Y564" s="18"/>
      <c r="Z564" s="18"/>
    </row>
    <row r="565" spans="19:26" x14ac:dyDescent="0.2">
      <c r="S565" s="13" t="s">
        <v>37</v>
      </c>
      <c r="T565" s="13" t="s">
        <v>38</v>
      </c>
      <c r="U565" s="13">
        <v>1999</v>
      </c>
      <c r="V565" s="18">
        <v>1.5</v>
      </c>
      <c r="W565" s="17">
        <f t="shared" si="16"/>
        <v>80.061000000000007</v>
      </c>
      <c r="X565" s="17">
        <f t="shared" si="17"/>
        <v>2.0608723348446807</v>
      </c>
      <c r="Y565" s="18"/>
      <c r="Z565" s="18"/>
    </row>
    <row r="566" spans="19:26" x14ac:dyDescent="0.2">
      <c r="S566" s="13" t="s">
        <v>39</v>
      </c>
      <c r="T566" s="13" t="s">
        <v>40</v>
      </c>
      <c r="U566" s="13">
        <v>1999</v>
      </c>
      <c r="V566" s="17">
        <v>6.5</v>
      </c>
      <c r="W566" s="17">
        <f t="shared" si="16"/>
        <v>80.061000000000007</v>
      </c>
      <c r="X566" s="17">
        <f t="shared" si="17"/>
        <v>8.9304467843269499</v>
      </c>
      <c r="Y566" s="18"/>
      <c r="Z566" s="18"/>
    </row>
    <row r="567" spans="19:26" x14ac:dyDescent="0.2">
      <c r="S567" s="13" t="s">
        <v>41</v>
      </c>
      <c r="T567" s="13" t="s">
        <v>42</v>
      </c>
      <c r="U567" s="13">
        <v>1999</v>
      </c>
      <c r="V567" s="17">
        <v>4.62</v>
      </c>
      <c r="W567" s="17">
        <f t="shared" si="16"/>
        <v>80.061000000000007</v>
      </c>
      <c r="X567" s="17">
        <f t="shared" si="17"/>
        <v>6.3474867913216171</v>
      </c>
      <c r="Y567" s="18"/>
      <c r="Z567" s="18"/>
    </row>
    <row r="568" spans="19:26" x14ac:dyDescent="0.2">
      <c r="S568" s="13" t="s">
        <v>86</v>
      </c>
      <c r="T568" s="13" t="s">
        <v>87</v>
      </c>
      <c r="U568" s="13">
        <v>1999</v>
      </c>
      <c r="V568" s="17">
        <v>5.98</v>
      </c>
      <c r="W568" s="17">
        <f t="shared" si="16"/>
        <v>80.061000000000007</v>
      </c>
      <c r="X568" s="17">
        <f t="shared" si="17"/>
        <v>8.2160110415807939</v>
      </c>
      <c r="Y568" s="18"/>
      <c r="Z568" s="18"/>
    </row>
    <row r="569" spans="19:26" x14ac:dyDescent="0.2">
      <c r="S569" s="13" t="s">
        <v>43</v>
      </c>
      <c r="T569" s="13" t="s">
        <v>14</v>
      </c>
      <c r="U569" s="13">
        <v>1999</v>
      </c>
      <c r="V569" s="18">
        <v>2</v>
      </c>
      <c r="W569" s="17">
        <f t="shared" si="16"/>
        <v>80.061000000000007</v>
      </c>
      <c r="X569" s="17">
        <f t="shared" si="17"/>
        <v>2.7478297797929079</v>
      </c>
      <c r="Y569" s="18"/>
      <c r="Z569" s="18"/>
    </row>
    <row r="570" spans="19:26" x14ac:dyDescent="0.2">
      <c r="S570" s="13" t="s">
        <v>44</v>
      </c>
      <c r="T570" s="13" t="s">
        <v>45</v>
      </c>
      <c r="U570" s="13">
        <v>1999</v>
      </c>
      <c r="V570" s="18">
        <v>2.68</v>
      </c>
      <c r="W570" s="17">
        <f t="shared" si="16"/>
        <v>80.061000000000007</v>
      </c>
      <c r="X570" s="17">
        <f t="shared" si="17"/>
        <v>3.6820919049224963</v>
      </c>
      <c r="Y570" s="18"/>
      <c r="Z570" s="18"/>
    </row>
    <row r="571" spans="19:26" x14ac:dyDescent="0.2">
      <c r="S571" s="13" t="s">
        <v>46</v>
      </c>
      <c r="T571" s="13" t="s">
        <v>47</v>
      </c>
      <c r="U571" s="13">
        <v>1999</v>
      </c>
      <c r="V571" s="18">
        <v>2.5</v>
      </c>
      <c r="W571" s="17">
        <f t="shared" si="16"/>
        <v>80.061000000000007</v>
      </c>
      <c r="X571" s="17">
        <f t="shared" si="17"/>
        <v>3.4347872247411346</v>
      </c>
      <c r="Y571" s="18"/>
      <c r="Z571" s="18"/>
    </row>
    <row r="572" spans="19:26" x14ac:dyDescent="0.2">
      <c r="S572" s="13" t="s">
        <v>48</v>
      </c>
      <c r="T572" s="13" t="s">
        <v>49</v>
      </c>
      <c r="U572" s="13">
        <v>1999</v>
      </c>
      <c r="V572" s="18">
        <v>1.92</v>
      </c>
      <c r="W572" s="17">
        <f t="shared" si="16"/>
        <v>80.061000000000007</v>
      </c>
      <c r="X572" s="17">
        <f t="shared" si="17"/>
        <v>2.637916588601191</v>
      </c>
      <c r="Y572" s="18"/>
      <c r="Z572" s="18"/>
    </row>
    <row r="573" spans="19:26" x14ac:dyDescent="0.2">
      <c r="S573" s="13" t="s">
        <v>50</v>
      </c>
      <c r="T573" s="13" t="s">
        <v>51</v>
      </c>
      <c r="U573" s="13">
        <v>1999</v>
      </c>
      <c r="V573" s="18">
        <v>2.5</v>
      </c>
      <c r="W573" s="17">
        <f t="shared" si="16"/>
        <v>80.061000000000007</v>
      </c>
      <c r="X573" s="17">
        <f t="shared" si="17"/>
        <v>3.4347872247411346</v>
      </c>
      <c r="Y573" s="18"/>
      <c r="Z573" s="18"/>
    </row>
    <row r="574" spans="19:26" x14ac:dyDescent="0.2">
      <c r="S574" s="13" t="s">
        <v>52</v>
      </c>
      <c r="T574" s="13" t="s">
        <v>53</v>
      </c>
      <c r="U574" s="13">
        <v>1999</v>
      </c>
      <c r="V574" s="18">
        <v>1.5</v>
      </c>
      <c r="W574" s="17">
        <f t="shared" si="16"/>
        <v>80.061000000000007</v>
      </c>
      <c r="X574" s="17">
        <f t="shared" si="17"/>
        <v>2.0608723348446807</v>
      </c>
      <c r="Y574" s="18"/>
      <c r="Z574" s="18"/>
    </row>
    <row r="575" spans="19:26" x14ac:dyDescent="0.2">
      <c r="S575" s="13" t="s">
        <v>54</v>
      </c>
      <c r="T575" s="13" t="s">
        <v>55</v>
      </c>
      <c r="U575" s="13">
        <v>1999</v>
      </c>
      <c r="V575" s="18">
        <v>4.05</v>
      </c>
      <c r="W575" s="17">
        <f t="shared" si="16"/>
        <v>80.061000000000007</v>
      </c>
      <c r="X575" s="17">
        <f t="shared" si="17"/>
        <v>5.5643553040806379</v>
      </c>
      <c r="Y575" s="17"/>
      <c r="Z575" s="17"/>
    </row>
    <row r="576" spans="19:26" x14ac:dyDescent="0.2">
      <c r="S576" s="13" t="s">
        <v>56</v>
      </c>
      <c r="T576" s="13" t="s">
        <v>57</v>
      </c>
      <c r="U576" s="13">
        <v>1999</v>
      </c>
      <c r="V576" s="18">
        <v>5.03</v>
      </c>
      <c r="W576" s="17">
        <f t="shared" si="16"/>
        <v>80.061000000000007</v>
      </c>
      <c r="X576" s="17">
        <f t="shared" si="17"/>
        <v>6.9107918961791635</v>
      </c>
      <c r="Y576" s="17"/>
      <c r="Z576" s="17"/>
    </row>
    <row r="577" spans="19:26" x14ac:dyDescent="0.2">
      <c r="S577" s="13" t="s">
        <v>58</v>
      </c>
      <c r="T577" s="13" t="s">
        <v>59</v>
      </c>
      <c r="U577" s="13">
        <v>1999</v>
      </c>
      <c r="V577" s="18">
        <v>2</v>
      </c>
      <c r="W577" s="17">
        <f t="shared" si="16"/>
        <v>80.061000000000007</v>
      </c>
      <c r="X577" s="17">
        <f t="shared" si="17"/>
        <v>2.7478297797929079</v>
      </c>
      <c r="Y577" s="17"/>
      <c r="Z577" s="17"/>
    </row>
    <row r="578" spans="19:26" x14ac:dyDescent="0.2">
      <c r="S578" s="13" t="s">
        <v>60</v>
      </c>
      <c r="T578" s="13" t="s">
        <v>61</v>
      </c>
      <c r="U578" s="13">
        <v>1999</v>
      </c>
      <c r="V578" s="17">
        <v>3</v>
      </c>
      <c r="W578" s="17">
        <f t="shared" si="16"/>
        <v>80.061000000000007</v>
      </c>
      <c r="X578" s="17">
        <f t="shared" si="17"/>
        <v>4.1217446696893614</v>
      </c>
      <c r="Y578" s="17"/>
      <c r="Z578" s="17"/>
    </row>
    <row r="579" spans="19:26" x14ac:dyDescent="0.2">
      <c r="S579" s="13" t="s">
        <v>62</v>
      </c>
      <c r="T579" s="13" t="s">
        <v>63</v>
      </c>
      <c r="U579" s="13">
        <v>1999</v>
      </c>
      <c r="V579" s="17">
        <v>2.0499999999999998</v>
      </c>
      <c r="W579" s="17">
        <f t="shared" ref="W579:W642" si="18">INDEX($AB$2:$AB$35,MATCH($U579,$AA$2:$AA$35,0))</f>
        <v>80.061000000000007</v>
      </c>
      <c r="X579" s="17">
        <f t="shared" ref="X579:X642" si="19">V579*$AB$35/W579</f>
        <v>2.8165255242877301</v>
      </c>
      <c r="Y579" s="18"/>
      <c r="Z579" s="18"/>
    </row>
    <row r="580" spans="19:26" x14ac:dyDescent="0.2">
      <c r="S580" s="13" t="s">
        <v>64</v>
      </c>
      <c r="T580" s="13" t="s">
        <v>65</v>
      </c>
      <c r="U580" s="13">
        <v>1999</v>
      </c>
      <c r="V580" s="18">
        <v>4.4000000000000004</v>
      </c>
      <c r="W580" s="17">
        <f t="shared" si="18"/>
        <v>80.061000000000007</v>
      </c>
      <c r="X580" s="17">
        <f t="shared" si="19"/>
        <v>6.0452255155443968</v>
      </c>
      <c r="Y580" s="18"/>
      <c r="Z580" s="18"/>
    </row>
    <row r="581" spans="19:26" x14ac:dyDescent="0.2">
      <c r="S581" s="13" t="s">
        <v>66</v>
      </c>
      <c r="T581" s="13" t="s">
        <v>67</v>
      </c>
      <c r="U581" s="13">
        <v>1999</v>
      </c>
      <c r="V581" s="18">
        <v>6.06</v>
      </c>
      <c r="W581" s="17">
        <f t="shared" si="18"/>
        <v>80.061000000000007</v>
      </c>
      <c r="X581" s="17">
        <f t="shared" si="19"/>
        <v>8.3259242327725094</v>
      </c>
      <c r="Y581" s="18"/>
      <c r="Z581" s="18"/>
    </row>
    <row r="582" spans="19:26" x14ac:dyDescent="0.2">
      <c r="S582" s="13" t="s">
        <v>68</v>
      </c>
      <c r="T582" s="13" t="s">
        <v>69</v>
      </c>
      <c r="U582" s="13">
        <v>1999</v>
      </c>
      <c r="V582" s="18">
        <v>6.44</v>
      </c>
      <c r="W582" s="17">
        <f t="shared" si="18"/>
        <v>80.061000000000007</v>
      </c>
      <c r="X582" s="17">
        <f t="shared" si="19"/>
        <v>8.8480118909331633</v>
      </c>
      <c r="Y582" s="18"/>
      <c r="Z582" s="18"/>
    </row>
    <row r="583" spans="19:26" x14ac:dyDescent="0.2">
      <c r="S583" s="13" t="s">
        <v>70</v>
      </c>
      <c r="T583" s="13" t="s">
        <v>71</v>
      </c>
      <c r="U583" s="13">
        <v>1999</v>
      </c>
      <c r="V583" s="18">
        <v>2.5</v>
      </c>
      <c r="W583" s="17">
        <f t="shared" si="18"/>
        <v>80.061000000000007</v>
      </c>
      <c r="X583" s="17">
        <f t="shared" si="19"/>
        <v>3.4347872247411346</v>
      </c>
      <c r="Y583" s="18"/>
      <c r="Z583" s="18"/>
    </row>
    <row r="584" spans="19:26" x14ac:dyDescent="0.2">
      <c r="S584" s="13" t="s">
        <v>72</v>
      </c>
      <c r="T584" s="13" t="s">
        <v>73</v>
      </c>
      <c r="U584" s="13">
        <v>1999</v>
      </c>
      <c r="V584" s="18">
        <v>5.56</v>
      </c>
      <c r="W584" s="17">
        <f t="shared" si="18"/>
        <v>80.061000000000007</v>
      </c>
      <c r="X584" s="17">
        <f t="shared" si="19"/>
        <v>7.6389667878242831</v>
      </c>
      <c r="Y584" s="18"/>
      <c r="Z584" s="18"/>
    </row>
    <row r="585" spans="19:26" x14ac:dyDescent="0.2">
      <c r="S585" s="13" t="s">
        <v>74</v>
      </c>
      <c r="T585" s="13" t="s">
        <v>75</v>
      </c>
      <c r="U585" s="13">
        <v>1999</v>
      </c>
      <c r="V585" s="18">
        <v>3.75</v>
      </c>
      <c r="W585" s="17">
        <f t="shared" si="18"/>
        <v>80.061000000000007</v>
      </c>
      <c r="X585" s="17">
        <f t="shared" si="19"/>
        <v>5.1521808371117013</v>
      </c>
      <c r="Y585" s="18"/>
      <c r="Z585" s="18"/>
    </row>
    <row r="586" spans="19:26" x14ac:dyDescent="0.2">
      <c r="S586" s="13" t="s">
        <v>76</v>
      </c>
      <c r="T586" s="13" t="s">
        <v>77</v>
      </c>
      <c r="U586" s="13">
        <v>1999</v>
      </c>
      <c r="V586" s="18">
        <v>2.72</v>
      </c>
      <c r="W586" s="17">
        <f t="shared" si="18"/>
        <v>80.061000000000007</v>
      </c>
      <c r="X586" s="17">
        <f t="shared" si="19"/>
        <v>3.7370485005183545</v>
      </c>
      <c r="Y586" s="18"/>
      <c r="Z586" s="18"/>
    </row>
    <row r="587" spans="19:26" x14ac:dyDescent="0.2">
      <c r="S587" s="13" t="s">
        <v>78</v>
      </c>
      <c r="T587" s="13" t="s">
        <v>79</v>
      </c>
      <c r="U587" s="13">
        <v>1999</v>
      </c>
      <c r="V587" s="18">
        <v>3.93</v>
      </c>
      <c r="W587" s="17">
        <f t="shared" si="18"/>
        <v>80.061000000000007</v>
      </c>
      <c r="X587" s="17">
        <f t="shared" si="19"/>
        <v>5.3994855172930638</v>
      </c>
      <c r="Y587" s="18"/>
      <c r="Z587" s="18"/>
    </row>
    <row r="588" spans="19:26" x14ac:dyDescent="0.2">
      <c r="S588" s="13" t="s">
        <v>80</v>
      </c>
      <c r="T588" s="13" t="s">
        <v>81</v>
      </c>
      <c r="U588" s="13">
        <v>1999</v>
      </c>
      <c r="V588" s="18">
        <v>4</v>
      </c>
      <c r="W588" s="17">
        <f t="shared" si="18"/>
        <v>80.061000000000007</v>
      </c>
      <c r="X588" s="17">
        <f t="shared" si="19"/>
        <v>5.4956595595858158</v>
      </c>
      <c r="Y588" s="18"/>
      <c r="Z588" s="18"/>
    </row>
    <row r="589" spans="19:26" x14ac:dyDescent="0.2">
      <c r="S589" s="13" t="s">
        <v>82</v>
      </c>
      <c r="T589" s="13" t="s">
        <v>83</v>
      </c>
      <c r="U589" s="13">
        <v>1999</v>
      </c>
      <c r="V589" s="17">
        <v>2.4</v>
      </c>
      <c r="W589" s="17">
        <f t="shared" si="18"/>
        <v>80.061000000000007</v>
      </c>
      <c r="X589" s="17">
        <f t="shared" si="19"/>
        <v>3.2973957357514889</v>
      </c>
      <c r="Y589" s="18"/>
      <c r="Z589" s="18"/>
    </row>
    <row r="590" spans="19:26" x14ac:dyDescent="0.2">
      <c r="S590" s="13" t="s">
        <v>84</v>
      </c>
      <c r="T590" s="13" t="s">
        <v>85</v>
      </c>
      <c r="U590" s="13">
        <v>1999</v>
      </c>
      <c r="V590" s="13">
        <v>3.25</v>
      </c>
      <c r="W590" s="17">
        <f t="shared" si="18"/>
        <v>80.061000000000007</v>
      </c>
      <c r="X590" s="17">
        <f t="shared" si="19"/>
        <v>4.465223392163475</v>
      </c>
      <c r="Y590" s="18"/>
      <c r="Z590" s="18"/>
    </row>
    <row r="591" spans="19:26" x14ac:dyDescent="0.2">
      <c r="S591" s="13" t="s">
        <v>23</v>
      </c>
      <c r="T591" s="13" t="s">
        <v>24</v>
      </c>
      <c r="U591" s="13">
        <v>2000</v>
      </c>
      <c r="V591" s="18">
        <v>5.6</v>
      </c>
      <c r="W591" s="17">
        <f t="shared" si="18"/>
        <v>81.882999999999996</v>
      </c>
      <c r="X591" s="17">
        <f t="shared" si="19"/>
        <v>7.5227238865210122</v>
      </c>
      <c r="Y591" s="18"/>
      <c r="Z591" s="18"/>
    </row>
    <row r="592" spans="19:26" x14ac:dyDescent="0.2">
      <c r="S592" s="13" t="s">
        <v>25</v>
      </c>
      <c r="T592" s="13" t="s">
        <v>26</v>
      </c>
      <c r="U592" s="13">
        <v>2000</v>
      </c>
      <c r="V592" s="18">
        <v>3</v>
      </c>
      <c r="W592" s="17">
        <f t="shared" si="18"/>
        <v>81.882999999999996</v>
      </c>
      <c r="X592" s="17">
        <f t="shared" si="19"/>
        <v>4.030030653493399</v>
      </c>
      <c r="Y592" s="17"/>
      <c r="Z592" s="17"/>
    </row>
    <row r="593" spans="19:26" x14ac:dyDescent="0.2">
      <c r="S593" s="13" t="s">
        <v>27</v>
      </c>
      <c r="T593" s="13" t="s">
        <v>28</v>
      </c>
      <c r="U593" s="13">
        <v>2000</v>
      </c>
      <c r="V593" s="18">
        <v>2.5</v>
      </c>
      <c r="W593" s="17">
        <f t="shared" si="18"/>
        <v>81.882999999999996</v>
      </c>
      <c r="X593" s="17">
        <f t="shared" si="19"/>
        <v>3.3583588779111664</v>
      </c>
      <c r="Y593" s="17"/>
      <c r="Z593" s="17"/>
    </row>
    <row r="594" spans="19:26" x14ac:dyDescent="0.2">
      <c r="S594" s="13" t="s">
        <v>29</v>
      </c>
      <c r="T594" s="13" t="s">
        <v>30</v>
      </c>
      <c r="U594" s="13">
        <v>2000</v>
      </c>
      <c r="V594" s="18">
        <v>3.3</v>
      </c>
      <c r="W594" s="17">
        <f t="shared" si="18"/>
        <v>81.882999999999996</v>
      </c>
      <c r="X594" s="17">
        <f t="shared" si="19"/>
        <v>4.4330337188427391</v>
      </c>
      <c r="Y594" s="17"/>
      <c r="Z594" s="17"/>
    </row>
    <row r="595" spans="19:26" x14ac:dyDescent="0.2">
      <c r="S595" s="13" t="s">
        <v>31</v>
      </c>
      <c r="T595" s="13" t="s">
        <v>32</v>
      </c>
      <c r="U595" s="13">
        <v>2000</v>
      </c>
      <c r="V595" s="18">
        <v>2.2799999999999998</v>
      </c>
      <c r="W595" s="17">
        <f t="shared" si="18"/>
        <v>81.882999999999996</v>
      </c>
      <c r="X595" s="17">
        <f t="shared" si="19"/>
        <v>3.0628232966549831</v>
      </c>
      <c r="Y595" s="17"/>
      <c r="Z595" s="17"/>
    </row>
    <row r="596" spans="19:26" x14ac:dyDescent="0.2">
      <c r="S596" s="13" t="s">
        <v>33</v>
      </c>
      <c r="T596" s="13" t="s">
        <v>34</v>
      </c>
      <c r="U596" s="13">
        <v>2000</v>
      </c>
      <c r="V596" s="18">
        <v>4.5</v>
      </c>
      <c r="W596" s="17">
        <f t="shared" si="18"/>
        <v>81.882999999999996</v>
      </c>
      <c r="X596" s="17">
        <f t="shared" si="19"/>
        <v>6.0450459802400989</v>
      </c>
      <c r="Y596" s="18"/>
      <c r="Z596" s="18"/>
    </row>
    <row r="597" spans="19:26" x14ac:dyDescent="0.2">
      <c r="S597" s="13" t="s">
        <v>35</v>
      </c>
      <c r="T597" s="13" t="s">
        <v>36</v>
      </c>
      <c r="U597" s="13">
        <v>2000</v>
      </c>
      <c r="V597" s="18">
        <v>3.75</v>
      </c>
      <c r="W597" s="17">
        <f t="shared" si="18"/>
        <v>81.882999999999996</v>
      </c>
      <c r="X597" s="17">
        <f t="shared" si="19"/>
        <v>5.0375383168667494</v>
      </c>
      <c r="Y597" s="18"/>
      <c r="Z597" s="18"/>
    </row>
    <row r="598" spans="19:26" x14ac:dyDescent="0.2">
      <c r="S598" s="13" t="s">
        <v>37</v>
      </c>
      <c r="T598" s="13" t="s">
        <v>38</v>
      </c>
      <c r="U598" s="13">
        <v>2000</v>
      </c>
      <c r="V598" s="17">
        <v>1.5</v>
      </c>
      <c r="W598" s="17">
        <f t="shared" si="18"/>
        <v>81.882999999999996</v>
      </c>
      <c r="X598" s="17">
        <f t="shared" si="19"/>
        <v>2.0150153267466995</v>
      </c>
      <c r="Y598" s="18"/>
      <c r="Z598" s="18"/>
    </row>
    <row r="599" spans="19:26" x14ac:dyDescent="0.2">
      <c r="S599" s="13" t="s">
        <v>39</v>
      </c>
      <c r="T599" s="13" t="s">
        <v>40</v>
      </c>
      <c r="U599" s="13">
        <v>2000</v>
      </c>
      <c r="V599" s="17">
        <v>6.5</v>
      </c>
      <c r="W599" s="17">
        <f t="shared" si="18"/>
        <v>81.882999999999996</v>
      </c>
      <c r="X599" s="17">
        <f t="shared" si="19"/>
        <v>8.7317330825690327</v>
      </c>
      <c r="Y599" s="18"/>
      <c r="Z599" s="18"/>
    </row>
    <row r="600" spans="19:26" x14ac:dyDescent="0.2">
      <c r="S600" s="13" t="s">
        <v>41</v>
      </c>
      <c r="T600" s="13" t="s">
        <v>42</v>
      </c>
      <c r="U600" s="13">
        <v>2000</v>
      </c>
      <c r="V600" s="17">
        <v>4.62</v>
      </c>
      <c r="W600" s="17">
        <f t="shared" si="18"/>
        <v>81.882999999999996</v>
      </c>
      <c r="X600" s="17">
        <f t="shared" si="19"/>
        <v>6.2062472063798353</v>
      </c>
      <c r="Y600" s="18"/>
      <c r="Z600" s="18"/>
    </row>
    <row r="601" spans="19:26" x14ac:dyDescent="0.2">
      <c r="S601" s="13" t="s">
        <v>86</v>
      </c>
      <c r="T601" s="13" t="s">
        <v>87</v>
      </c>
      <c r="U601" s="13">
        <v>2000</v>
      </c>
      <c r="V601" s="17">
        <v>5.98</v>
      </c>
      <c r="W601" s="17">
        <f t="shared" si="18"/>
        <v>81.882999999999996</v>
      </c>
      <c r="X601" s="17">
        <f t="shared" si="19"/>
        <v>8.0331944359635088</v>
      </c>
      <c r="Y601" s="18"/>
      <c r="Z601" s="18"/>
    </row>
    <row r="602" spans="19:26" x14ac:dyDescent="0.2">
      <c r="S602" s="13" t="s">
        <v>43</v>
      </c>
      <c r="T602" s="13" t="s">
        <v>14</v>
      </c>
      <c r="U602" s="13">
        <v>2000</v>
      </c>
      <c r="V602" s="18">
        <v>4.5</v>
      </c>
      <c r="W602" s="17">
        <f t="shared" si="18"/>
        <v>81.882999999999996</v>
      </c>
      <c r="X602" s="17">
        <f t="shared" si="19"/>
        <v>6.0450459802400989</v>
      </c>
      <c r="Y602" s="18"/>
      <c r="Z602" s="18"/>
    </row>
    <row r="603" spans="19:26" x14ac:dyDescent="0.2">
      <c r="S603" s="13" t="s">
        <v>44</v>
      </c>
      <c r="T603" s="13" t="s">
        <v>45</v>
      </c>
      <c r="U603" s="13">
        <v>2000</v>
      </c>
      <c r="V603" s="18">
        <v>2.68</v>
      </c>
      <c r="W603" s="17">
        <f t="shared" si="18"/>
        <v>81.882999999999996</v>
      </c>
      <c r="X603" s="17">
        <f t="shared" si="19"/>
        <v>3.6001607171207701</v>
      </c>
      <c r="Y603" s="18"/>
      <c r="Z603" s="18"/>
    </row>
    <row r="604" spans="19:26" x14ac:dyDescent="0.2">
      <c r="S604" s="13" t="s">
        <v>46</v>
      </c>
      <c r="T604" s="13" t="s">
        <v>47</v>
      </c>
      <c r="U604" s="13">
        <v>2000</v>
      </c>
      <c r="V604" s="18">
        <v>2.5</v>
      </c>
      <c r="W604" s="17">
        <f t="shared" si="18"/>
        <v>81.882999999999996</v>
      </c>
      <c r="X604" s="17">
        <f t="shared" si="19"/>
        <v>3.3583588779111664</v>
      </c>
      <c r="Y604" s="18"/>
      <c r="Z604" s="18"/>
    </row>
    <row r="605" spans="19:26" x14ac:dyDescent="0.2">
      <c r="S605" s="13" t="s">
        <v>48</v>
      </c>
      <c r="T605" s="13" t="s">
        <v>49</v>
      </c>
      <c r="U605" s="13">
        <v>2000</v>
      </c>
      <c r="V605" s="18">
        <v>1.92</v>
      </c>
      <c r="W605" s="17">
        <f t="shared" si="18"/>
        <v>81.882999999999996</v>
      </c>
      <c r="X605" s="17">
        <f t="shared" si="19"/>
        <v>2.5792196182357752</v>
      </c>
      <c r="Y605" s="18"/>
      <c r="Z605" s="18"/>
    </row>
    <row r="606" spans="19:26" x14ac:dyDescent="0.2">
      <c r="S606" s="13" t="s">
        <v>50</v>
      </c>
      <c r="T606" s="13" t="s">
        <v>51</v>
      </c>
      <c r="U606" s="13">
        <v>2000</v>
      </c>
      <c r="V606" s="18">
        <v>2.5</v>
      </c>
      <c r="W606" s="17">
        <f t="shared" si="18"/>
        <v>81.882999999999996</v>
      </c>
      <c r="X606" s="17">
        <f t="shared" si="19"/>
        <v>3.3583588779111664</v>
      </c>
      <c r="Y606" s="18"/>
      <c r="Z606" s="18"/>
    </row>
    <row r="607" spans="19:26" x14ac:dyDescent="0.2">
      <c r="S607" s="13" t="s">
        <v>52</v>
      </c>
      <c r="T607" s="13" t="s">
        <v>53</v>
      </c>
      <c r="U607" s="13">
        <v>2000</v>
      </c>
      <c r="V607" s="18">
        <v>1.5</v>
      </c>
      <c r="W607" s="17">
        <f t="shared" si="18"/>
        <v>81.882999999999996</v>
      </c>
      <c r="X607" s="17">
        <f t="shared" si="19"/>
        <v>2.0150153267466995</v>
      </c>
      <c r="Y607" s="18"/>
      <c r="Z607" s="18"/>
    </row>
    <row r="608" spans="19:26" x14ac:dyDescent="0.2">
      <c r="S608" s="13" t="s">
        <v>54</v>
      </c>
      <c r="T608" s="13" t="s">
        <v>55</v>
      </c>
      <c r="U608" s="13">
        <v>2000</v>
      </c>
      <c r="V608" s="18">
        <v>4.05</v>
      </c>
      <c r="W608" s="17">
        <f t="shared" si="18"/>
        <v>81.882999999999996</v>
      </c>
      <c r="X608" s="17">
        <f t="shared" si="19"/>
        <v>5.4405413822160886</v>
      </c>
      <c r="Y608" s="18"/>
      <c r="Z608" s="18"/>
    </row>
    <row r="609" spans="19:26" x14ac:dyDescent="0.2">
      <c r="S609" s="13" t="s">
        <v>56</v>
      </c>
      <c r="T609" s="13" t="s">
        <v>57</v>
      </c>
      <c r="U609" s="13">
        <v>2000</v>
      </c>
      <c r="V609" s="18">
        <v>5.03</v>
      </c>
      <c r="W609" s="17">
        <f t="shared" si="18"/>
        <v>81.882999999999996</v>
      </c>
      <c r="X609" s="17">
        <f t="shared" si="19"/>
        <v>6.7570180623572673</v>
      </c>
      <c r="Y609" s="17"/>
      <c r="Z609" s="17"/>
    </row>
    <row r="610" spans="19:26" x14ac:dyDescent="0.2">
      <c r="S610" s="13" t="s">
        <v>58</v>
      </c>
      <c r="T610" s="13" t="s">
        <v>59</v>
      </c>
      <c r="U610" s="13">
        <v>2000</v>
      </c>
      <c r="V610" s="17">
        <v>2</v>
      </c>
      <c r="W610" s="17">
        <f t="shared" si="18"/>
        <v>81.882999999999996</v>
      </c>
      <c r="X610" s="17">
        <f t="shared" si="19"/>
        <v>2.6866871023289329</v>
      </c>
      <c r="Y610" s="17"/>
      <c r="Z610" s="17"/>
    </row>
    <row r="611" spans="19:26" x14ac:dyDescent="0.2">
      <c r="S611" s="13" t="s">
        <v>60</v>
      </c>
      <c r="T611" s="13" t="s">
        <v>61</v>
      </c>
      <c r="U611" s="13">
        <v>2000</v>
      </c>
      <c r="V611" s="17">
        <v>3</v>
      </c>
      <c r="W611" s="17">
        <f t="shared" si="18"/>
        <v>81.882999999999996</v>
      </c>
      <c r="X611" s="17">
        <f t="shared" si="19"/>
        <v>4.030030653493399</v>
      </c>
      <c r="Y611" s="13"/>
      <c r="Z611" s="13"/>
    </row>
    <row r="612" spans="19:26" x14ac:dyDescent="0.2">
      <c r="S612" s="13" t="s">
        <v>62</v>
      </c>
      <c r="T612" s="13" t="s">
        <v>63</v>
      </c>
      <c r="U612" s="13">
        <v>2000</v>
      </c>
      <c r="V612" s="17">
        <v>2.0499999999999998</v>
      </c>
      <c r="W612" s="17">
        <f t="shared" si="18"/>
        <v>81.882999999999996</v>
      </c>
      <c r="X612" s="17">
        <f t="shared" si="19"/>
        <v>2.7538542798871561</v>
      </c>
      <c r="Y612" s="13"/>
      <c r="Z612" s="13"/>
    </row>
    <row r="613" spans="19:26" x14ac:dyDescent="0.2">
      <c r="S613" s="13" t="s">
        <v>64</v>
      </c>
      <c r="T613" s="13" t="s">
        <v>65</v>
      </c>
      <c r="U613" s="13">
        <v>2000</v>
      </c>
      <c r="V613" s="18">
        <v>4.4000000000000004</v>
      </c>
      <c r="W613" s="17">
        <f t="shared" si="18"/>
        <v>81.882999999999996</v>
      </c>
      <c r="X613" s="17">
        <f t="shared" si="19"/>
        <v>5.9107116251236524</v>
      </c>
      <c r="Y613" s="13"/>
      <c r="Z613" s="13"/>
    </row>
    <row r="614" spans="19:26" x14ac:dyDescent="0.2">
      <c r="S614" s="13" t="s">
        <v>66</v>
      </c>
      <c r="T614" s="13" t="s">
        <v>67</v>
      </c>
      <c r="U614" s="13">
        <v>2000</v>
      </c>
      <c r="V614" s="18">
        <v>6.06</v>
      </c>
      <c r="W614" s="17">
        <f t="shared" si="18"/>
        <v>81.882999999999996</v>
      </c>
      <c r="X614" s="17">
        <f t="shared" si="19"/>
        <v>8.140661920056667</v>
      </c>
      <c r="Y614" s="18"/>
      <c r="Z614" s="18"/>
    </row>
    <row r="615" spans="19:26" x14ac:dyDescent="0.2">
      <c r="S615" s="13" t="s">
        <v>68</v>
      </c>
      <c r="T615" s="13" t="s">
        <v>69</v>
      </c>
      <c r="U615" s="13">
        <v>2000</v>
      </c>
      <c r="V615" s="18">
        <v>6.44</v>
      </c>
      <c r="W615" s="17">
        <f t="shared" si="18"/>
        <v>81.882999999999996</v>
      </c>
      <c r="X615" s="17">
        <f t="shared" si="19"/>
        <v>8.6511324694991654</v>
      </c>
      <c r="Y615" s="18"/>
      <c r="Z615" s="18"/>
    </row>
    <row r="616" spans="19:26" x14ac:dyDescent="0.2">
      <c r="S616" s="13" t="s">
        <v>70</v>
      </c>
      <c r="T616" s="13" t="s">
        <v>71</v>
      </c>
      <c r="U616" s="13">
        <v>2000</v>
      </c>
      <c r="V616" s="18">
        <v>2.5</v>
      </c>
      <c r="W616" s="17">
        <f t="shared" si="18"/>
        <v>81.882999999999996</v>
      </c>
      <c r="X616" s="17">
        <f t="shared" si="19"/>
        <v>3.3583588779111664</v>
      </c>
      <c r="Y616" s="18"/>
      <c r="Z616" s="18"/>
    </row>
    <row r="617" spans="19:26" x14ac:dyDescent="0.2">
      <c r="S617" s="13" t="s">
        <v>72</v>
      </c>
      <c r="T617" s="13" t="s">
        <v>73</v>
      </c>
      <c r="U617" s="13">
        <v>2000</v>
      </c>
      <c r="V617" s="18">
        <v>5.56</v>
      </c>
      <c r="W617" s="17">
        <f t="shared" si="18"/>
        <v>81.882999999999996</v>
      </c>
      <c r="X617" s="17">
        <f t="shared" si="19"/>
        <v>7.4689901444744331</v>
      </c>
      <c r="Y617" s="18"/>
      <c r="Z617" s="18"/>
    </row>
    <row r="618" spans="19:26" x14ac:dyDescent="0.2">
      <c r="S618" s="13" t="s">
        <v>74</v>
      </c>
      <c r="T618" s="13" t="s">
        <v>75</v>
      </c>
      <c r="U618" s="13">
        <v>2000</v>
      </c>
      <c r="V618" s="18">
        <v>3.75</v>
      </c>
      <c r="W618" s="17">
        <f t="shared" si="18"/>
        <v>81.882999999999996</v>
      </c>
      <c r="X618" s="17">
        <f t="shared" si="19"/>
        <v>5.0375383168667494</v>
      </c>
      <c r="Y618" s="18"/>
      <c r="Z618" s="18"/>
    </row>
    <row r="619" spans="19:26" x14ac:dyDescent="0.2">
      <c r="S619" s="13" t="s">
        <v>76</v>
      </c>
      <c r="T619" s="13" t="s">
        <v>77</v>
      </c>
      <c r="U619" s="13">
        <v>2000</v>
      </c>
      <c r="V619" s="18">
        <v>2.72</v>
      </c>
      <c r="W619" s="17">
        <f t="shared" si="18"/>
        <v>81.882999999999996</v>
      </c>
      <c r="X619" s="17">
        <f t="shared" si="19"/>
        <v>3.6538944591673488</v>
      </c>
      <c r="Y619" s="18"/>
      <c r="Z619" s="18"/>
    </row>
    <row r="620" spans="19:26" x14ac:dyDescent="0.2">
      <c r="S620" s="13" t="s">
        <v>78</v>
      </c>
      <c r="T620" s="13" t="s">
        <v>79</v>
      </c>
      <c r="U620" s="13">
        <v>2000</v>
      </c>
      <c r="V620" s="18">
        <v>3.93</v>
      </c>
      <c r="W620" s="17">
        <f t="shared" si="18"/>
        <v>81.882999999999996</v>
      </c>
      <c r="X620" s="17">
        <f t="shared" si="19"/>
        <v>5.2793401560763531</v>
      </c>
      <c r="Y620" s="18"/>
      <c r="Z620" s="18"/>
    </row>
    <row r="621" spans="19:26" x14ac:dyDescent="0.2">
      <c r="S621" s="13" t="s">
        <v>80</v>
      </c>
      <c r="T621" s="13" t="s">
        <v>81</v>
      </c>
      <c r="U621" s="13">
        <v>2000</v>
      </c>
      <c r="V621" s="17">
        <v>4</v>
      </c>
      <c r="W621" s="17">
        <f t="shared" si="18"/>
        <v>81.882999999999996</v>
      </c>
      <c r="X621" s="17">
        <f t="shared" si="19"/>
        <v>5.3733742046578659</v>
      </c>
      <c r="Y621" s="18"/>
      <c r="Z621" s="18"/>
    </row>
    <row r="622" spans="19:26" x14ac:dyDescent="0.2">
      <c r="S622" s="13" t="s">
        <v>82</v>
      </c>
      <c r="T622" s="13" t="s">
        <v>83</v>
      </c>
      <c r="U622" s="13">
        <v>2000</v>
      </c>
      <c r="V622" s="17">
        <v>2.4</v>
      </c>
      <c r="W622" s="17">
        <f t="shared" si="18"/>
        <v>81.882999999999996</v>
      </c>
      <c r="X622" s="17">
        <f t="shared" si="19"/>
        <v>3.2240245227947195</v>
      </c>
      <c r="Y622" s="18"/>
      <c r="Z622" s="18"/>
    </row>
    <row r="623" spans="19:26" x14ac:dyDescent="0.2">
      <c r="S623" s="13" t="s">
        <v>84</v>
      </c>
      <c r="T623" s="13" t="s">
        <v>85</v>
      </c>
      <c r="U623" s="13">
        <v>2000</v>
      </c>
      <c r="V623" s="13">
        <v>3.25</v>
      </c>
      <c r="W623" s="17">
        <f t="shared" si="18"/>
        <v>81.882999999999996</v>
      </c>
      <c r="X623" s="17">
        <f t="shared" si="19"/>
        <v>4.3658665412845163</v>
      </c>
      <c r="Y623" s="18"/>
      <c r="Z623" s="18"/>
    </row>
    <row r="624" spans="19:26" x14ac:dyDescent="0.2">
      <c r="S624" s="13" t="s">
        <v>23</v>
      </c>
      <c r="T624" s="13" t="s">
        <v>24</v>
      </c>
      <c r="U624" s="13">
        <v>2001</v>
      </c>
      <c r="V624" s="18">
        <v>5.6</v>
      </c>
      <c r="W624" s="17">
        <f t="shared" si="18"/>
        <v>83.753</v>
      </c>
      <c r="X624" s="17">
        <f t="shared" si="19"/>
        <v>7.3547598294986454</v>
      </c>
      <c r="Y624" s="18"/>
      <c r="Z624" s="18"/>
    </row>
    <row r="625" spans="19:26" x14ac:dyDescent="0.2">
      <c r="S625" s="13" t="s">
        <v>25</v>
      </c>
      <c r="T625" s="13" t="s">
        <v>26</v>
      </c>
      <c r="U625" s="13">
        <v>2001</v>
      </c>
      <c r="V625" s="18">
        <v>3</v>
      </c>
      <c r="W625" s="17">
        <f t="shared" si="18"/>
        <v>83.753</v>
      </c>
      <c r="X625" s="17">
        <f t="shared" si="19"/>
        <v>3.9400499086599883</v>
      </c>
      <c r="Y625" s="17"/>
      <c r="Z625" s="17"/>
    </row>
    <row r="626" spans="19:26" x14ac:dyDescent="0.2">
      <c r="S626" s="13" t="s">
        <v>27</v>
      </c>
      <c r="T626" s="13" t="s">
        <v>28</v>
      </c>
      <c r="U626" s="13">
        <v>2001</v>
      </c>
      <c r="V626" s="18">
        <v>2.5</v>
      </c>
      <c r="W626" s="17">
        <f t="shared" si="18"/>
        <v>83.753</v>
      </c>
      <c r="X626" s="17">
        <f t="shared" si="19"/>
        <v>3.2833749238833239</v>
      </c>
      <c r="Y626" s="17"/>
      <c r="Z626" s="17"/>
    </row>
    <row r="627" spans="19:26" x14ac:dyDescent="0.2">
      <c r="S627" s="13" t="s">
        <v>29</v>
      </c>
      <c r="T627" s="13" t="s">
        <v>30</v>
      </c>
      <c r="U627" s="13">
        <v>2001</v>
      </c>
      <c r="V627" s="18">
        <v>3.3</v>
      </c>
      <c r="W627" s="17">
        <f t="shared" si="18"/>
        <v>83.753</v>
      </c>
      <c r="X627" s="17">
        <f t="shared" si="19"/>
        <v>4.3340548995259871</v>
      </c>
      <c r="Y627" s="17"/>
      <c r="Z627" s="17"/>
    </row>
    <row r="628" spans="19:26" x14ac:dyDescent="0.2">
      <c r="S628" s="13" t="s">
        <v>31</v>
      </c>
      <c r="T628" s="13" t="s">
        <v>32</v>
      </c>
      <c r="U628" s="13">
        <v>2001</v>
      </c>
      <c r="V628" s="18">
        <v>2.2799999999999998</v>
      </c>
      <c r="W628" s="17">
        <f t="shared" si="18"/>
        <v>83.753</v>
      </c>
      <c r="X628" s="17">
        <f t="shared" si="19"/>
        <v>2.9944379305815909</v>
      </c>
      <c r="Y628" s="17"/>
      <c r="Z628" s="17"/>
    </row>
    <row r="629" spans="19:26" x14ac:dyDescent="0.2">
      <c r="S629" s="13" t="s">
        <v>33</v>
      </c>
      <c r="T629" s="13" t="s">
        <v>34</v>
      </c>
      <c r="U629" s="13">
        <v>2001</v>
      </c>
      <c r="V629" s="18">
        <v>4.5</v>
      </c>
      <c r="W629" s="17">
        <f t="shared" si="18"/>
        <v>83.753</v>
      </c>
      <c r="X629" s="17">
        <f t="shared" si="19"/>
        <v>5.9100748629899824</v>
      </c>
      <c r="Y629" s="18"/>
      <c r="Z629" s="18"/>
    </row>
    <row r="630" spans="19:26" x14ac:dyDescent="0.2">
      <c r="S630" s="13" t="s">
        <v>35</v>
      </c>
      <c r="T630" s="13" t="s">
        <v>36</v>
      </c>
      <c r="U630" s="13">
        <v>2001</v>
      </c>
      <c r="V630" s="18">
        <v>3.75</v>
      </c>
      <c r="W630" s="17">
        <f t="shared" si="18"/>
        <v>83.753</v>
      </c>
      <c r="X630" s="17">
        <f t="shared" si="19"/>
        <v>4.9250623858249849</v>
      </c>
      <c r="Y630" s="18"/>
      <c r="Z630" s="18"/>
    </row>
    <row r="631" spans="19:26" x14ac:dyDescent="0.2">
      <c r="S631" s="13" t="s">
        <v>37</v>
      </c>
      <c r="T631" s="13" t="s">
        <v>38</v>
      </c>
      <c r="U631" s="13">
        <v>2001</v>
      </c>
      <c r="V631" s="17">
        <v>1.5</v>
      </c>
      <c r="W631" s="17">
        <f t="shared" si="18"/>
        <v>83.753</v>
      </c>
      <c r="X631" s="17">
        <f t="shared" si="19"/>
        <v>1.9700249543299941</v>
      </c>
      <c r="Y631" s="18"/>
      <c r="Z631" s="18"/>
    </row>
    <row r="632" spans="19:26" x14ac:dyDescent="0.2">
      <c r="S632" s="13" t="s">
        <v>39</v>
      </c>
      <c r="T632" s="13" t="s">
        <v>40</v>
      </c>
      <c r="U632" s="13">
        <v>2001</v>
      </c>
      <c r="V632" s="17">
        <v>6.5</v>
      </c>
      <c r="W632" s="17">
        <f t="shared" si="18"/>
        <v>83.753</v>
      </c>
      <c r="X632" s="17">
        <f t="shared" si="19"/>
        <v>8.536774802096641</v>
      </c>
      <c r="Y632" s="18"/>
      <c r="Z632" s="18"/>
    </row>
    <row r="633" spans="19:26" x14ac:dyDescent="0.2">
      <c r="S633" s="13" t="s">
        <v>41</v>
      </c>
      <c r="T633" s="13" t="s">
        <v>42</v>
      </c>
      <c r="U633" s="13">
        <v>2001</v>
      </c>
      <c r="V633" s="17">
        <v>4.62</v>
      </c>
      <c r="W633" s="17">
        <f t="shared" si="18"/>
        <v>83.753</v>
      </c>
      <c r="X633" s="17">
        <f t="shared" si="19"/>
        <v>6.0676768593363821</v>
      </c>
      <c r="Y633" s="18"/>
      <c r="Z633" s="18"/>
    </row>
    <row r="634" spans="19:26" x14ac:dyDescent="0.2">
      <c r="S634" s="13" t="s">
        <v>86</v>
      </c>
      <c r="T634" s="13" t="s">
        <v>87</v>
      </c>
      <c r="U634" s="13">
        <v>2001</v>
      </c>
      <c r="V634" s="17">
        <v>5.98</v>
      </c>
      <c r="W634" s="17">
        <f t="shared" si="18"/>
        <v>83.753</v>
      </c>
      <c r="X634" s="17">
        <f t="shared" si="19"/>
        <v>7.8538328179289101</v>
      </c>
      <c r="Y634" s="18"/>
      <c r="Z634" s="18"/>
    </row>
    <row r="635" spans="19:26" x14ac:dyDescent="0.2">
      <c r="S635" s="13" t="s">
        <v>43</v>
      </c>
      <c r="T635" s="13" t="s">
        <v>14</v>
      </c>
      <c r="U635" s="13">
        <v>2001</v>
      </c>
      <c r="V635" s="18">
        <v>4.5</v>
      </c>
      <c r="W635" s="17">
        <f t="shared" si="18"/>
        <v>83.753</v>
      </c>
      <c r="X635" s="17">
        <f t="shared" si="19"/>
        <v>5.9100748629899824</v>
      </c>
      <c r="Y635" s="18"/>
      <c r="Z635" s="18"/>
    </row>
    <row r="636" spans="19:26" x14ac:dyDescent="0.2">
      <c r="S636" s="13" t="s">
        <v>44</v>
      </c>
      <c r="T636" s="13" t="s">
        <v>45</v>
      </c>
      <c r="U636" s="13">
        <v>2001</v>
      </c>
      <c r="V636" s="18">
        <v>2.68</v>
      </c>
      <c r="W636" s="17">
        <f t="shared" si="18"/>
        <v>83.753</v>
      </c>
      <c r="X636" s="17">
        <f t="shared" si="19"/>
        <v>3.519777918402923</v>
      </c>
      <c r="Y636" s="18"/>
      <c r="Z636" s="18"/>
    </row>
    <row r="637" spans="19:26" x14ac:dyDescent="0.2">
      <c r="S637" s="13" t="s">
        <v>46</v>
      </c>
      <c r="T637" s="13" t="s">
        <v>47</v>
      </c>
      <c r="U637" s="13">
        <v>2001</v>
      </c>
      <c r="V637" s="18">
        <v>2.5</v>
      </c>
      <c r="W637" s="17">
        <f t="shared" si="18"/>
        <v>83.753</v>
      </c>
      <c r="X637" s="17">
        <f t="shared" si="19"/>
        <v>3.2833749238833239</v>
      </c>
      <c r="Y637" s="18"/>
      <c r="Z637" s="18"/>
    </row>
    <row r="638" spans="19:26" x14ac:dyDescent="0.2">
      <c r="S638" s="13" t="s">
        <v>48</v>
      </c>
      <c r="T638" s="13" t="s">
        <v>49</v>
      </c>
      <c r="U638" s="13">
        <v>2001</v>
      </c>
      <c r="V638" s="18">
        <v>1.92</v>
      </c>
      <c r="W638" s="17">
        <f t="shared" si="18"/>
        <v>83.753</v>
      </c>
      <c r="X638" s="17">
        <f t="shared" si="19"/>
        <v>2.5216319415423922</v>
      </c>
      <c r="Y638" s="18"/>
      <c r="Z638" s="18"/>
    </row>
    <row r="639" spans="19:26" x14ac:dyDescent="0.2">
      <c r="S639" s="13" t="s">
        <v>50</v>
      </c>
      <c r="T639" s="13" t="s">
        <v>51</v>
      </c>
      <c r="U639" s="13">
        <v>2001</v>
      </c>
      <c r="V639" s="18">
        <v>2.5</v>
      </c>
      <c r="W639" s="17">
        <f t="shared" si="18"/>
        <v>83.753</v>
      </c>
      <c r="X639" s="17">
        <f t="shared" si="19"/>
        <v>3.2833749238833239</v>
      </c>
      <c r="Y639" s="18"/>
      <c r="Z639" s="18"/>
    </row>
    <row r="640" spans="19:26" x14ac:dyDescent="0.2">
      <c r="S640" s="13" t="s">
        <v>52</v>
      </c>
      <c r="T640" s="13" t="s">
        <v>53</v>
      </c>
      <c r="U640" s="13">
        <v>2001</v>
      </c>
      <c r="V640" s="18">
        <v>1.5</v>
      </c>
      <c r="W640" s="17">
        <f t="shared" si="18"/>
        <v>83.753</v>
      </c>
      <c r="X640" s="17">
        <f t="shared" si="19"/>
        <v>1.9700249543299941</v>
      </c>
      <c r="Y640" s="18"/>
      <c r="Z640" s="18"/>
    </row>
    <row r="641" spans="19:26" x14ac:dyDescent="0.2">
      <c r="S641" s="13" t="s">
        <v>54</v>
      </c>
      <c r="T641" s="13" t="s">
        <v>55</v>
      </c>
      <c r="U641" s="13">
        <v>2001</v>
      </c>
      <c r="V641" s="18">
        <v>4.05</v>
      </c>
      <c r="W641" s="17">
        <f t="shared" si="18"/>
        <v>83.753</v>
      </c>
      <c r="X641" s="17">
        <f t="shared" si="19"/>
        <v>5.3190673766909837</v>
      </c>
      <c r="Y641" s="18"/>
      <c r="Z641" s="18"/>
    </row>
    <row r="642" spans="19:26" x14ac:dyDescent="0.2">
      <c r="S642" s="13" t="s">
        <v>56</v>
      </c>
      <c r="T642" s="13" t="s">
        <v>57</v>
      </c>
      <c r="U642" s="13">
        <v>2001</v>
      </c>
      <c r="V642" s="18">
        <v>5.03</v>
      </c>
      <c r="W642" s="17">
        <f t="shared" si="18"/>
        <v>83.753</v>
      </c>
      <c r="X642" s="17">
        <f t="shared" si="19"/>
        <v>6.6061503468532479</v>
      </c>
      <c r="Y642" s="17"/>
      <c r="Z642" s="17"/>
    </row>
    <row r="643" spans="19:26" x14ac:dyDescent="0.2">
      <c r="S643" s="13" t="s">
        <v>58</v>
      </c>
      <c r="T643" s="13" t="s">
        <v>59</v>
      </c>
      <c r="U643" s="13">
        <v>2001</v>
      </c>
      <c r="V643" s="17">
        <v>2</v>
      </c>
      <c r="W643" s="17">
        <f t="shared" ref="W643:W706" si="20">INDEX($AB$2:$AB$35,MATCH($U643,$AA$2:$AA$35,0))</f>
        <v>83.753</v>
      </c>
      <c r="X643" s="17">
        <f t="shared" ref="X643:X706" si="21">V643*$AB$35/W643</f>
        <v>2.626699939106659</v>
      </c>
      <c r="Y643" s="17"/>
      <c r="Z643" s="17"/>
    </row>
    <row r="644" spans="19:26" x14ac:dyDescent="0.2">
      <c r="S644" s="13" t="s">
        <v>60</v>
      </c>
      <c r="T644" s="13" t="s">
        <v>61</v>
      </c>
      <c r="U644" s="13">
        <v>2001</v>
      </c>
      <c r="V644" s="17">
        <v>3</v>
      </c>
      <c r="W644" s="17">
        <f t="shared" si="20"/>
        <v>83.753</v>
      </c>
      <c r="X644" s="17">
        <f t="shared" si="21"/>
        <v>3.9400499086599883</v>
      </c>
      <c r="Y644" s="17"/>
      <c r="Z644" s="17"/>
    </row>
    <row r="645" spans="19:26" x14ac:dyDescent="0.2">
      <c r="S645" s="13" t="s">
        <v>62</v>
      </c>
      <c r="T645" s="13" t="s">
        <v>63</v>
      </c>
      <c r="U645" s="13">
        <v>2001</v>
      </c>
      <c r="V645" s="17">
        <v>2.0499999999999998</v>
      </c>
      <c r="W645" s="17">
        <f t="shared" si="20"/>
        <v>83.753</v>
      </c>
      <c r="X645" s="17">
        <f t="shared" si="21"/>
        <v>2.6923674375843252</v>
      </c>
      <c r="Y645" s="17"/>
      <c r="Z645" s="17"/>
    </row>
    <row r="646" spans="19:26" x14ac:dyDescent="0.2">
      <c r="S646" s="13" t="s">
        <v>64</v>
      </c>
      <c r="T646" s="13" t="s">
        <v>65</v>
      </c>
      <c r="U646" s="13">
        <v>2001</v>
      </c>
      <c r="V646" s="18">
        <v>4.4000000000000004</v>
      </c>
      <c r="W646" s="17">
        <f t="shared" si="20"/>
        <v>83.753</v>
      </c>
      <c r="X646" s="17">
        <f t="shared" si="21"/>
        <v>5.7787398660346501</v>
      </c>
      <c r="Y646" s="18"/>
      <c r="Z646" s="18"/>
    </row>
    <row r="647" spans="19:26" x14ac:dyDescent="0.2">
      <c r="S647" s="13" t="s">
        <v>66</v>
      </c>
      <c r="T647" s="13" t="s">
        <v>67</v>
      </c>
      <c r="U647" s="13">
        <v>2001</v>
      </c>
      <c r="V647" s="18">
        <v>6.06</v>
      </c>
      <c r="W647" s="17">
        <f t="shared" si="20"/>
        <v>83.753</v>
      </c>
      <c r="X647" s="17">
        <f t="shared" si="21"/>
        <v>7.958900815493176</v>
      </c>
      <c r="Y647" s="18"/>
      <c r="Z647" s="18"/>
    </row>
    <row r="648" spans="19:26" x14ac:dyDescent="0.2">
      <c r="S648" s="13" t="s">
        <v>68</v>
      </c>
      <c r="T648" s="13" t="s">
        <v>69</v>
      </c>
      <c r="U648" s="13">
        <v>2001</v>
      </c>
      <c r="V648" s="18">
        <v>6.44</v>
      </c>
      <c r="W648" s="17">
        <f t="shared" si="20"/>
        <v>83.753</v>
      </c>
      <c r="X648" s="17">
        <f t="shared" si="21"/>
        <v>8.4579738039234424</v>
      </c>
      <c r="Y648" s="18"/>
      <c r="Z648" s="18"/>
    </row>
    <row r="649" spans="19:26" x14ac:dyDescent="0.2">
      <c r="S649" s="13" t="s">
        <v>70</v>
      </c>
      <c r="T649" s="13" t="s">
        <v>71</v>
      </c>
      <c r="U649" s="13">
        <v>2001</v>
      </c>
      <c r="V649" s="18">
        <v>2.5</v>
      </c>
      <c r="W649" s="17">
        <f t="shared" si="20"/>
        <v>83.753</v>
      </c>
      <c r="X649" s="17">
        <f t="shared" si="21"/>
        <v>3.2833749238833239</v>
      </c>
      <c r="Y649" s="18"/>
      <c r="Z649" s="18"/>
    </row>
    <row r="650" spans="19:26" x14ac:dyDescent="0.2">
      <c r="S650" s="13" t="s">
        <v>72</v>
      </c>
      <c r="T650" s="13" t="s">
        <v>73</v>
      </c>
      <c r="U650" s="13">
        <v>2001</v>
      </c>
      <c r="V650" s="18">
        <v>5.56</v>
      </c>
      <c r="W650" s="17">
        <f t="shared" si="20"/>
        <v>83.753</v>
      </c>
      <c r="X650" s="17">
        <f t="shared" si="21"/>
        <v>7.3022258307165115</v>
      </c>
      <c r="Y650" s="18"/>
      <c r="Z650" s="18"/>
    </row>
    <row r="651" spans="19:26" x14ac:dyDescent="0.2">
      <c r="S651" s="13" t="s">
        <v>74</v>
      </c>
      <c r="T651" s="13" t="s">
        <v>75</v>
      </c>
      <c r="U651" s="13">
        <v>2001</v>
      </c>
      <c r="V651" s="18">
        <v>3.75</v>
      </c>
      <c r="W651" s="17">
        <f t="shared" si="20"/>
        <v>83.753</v>
      </c>
      <c r="X651" s="17">
        <f t="shared" si="21"/>
        <v>4.9250623858249849</v>
      </c>
      <c r="Y651" s="18"/>
      <c r="Z651" s="18"/>
    </row>
    <row r="652" spans="19:26" x14ac:dyDescent="0.2">
      <c r="S652" s="13" t="s">
        <v>76</v>
      </c>
      <c r="T652" s="13" t="s">
        <v>77</v>
      </c>
      <c r="U652" s="13">
        <v>2001</v>
      </c>
      <c r="V652" s="18">
        <v>2.72</v>
      </c>
      <c r="W652" s="17">
        <f t="shared" si="20"/>
        <v>83.753</v>
      </c>
      <c r="X652" s="17">
        <f t="shared" si="21"/>
        <v>3.5723119171850564</v>
      </c>
      <c r="Y652" s="18"/>
      <c r="Z652" s="18"/>
    </row>
    <row r="653" spans="19:26" x14ac:dyDescent="0.2">
      <c r="S653" s="13" t="s">
        <v>78</v>
      </c>
      <c r="T653" s="13" t="s">
        <v>79</v>
      </c>
      <c r="U653" s="13">
        <v>2001</v>
      </c>
      <c r="V653" s="18">
        <v>3.93</v>
      </c>
      <c r="W653" s="17">
        <f t="shared" si="20"/>
        <v>83.753</v>
      </c>
      <c r="X653" s="17">
        <f t="shared" si="21"/>
        <v>5.1614653803445849</v>
      </c>
      <c r="Y653" s="18"/>
      <c r="Z653" s="18"/>
    </row>
    <row r="654" spans="19:26" x14ac:dyDescent="0.2">
      <c r="S654" s="13" t="s">
        <v>80</v>
      </c>
      <c r="T654" s="13" t="s">
        <v>81</v>
      </c>
      <c r="U654" s="13">
        <v>2001</v>
      </c>
      <c r="V654" s="17">
        <v>4</v>
      </c>
      <c r="W654" s="17">
        <f t="shared" si="20"/>
        <v>83.753</v>
      </c>
      <c r="X654" s="17">
        <f t="shared" si="21"/>
        <v>5.253399878213318</v>
      </c>
      <c r="Y654" s="18"/>
      <c r="Z654" s="18"/>
    </row>
    <row r="655" spans="19:26" x14ac:dyDescent="0.2">
      <c r="S655" s="13" t="s">
        <v>82</v>
      </c>
      <c r="T655" s="13" t="s">
        <v>83</v>
      </c>
      <c r="U655" s="13">
        <v>2001</v>
      </c>
      <c r="V655" s="17">
        <v>2.4</v>
      </c>
      <c r="W655" s="17">
        <f t="shared" si="20"/>
        <v>83.753</v>
      </c>
      <c r="X655" s="17">
        <f t="shared" si="21"/>
        <v>3.1520399269279906</v>
      </c>
      <c r="Y655" s="18"/>
      <c r="Z655" s="18"/>
    </row>
    <row r="656" spans="19:26" x14ac:dyDescent="0.2">
      <c r="S656" s="13" t="s">
        <v>84</v>
      </c>
      <c r="T656" s="13" t="s">
        <v>85</v>
      </c>
      <c r="U656" s="13">
        <v>2001</v>
      </c>
      <c r="V656" s="13">
        <v>3.25</v>
      </c>
      <c r="W656" s="17">
        <f t="shared" si="20"/>
        <v>83.753</v>
      </c>
      <c r="X656" s="17">
        <f t="shared" si="21"/>
        <v>4.2683874010483205</v>
      </c>
      <c r="Y656" s="18"/>
      <c r="Z656" s="18"/>
    </row>
    <row r="657" spans="19:26" x14ac:dyDescent="0.2">
      <c r="S657" s="13" t="s">
        <v>23</v>
      </c>
      <c r="T657" s="13" t="s">
        <v>24</v>
      </c>
      <c r="U657" s="13">
        <v>2002</v>
      </c>
      <c r="V657" s="18">
        <v>5.6</v>
      </c>
      <c r="W657" s="17">
        <f t="shared" si="20"/>
        <v>85.037999999999997</v>
      </c>
      <c r="X657" s="17">
        <f t="shared" si="21"/>
        <v>7.2436228509607474</v>
      </c>
      <c r="Y657" s="18"/>
      <c r="Z657" s="18"/>
    </row>
    <row r="658" spans="19:26" x14ac:dyDescent="0.2">
      <c r="S658" s="13" t="s">
        <v>25</v>
      </c>
      <c r="T658" s="13" t="s">
        <v>26</v>
      </c>
      <c r="U658" s="13">
        <v>2002</v>
      </c>
      <c r="V658" s="18">
        <v>3</v>
      </c>
      <c r="W658" s="17">
        <f t="shared" si="20"/>
        <v>85.037999999999997</v>
      </c>
      <c r="X658" s="17">
        <f t="shared" si="21"/>
        <v>3.8805122415861146</v>
      </c>
      <c r="Y658" s="18"/>
      <c r="Z658" s="18"/>
    </row>
    <row r="659" spans="19:26" x14ac:dyDescent="0.2">
      <c r="S659" s="13" t="s">
        <v>27</v>
      </c>
      <c r="T659" s="13" t="s">
        <v>28</v>
      </c>
      <c r="U659" s="13">
        <v>2002</v>
      </c>
      <c r="V659" s="18">
        <v>2.5</v>
      </c>
      <c r="W659" s="17">
        <f t="shared" si="20"/>
        <v>85.037999999999997</v>
      </c>
      <c r="X659" s="17">
        <f t="shared" si="21"/>
        <v>3.2337602013217621</v>
      </c>
      <c r="Y659" s="17"/>
      <c r="Z659" s="17"/>
    </row>
    <row r="660" spans="19:26" x14ac:dyDescent="0.2">
      <c r="S660" s="13" t="s">
        <v>29</v>
      </c>
      <c r="T660" s="13" t="s">
        <v>30</v>
      </c>
      <c r="U660" s="13">
        <v>2002</v>
      </c>
      <c r="V660" s="18">
        <v>3.3</v>
      </c>
      <c r="W660" s="17">
        <f t="shared" si="20"/>
        <v>85.037999999999997</v>
      </c>
      <c r="X660" s="17">
        <f t="shared" si="21"/>
        <v>4.2685634657447258</v>
      </c>
      <c r="Y660" s="17"/>
      <c r="Z660" s="17"/>
    </row>
    <row r="661" spans="19:26" x14ac:dyDescent="0.2">
      <c r="S661" s="13" t="s">
        <v>31</v>
      </c>
      <c r="T661" s="13" t="s">
        <v>32</v>
      </c>
      <c r="U661" s="13">
        <v>2002</v>
      </c>
      <c r="V661" s="18">
        <v>2.2799999999999998</v>
      </c>
      <c r="W661" s="17">
        <f t="shared" si="20"/>
        <v>85.037999999999997</v>
      </c>
      <c r="X661" s="17">
        <f t="shared" si="21"/>
        <v>2.9491893036054466</v>
      </c>
      <c r="Y661" s="17"/>
      <c r="Z661" s="17"/>
    </row>
    <row r="662" spans="19:26" x14ac:dyDescent="0.2">
      <c r="S662" s="13" t="s">
        <v>33</v>
      </c>
      <c r="T662" s="13" t="s">
        <v>34</v>
      </c>
      <c r="U662" s="13">
        <v>2002</v>
      </c>
      <c r="V662" s="18">
        <v>4.5</v>
      </c>
      <c r="W662" s="17">
        <f t="shared" si="20"/>
        <v>85.037999999999997</v>
      </c>
      <c r="X662" s="17">
        <f t="shared" si="21"/>
        <v>5.8207683623791713</v>
      </c>
      <c r="Y662" s="13"/>
      <c r="Z662" s="13"/>
    </row>
    <row r="663" spans="19:26" x14ac:dyDescent="0.2">
      <c r="S663" s="13" t="s">
        <v>35</v>
      </c>
      <c r="T663" s="13" t="s">
        <v>36</v>
      </c>
      <c r="U663" s="13">
        <v>2002</v>
      </c>
      <c r="V663" s="17">
        <v>3.75</v>
      </c>
      <c r="W663" s="17">
        <f t="shared" si="20"/>
        <v>85.037999999999997</v>
      </c>
      <c r="X663" s="17">
        <f t="shared" si="21"/>
        <v>4.8506403019826427</v>
      </c>
      <c r="Y663" s="13"/>
      <c r="Z663" s="13"/>
    </row>
    <row r="664" spans="19:26" x14ac:dyDescent="0.2">
      <c r="S664" s="13" t="s">
        <v>37</v>
      </c>
      <c r="T664" s="13" t="s">
        <v>38</v>
      </c>
      <c r="U664" s="13">
        <v>2002</v>
      </c>
      <c r="V664" s="17">
        <v>1.5</v>
      </c>
      <c r="W664" s="17">
        <f t="shared" si="20"/>
        <v>85.037999999999997</v>
      </c>
      <c r="X664" s="17">
        <f t="shared" si="21"/>
        <v>1.9402561207930573</v>
      </c>
      <c r="Y664" s="13"/>
      <c r="Z664" s="13"/>
    </row>
    <row r="665" spans="19:26" x14ac:dyDescent="0.2">
      <c r="S665" s="13" t="s">
        <v>39</v>
      </c>
      <c r="T665" s="13" t="s">
        <v>40</v>
      </c>
      <c r="U665" s="13">
        <v>2002</v>
      </c>
      <c r="V665" s="17">
        <v>6.5</v>
      </c>
      <c r="W665" s="17">
        <f t="shared" si="20"/>
        <v>85.037999999999997</v>
      </c>
      <c r="X665" s="17">
        <f t="shared" si="21"/>
        <v>8.4077765234365813</v>
      </c>
      <c r="Y665" s="18"/>
      <c r="Z665" s="18"/>
    </row>
    <row r="666" spans="19:26" x14ac:dyDescent="0.2">
      <c r="S666" s="13" t="s">
        <v>41</v>
      </c>
      <c r="T666" s="13" t="s">
        <v>42</v>
      </c>
      <c r="U666" s="13">
        <v>2002</v>
      </c>
      <c r="V666" s="17">
        <v>4.62</v>
      </c>
      <c r="W666" s="17">
        <f t="shared" si="20"/>
        <v>85.037999999999997</v>
      </c>
      <c r="X666" s="17">
        <f t="shared" si="21"/>
        <v>5.975988852042617</v>
      </c>
      <c r="Y666" s="18"/>
      <c r="Z666" s="18"/>
    </row>
    <row r="667" spans="19:26" x14ac:dyDescent="0.2">
      <c r="S667" s="13" t="s">
        <v>86</v>
      </c>
      <c r="T667" s="13" t="s">
        <v>87</v>
      </c>
      <c r="U667" s="13">
        <v>2002</v>
      </c>
      <c r="V667" s="18">
        <v>5.98</v>
      </c>
      <c r="W667" s="17">
        <f t="shared" si="20"/>
        <v>85.037999999999997</v>
      </c>
      <c r="X667" s="17">
        <f t="shared" si="21"/>
        <v>7.7351544015616547</v>
      </c>
      <c r="Y667" s="18"/>
      <c r="Z667" s="18"/>
    </row>
    <row r="668" spans="19:26" x14ac:dyDescent="0.2">
      <c r="S668" s="13" t="s">
        <v>43</v>
      </c>
      <c r="T668" s="13" t="s">
        <v>14</v>
      </c>
      <c r="U668" s="13">
        <v>2002</v>
      </c>
      <c r="V668" s="18">
        <v>4.5</v>
      </c>
      <c r="W668" s="17">
        <f t="shared" si="20"/>
        <v>85.037999999999997</v>
      </c>
      <c r="X668" s="17">
        <f t="shared" si="21"/>
        <v>5.8207683623791713</v>
      </c>
      <c r="Y668" s="18"/>
      <c r="Z668" s="18"/>
    </row>
    <row r="669" spans="19:26" x14ac:dyDescent="0.2">
      <c r="S669" s="13" t="s">
        <v>44</v>
      </c>
      <c r="T669" s="13" t="s">
        <v>45</v>
      </c>
      <c r="U669" s="13">
        <v>2002</v>
      </c>
      <c r="V669" s="18">
        <v>2.68</v>
      </c>
      <c r="W669" s="17">
        <f t="shared" si="20"/>
        <v>85.037999999999997</v>
      </c>
      <c r="X669" s="17">
        <f t="shared" si="21"/>
        <v>3.4665909358169293</v>
      </c>
      <c r="Y669" s="18"/>
      <c r="Z669" s="18"/>
    </row>
    <row r="670" spans="19:26" x14ac:dyDescent="0.2">
      <c r="S670" s="13" t="s">
        <v>46</v>
      </c>
      <c r="T670" s="13" t="s">
        <v>47</v>
      </c>
      <c r="U670" s="13">
        <v>2002</v>
      </c>
      <c r="V670" s="18">
        <v>2.5</v>
      </c>
      <c r="W670" s="17">
        <f t="shared" si="20"/>
        <v>85.037999999999997</v>
      </c>
      <c r="X670" s="17">
        <f t="shared" si="21"/>
        <v>3.2337602013217621</v>
      </c>
      <c r="Y670" s="18"/>
      <c r="Z670" s="18"/>
    </row>
    <row r="671" spans="19:26" x14ac:dyDescent="0.2">
      <c r="S671" s="13" t="s">
        <v>48</v>
      </c>
      <c r="T671" s="13" t="s">
        <v>49</v>
      </c>
      <c r="U671" s="13">
        <v>2002</v>
      </c>
      <c r="V671" s="18">
        <v>1.92</v>
      </c>
      <c r="W671" s="17">
        <f t="shared" si="20"/>
        <v>85.037999999999997</v>
      </c>
      <c r="X671" s="17">
        <f t="shared" si="21"/>
        <v>2.4835278346151131</v>
      </c>
      <c r="Y671" s="18"/>
      <c r="Z671" s="18"/>
    </row>
    <row r="672" spans="19:26" x14ac:dyDescent="0.2">
      <c r="S672" s="13" t="s">
        <v>50</v>
      </c>
      <c r="T672" s="13" t="s">
        <v>51</v>
      </c>
      <c r="U672" s="13">
        <v>2002</v>
      </c>
      <c r="V672" s="18">
        <v>2.5</v>
      </c>
      <c r="W672" s="17">
        <f t="shared" si="20"/>
        <v>85.037999999999997</v>
      </c>
      <c r="X672" s="17">
        <f t="shared" si="21"/>
        <v>3.2337602013217621</v>
      </c>
      <c r="Y672" s="18"/>
      <c r="Z672" s="18"/>
    </row>
    <row r="673" spans="19:26" x14ac:dyDescent="0.2">
      <c r="S673" s="13" t="s">
        <v>52</v>
      </c>
      <c r="T673" s="13" t="s">
        <v>53</v>
      </c>
      <c r="U673" s="13">
        <v>2002</v>
      </c>
      <c r="V673" s="18">
        <v>1.5</v>
      </c>
      <c r="W673" s="17">
        <f t="shared" si="20"/>
        <v>85.037999999999997</v>
      </c>
      <c r="X673" s="17">
        <f t="shared" si="21"/>
        <v>1.9402561207930573</v>
      </c>
      <c r="Y673" s="18"/>
      <c r="Z673" s="18"/>
    </row>
    <row r="674" spans="19:26" x14ac:dyDescent="0.2">
      <c r="S674" s="13" t="s">
        <v>54</v>
      </c>
      <c r="T674" s="13" t="s">
        <v>55</v>
      </c>
      <c r="U674" s="13">
        <v>2002</v>
      </c>
      <c r="V674" s="18">
        <v>4.05</v>
      </c>
      <c r="W674" s="17">
        <f t="shared" si="20"/>
        <v>85.037999999999997</v>
      </c>
      <c r="X674" s="17">
        <f t="shared" si="21"/>
        <v>5.2386915261412543</v>
      </c>
      <c r="Y674" s="18"/>
      <c r="Z674" s="18"/>
    </row>
    <row r="675" spans="19:26" x14ac:dyDescent="0.2">
      <c r="S675" s="13" t="s">
        <v>56</v>
      </c>
      <c r="T675" s="13" t="s">
        <v>57</v>
      </c>
      <c r="U675" s="13">
        <v>2002</v>
      </c>
      <c r="V675" s="18">
        <v>5.03</v>
      </c>
      <c r="W675" s="17">
        <f t="shared" si="20"/>
        <v>85.037999999999997</v>
      </c>
      <c r="X675" s="17">
        <f t="shared" si="21"/>
        <v>6.5063255250593865</v>
      </c>
      <c r="Y675" s="18"/>
      <c r="Z675" s="18"/>
    </row>
    <row r="676" spans="19:26" x14ac:dyDescent="0.2">
      <c r="S676" s="13" t="s">
        <v>58</v>
      </c>
      <c r="T676" s="13" t="s">
        <v>59</v>
      </c>
      <c r="U676" s="13">
        <v>2002</v>
      </c>
      <c r="V676" s="17">
        <v>2</v>
      </c>
      <c r="W676" s="17">
        <f t="shared" si="20"/>
        <v>85.037999999999997</v>
      </c>
      <c r="X676" s="17">
        <f t="shared" si="21"/>
        <v>2.5870081610574096</v>
      </c>
      <c r="Y676" s="17"/>
      <c r="Z676" s="17"/>
    </row>
    <row r="677" spans="19:26" x14ac:dyDescent="0.2">
      <c r="S677" s="13" t="s">
        <v>60</v>
      </c>
      <c r="T677" s="13" t="s">
        <v>61</v>
      </c>
      <c r="U677" s="13">
        <v>2002</v>
      </c>
      <c r="V677" s="17">
        <v>3</v>
      </c>
      <c r="W677" s="17">
        <f t="shared" si="20"/>
        <v>85.037999999999997</v>
      </c>
      <c r="X677" s="17">
        <f t="shared" si="21"/>
        <v>3.8805122415861146</v>
      </c>
      <c r="Y677" s="17"/>
      <c r="Z677" s="17"/>
    </row>
    <row r="678" spans="19:26" x14ac:dyDescent="0.2">
      <c r="S678" s="13" t="s">
        <v>62</v>
      </c>
      <c r="T678" s="13" t="s">
        <v>63</v>
      </c>
      <c r="U678" s="13">
        <v>2002</v>
      </c>
      <c r="V678" s="18">
        <v>2.0499999999999998</v>
      </c>
      <c r="W678" s="17">
        <f t="shared" si="20"/>
        <v>85.037999999999997</v>
      </c>
      <c r="X678" s="17">
        <f t="shared" si="21"/>
        <v>2.6516833650838447</v>
      </c>
      <c r="Y678" s="17"/>
      <c r="Z678" s="17"/>
    </row>
    <row r="679" spans="19:26" x14ac:dyDescent="0.2">
      <c r="S679" s="13" t="s">
        <v>64</v>
      </c>
      <c r="T679" s="13" t="s">
        <v>65</v>
      </c>
      <c r="U679" s="13">
        <v>2002</v>
      </c>
      <c r="V679" s="18">
        <v>4.4000000000000004</v>
      </c>
      <c r="W679" s="17">
        <f t="shared" si="20"/>
        <v>85.037999999999997</v>
      </c>
      <c r="X679" s="17">
        <f t="shared" si="21"/>
        <v>5.6914179543263019</v>
      </c>
      <c r="Y679" s="17"/>
      <c r="Z679" s="17"/>
    </row>
    <row r="680" spans="19:26" x14ac:dyDescent="0.2">
      <c r="S680" s="13" t="s">
        <v>66</v>
      </c>
      <c r="T680" s="13" t="s">
        <v>67</v>
      </c>
      <c r="U680" s="13">
        <v>2002</v>
      </c>
      <c r="V680" s="18">
        <v>6.06</v>
      </c>
      <c r="W680" s="17">
        <f t="shared" si="20"/>
        <v>85.037999999999997</v>
      </c>
      <c r="X680" s="17">
        <f t="shared" si="21"/>
        <v>7.8386347280039512</v>
      </c>
      <c r="Y680" s="18"/>
      <c r="Z680" s="18"/>
    </row>
    <row r="681" spans="19:26" x14ac:dyDescent="0.2">
      <c r="S681" s="13" t="s">
        <v>68</v>
      </c>
      <c r="T681" s="13" t="s">
        <v>69</v>
      </c>
      <c r="U681" s="13">
        <v>2002</v>
      </c>
      <c r="V681" s="18">
        <v>6.44</v>
      </c>
      <c r="W681" s="17">
        <f t="shared" si="20"/>
        <v>85.037999999999997</v>
      </c>
      <c r="X681" s="17">
        <f t="shared" si="21"/>
        <v>8.3301662786048603</v>
      </c>
      <c r="Y681" s="18"/>
      <c r="Z681" s="18"/>
    </row>
    <row r="682" spans="19:26" x14ac:dyDescent="0.2">
      <c r="S682" s="13" t="s">
        <v>70</v>
      </c>
      <c r="T682" s="13" t="s">
        <v>71</v>
      </c>
      <c r="U682" s="13">
        <v>2002</v>
      </c>
      <c r="V682" s="18">
        <v>2.5</v>
      </c>
      <c r="W682" s="17">
        <f t="shared" si="20"/>
        <v>85.037999999999997</v>
      </c>
      <c r="X682" s="17">
        <f t="shared" si="21"/>
        <v>3.2337602013217621</v>
      </c>
      <c r="Y682" s="18"/>
      <c r="Z682" s="18"/>
    </row>
    <row r="683" spans="19:26" x14ac:dyDescent="0.2">
      <c r="S683" s="13" t="s">
        <v>72</v>
      </c>
      <c r="T683" s="13" t="s">
        <v>73</v>
      </c>
      <c r="U683" s="13">
        <v>2002</v>
      </c>
      <c r="V683" s="18">
        <v>5.56</v>
      </c>
      <c r="W683" s="17">
        <f t="shared" si="20"/>
        <v>85.037999999999997</v>
      </c>
      <c r="X683" s="17">
        <f t="shared" si="21"/>
        <v>7.1918826877395983</v>
      </c>
      <c r="Y683" s="18"/>
      <c r="Z683" s="18"/>
    </row>
    <row r="684" spans="19:26" x14ac:dyDescent="0.2">
      <c r="S684" s="13" t="s">
        <v>74</v>
      </c>
      <c r="T684" s="13" t="s">
        <v>75</v>
      </c>
      <c r="U684" s="13">
        <v>2002</v>
      </c>
      <c r="V684" s="18">
        <v>3.75</v>
      </c>
      <c r="W684" s="17">
        <f t="shared" si="20"/>
        <v>85.037999999999997</v>
      </c>
      <c r="X684" s="17">
        <f t="shared" si="21"/>
        <v>4.8506403019826427</v>
      </c>
      <c r="Y684" s="18"/>
      <c r="Z684" s="18"/>
    </row>
    <row r="685" spans="19:26" x14ac:dyDescent="0.2">
      <c r="S685" s="13" t="s">
        <v>76</v>
      </c>
      <c r="T685" s="13" t="s">
        <v>77</v>
      </c>
      <c r="U685" s="13">
        <v>2002</v>
      </c>
      <c r="V685" s="18">
        <v>2.72</v>
      </c>
      <c r="W685" s="17">
        <f t="shared" si="20"/>
        <v>85.037999999999997</v>
      </c>
      <c r="X685" s="17">
        <f t="shared" si="21"/>
        <v>3.5183310990380772</v>
      </c>
      <c r="Y685" s="18"/>
      <c r="Z685" s="18"/>
    </row>
    <row r="686" spans="19:26" x14ac:dyDescent="0.2">
      <c r="S686" s="13" t="s">
        <v>78</v>
      </c>
      <c r="T686" s="13" t="s">
        <v>79</v>
      </c>
      <c r="U686" s="13">
        <v>2002</v>
      </c>
      <c r="V686" s="17">
        <v>3.93</v>
      </c>
      <c r="W686" s="17">
        <f t="shared" si="20"/>
        <v>85.037999999999997</v>
      </c>
      <c r="X686" s="17">
        <f t="shared" si="21"/>
        <v>5.0834710364778104</v>
      </c>
      <c r="Y686" s="18"/>
      <c r="Z686" s="18"/>
    </row>
    <row r="687" spans="19:26" x14ac:dyDescent="0.2">
      <c r="S687" s="13" t="s">
        <v>80</v>
      </c>
      <c r="T687" s="13" t="s">
        <v>81</v>
      </c>
      <c r="U687" s="13">
        <v>2002</v>
      </c>
      <c r="V687" s="17">
        <v>4</v>
      </c>
      <c r="W687" s="17">
        <f t="shared" si="20"/>
        <v>85.037999999999997</v>
      </c>
      <c r="X687" s="17">
        <f t="shared" si="21"/>
        <v>5.1740163221148192</v>
      </c>
      <c r="Y687" s="18"/>
      <c r="Z687" s="18"/>
    </row>
    <row r="688" spans="19:26" x14ac:dyDescent="0.2">
      <c r="S688" s="13" t="s">
        <v>82</v>
      </c>
      <c r="T688" s="13" t="s">
        <v>83</v>
      </c>
      <c r="U688" s="13">
        <v>2002</v>
      </c>
      <c r="V688" s="17">
        <v>2.4</v>
      </c>
      <c r="W688" s="17">
        <f t="shared" si="20"/>
        <v>85.037999999999997</v>
      </c>
      <c r="X688" s="17">
        <f t="shared" si="21"/>
        <v>3.1044097932688914</v>
      </c>
      <c r="Y688" s="18"/>
      <c r="Z688" s="18"/>
    </row>
    <row r="689" spans="19:26" x14ac:dyDescent="0.2">
      <c r="S689" s="13" t="s">
        <v>84</v>
      </c>
      <c r="T689" s="13" t="s">
        <v>85</v>
      </c>
      <c r="U689" s="13">
        <v>2002</v>
      </c>
      <c r="V689" s="13">
        <v>3.25</v>
      </c>
      <c r="W689" s="17">
        <f t="shared" si="20"/>
        <v>85.037999999999997</v>
      </c>
      <c r="X689" s="17">
        <f t="shared" si="21"/>
        <v>4.2038882617182907</v>
      </c>
      <c r="Y689" s="18"/>
      <c r="Z689" s="18"/>
    </row>
    <row r="690" spans="19:26" x14ac:dyDescent="0.2">
      <c r="S690" s="13" t="s">
        <v>23</v>
      </c>
      <c r="T690" s="13" t="s">
        <v>24</v>
      </c>
      <c r="U690" s="13">
        <v>2003</v>
      </c>
      <c r="V690" s="18">
        <v>12.8</v>
      </c>
      <c r="W690" s="17">
        <f t="shared" si="20"/>
        <v>86.728999999999999</v>
      </c>
      <c r="X690" s="17">
        <f t="shared" si="21"/>
        <v>16.234034751928423</v>
      </c>
      <c r="Y690" s="18"/>
      <c r="Z690" s="18"/>
    </row>
    <row r="691" spans="19:26" x14ac:dyDescent="0.2">
      <c r="S691" s="13" t="s">
        <v>25</v>
      </c>
      <c r="T691" s="13" t="s">
        <v>26</v>
      </c>
      <c r="U691" s="13">
        <v>2003</v>
      </c>
      <c r="V691" s="18">
        <v>3</v>
      </c>
      <c r="W691" s="17">
        <f t="shared" si="20"/>
        <v>86.728999999999999</v>
      </c>
      <c r="X691" s="17">
        <f t="shared" si="21"/>
        <v>3.8048518949832233</v>
      </c>
      <c r="Y691" s="18"/>
      <c r="Z691" s="18"/>
    </row>
    <row r="692" spans="19:26" x14ac:dyDescent="0.2">
      <c r="S692" s="13" t="s">
        <v>27</v>
      </c>
      <c r="T692" s="13" t="s">
        <v>28</v>
      </c>
      <c r="U692" s="13">
        <v>2003</v>
      </c>
      <c r="V692" s="18">
        <v>2.5</v>
      </c>
      <c r="W692" s="17">
        <f t="shared" si="20"/>
        <v>86.728999999999999</v>
      </c>
      <c r="X692" s="17">
        <f t="shared" si="21"/>
        <v>3.1707099124860196</v>
      </c>
      <c r="Y692" s="18"/>
      <c r="Z692" s="18"/>
    </row>
    <row r="693" spans="19:26" x14ac:dyDescent="0.2">
      <c r="S693" s="13" t="s">
        <v>29</v>
      </c>
      <c r="T693" s="13" t="s">
        <v>30</v>
      </c>
      <c r="U693" s="13">
        <v>2003</v>
      </c>
      <c r="V693" s="18">
        <v>3.3</v>
      </c>
      <c r="W693" s="17">
        <f t="shared" si="20"/>
        <v>86.728999999999999</v>
      </c>
      <c r="X693" s="17">
        <f t="shared" si="21"/>
        <v>4.1853370844815458</v>
      </c>
      <c r="Y693" s="17"/>
      <c r="Z693" s="17"/>
    </row>
    <row r="694" spans="19:26" x14ac:dyDescent="0.2">
      <c r="S694" s="13" t="s">
        <v>31</v>
      </c>
      <c r="T694" s="13" t="s">
        <v>32</v>
      </c>
      <c r="U694" s="13">
        <v>2003</v>
      </c>
      <c r="V694" s="18">
        <v>2.2799999999999998</v>
      </c>
      <c r="W694" s="17">
        <f t="shared" si="20"/>
        <v>86.728999999999999</v>
      </c>
      <c r="X694" s="17">
        <f t="shared" si="21"/>
        <v>2.8916874401872494</v>
      </c>
      <c r="Y694" s="17"/>
      <c r="Z694" s="17"/>
    </row>
    <row r="695" spans="19:26" x14ac:dyDescent="0.2">
      <c r="S695" s="13" t="s">
        <v>33</v>
      </c>
      <c r="T695" s="13" t="s">
        <v>34</v>
      </c>
      <c r="U695" s="13">
        <v>2003</v>
      </c>
      <c r="V695" s="18">
        <v>4.5</v>
      </c>
      <c r="W695" s="17">
        <f t="shared" si="20"/>
        <v>86.728999999999999</v>
      </c>
      <c r="X695" s="17">
        <f t="shared" si="21"/>
        <v>5.7072778424748352</v>
      </c>
      <c r="Y695" s="17"/>
      <c r="Z695" s="17"/>
    </row>
    <row r="696" spans="19:26" x14ac:dyDescent="0.2">
      <c r="S696" s="13" t="s">
        <v>35</v>
      </c>
      <c r="T696" s="13" t="s">
        <v>36</v>
      </c>
      <c r="U696" s="13">
        <v>2003</v>
      </c>
      <c r="V696" s="17">
        <v>3.75</v>
      </c>
      <c r="W696" s="17">
        <f t="shared" si="20"/>
        <v>86.728999999999999</v>
      </c>
      <c r="X696" s="17">
        <f t="shared" si="21"/>
        <v>4.7560648687290294</v>
      </c>
      <c r="Y696" s="17"/>
      <c r="Z696" s="17"/>
    </row>
    <row r="697" spans="19:26" x14ac:dyDescent="0.2">
      <c r="S697" s="13" t="s">
        <v>37</v>
      </c>
      <c r="T697" s="13" t="s">
        <v>38</v>
      </c>
      <c r="U697" s="13">
        <v>2003</v>
      </c>
      <c r="V697" s="17">
        <v>1.5</v>
      </c>
      <c r="W697" s="17">
        <f t="shared" si="20"/>
        <v>86.728999999999999</v>
      </c>
      <c r="X697" s="17">
        <f t="shared" si="21"/>
        <v>1.9024259474916116</v>
      </c>
      <c r="Y697" s="18"/>
      <c r="Z697" s="18"/>
    </row>
    <row r="698" spans="19:26" x14ac:dyDescent="0.2">
      <c r="S698" s="13" t="s">
        <v>39</v>
      </c>
      <c r="T698" s="13" t="s">
        <v>40</v>
      </c>
      <c r="U698" s="13">
        <v>2003</v>
      </c>
      <c r="V698" s="17">
        <v>6.5</v>
      </c>
      <c r="W698" s="17">
        <f t="shared" si="20"/>
        <v>86.728999999999999</v>
      </c>
      <c r="X698" s="17">
        <f t="shared" si="21"/>
        <v>8.2438457724636507</v>
      </c>
      <c r="Y698" s="18"/>
      <c r="Z698" s="18"/>
    </row>
    <row r="699" spans="19:26" x14ac:dyDescent="0.2">
      <c r="S699" s="13" t="s">
        <v>41</v>
      </c>
      <c r="T699" s="13" t="s">
        <v>42</v>
      </c>
      <c r="U699" s="13">
        <v>2003</v>
      </c>
      <c r="V699" s="17">
        <v>4.62</v>
      </c>
      <c r="W699" s="17">
        <f t="shared" si="20"/>
        <v>86.728999999999999</v>
      </c>
      <c r="X699" s="17">
        <f t="shared" si="21"/>
        <v>5.8594719182741644</v>
      </c>
      <c r="Y699" s="18"/>
      <c r="Z699" s="18"/>
    </row>
    <row r="700" spans="19:26" x14ac:dyDescent="0.2">
      <c r="S700" s="13" t="s">
        <v>86</v>
      </c>
      <c r="T700" s="13" t="s">
        <v>87</v>
      </c>
      <c r="U700" s="13">
        <v>2003</v>
      </c>
      <c r="V700" s="18">
        <v>5.98</v>
      </c>
      <c r="W700" s="17">
        <f t="shared" si="20"/>
        <v>86.728999999999999</v>
      </c>
      <c r="X700" s="17">
        <f t="shared" si="21"/>
        <v>7.5843381106665593</v>
      </c>
      <c r="Y700" s="18"/>
      <c r="Z700" s="18"/>
    </row>
    <row r="701" spans="19:26" x14ac:dyDescent="0.2">
      <c r="S701" s="13" t="s">
        <v>43</v>
      </c>
      <c r="T701" s="13" t="s">
        <v>14</v>
      </c>
      <c r="U701" s="13">
        <v>2003</v>
      </c>
      <c r="V701" s="18">
        <v>4.5</v>
      </c>
      <c r="W701" s="17">
        <f t="shared" si="20"/>
        <v>86.728999999999999</v>
      </c>
      <c r="X701" s="17">
        <f t="shared" si="21"/>
        <v>5.7072778424748352</v>
      </c>
      <c r="Y701" s="18"/>
      <c r="Z701" s="18"/>
    </row>
    <row r="702" spans="19:26" x14ac:dyDescent="0.2">
      <c r="S702" s="13" t="s">
        <v>44</v>
      </c>
      <c r="T702" s="13" t="s">
        <v>45</v>
      </c>
      <c r="U702" s="13">
        <v>2003</v>
      </c>
      <c r="V702" s="18">
        <v>2.68</v>
      </c>
      <c r="W702" s="17">
        <f t="shared" si="20"/>
        <v>86.728999999999999</v>
      </c>
      <c r="X702" s="17">
        <f t="shared" si="21"/>
        <v>3.3990010261850134</v>
      </c>
      <c r="Y702" s="18"/>
      <c r="Z702" s="18"/>
    </row>
    <row r="703" spans="19:26" x14ac:dyDescent="0.2">
      <c r="S703" s="13" t="s">
        <v>46</v>
      </c>
      <c r="T703" s="13" t="s">
        <v>47</v>
      </c>
      <c r="U703" s="13">
        <v>2003</v>
      </c>
      <c r="V703" s="18">
        <v>2.5</v>
      </c>
      <c r="W703" s="17">
        <f t="shared" si="20"/>
        <v>86.728999999999999</v>
      </c>
      <c r="X703" s="17">
        <f t="shared" si="21"/>
        <v>3.1707099124860196</v>
      </c>
      <c r="Y703" s="18"/>
      <c r="Z703" s="18"/>
    </row>
    <row r="704" spans="19:26" x14ac:dyDescent="0.2">
      <c r="S704" s="13" t="s">
        <v>48</v>
      </c>
      <c r="T704" s="13" t="s">
        <v>49</v>
      </c>
      <c r="U704" s="13">
        <v>2003</v>
      </c>
      <c r="V704" s="18">
        <v>1.92</v>
      </c>
      <c r="W704" s="17">
        <f t="shared" si="20"/>
        <v>86.728999999999999</v>
      </c>
      <c r="X704" s="17">
        <f t="shared" si="21"/>
        <v>2.4351052127892627</v>
      </c>
      <c r="Y704" s="18"/>
      <c r="Z704" s="18"/>
    </row>
    <row r="705" spans="19:26" x14ac:dyDescent="0.2">
      <c r="S705" s="13" t="s">
        <v>50</v>
      </c>
      <c r="T705" s="13" t="s">
        <v>51</v>
      </c>
      <c r="U705" s="13">
        <v>2003</v>
      </c>
      <c r="V705" s="18">
        <v>2.5</v>
      </c>
      <c r="W705" s="17">
        <f t="shared" si="20"/>
        <v>86.728999999999999</v>
      </c>
      <c r="X705" s="17">
        <f t="shared" si="21"/>
        <v>3.1707099124860196</v>
      </c>
      <c r="Y705" s="18"/>
      <c r="Z705" s="18"/>
    </row>
    <row r="706" spans="19:26" x14ac:dyDescent="0.2">
      <c r="S706" s="13" t="s">
        <v>52</v>
      </c>
      <c r="T706" s="13" t="s">
        <v>53</v>
      </c>
      <c r="U706" s="13">
        <v>2003</v>
      </c>
      <c r="V706" s="18">
        <v>1.5</v>
      </c>
      <c r="W706" s="17">
        <f t="shared" si="20"/>
        <v>86.728999999999999</v>
      </c>
      <c r="X706" s="17">
        <f t="shared" si="21"/>
        <v>1.9024259474916116</v>
      </c>
      <c r="Y706" s="18"/>
      <c r="Z706" s="18"/>
    </row>
    <row r="707" spans="19:26" x14ac:dyDescent="0.2">
      <c r="S707" s="13" t="s">
        <v>54</v>
      </c>
      <c r="T707" s="13" t="s">
        <v>55</v>
      </c>
      <c r="U707" s="13">
        <v>2003</v>
      </c>
      <c r="V707" s="18">
        <v>4.05</v>
      </c>
      <c r="W707" s="17">
        <f t="shared" ref="W707:W770" si="22">INDEX($AB$2:$AB$35,MATCH($U707,$AA$2:$AA$35,0))</f>
        <v>86.728999999999999</v>
      </c>
      <c r="X707" s="17">
        <f t="shared" ref="X707:X770" si="23">V707*$AB$35/W707</f>
        <v>5.1365500582273516</v>
      </c>
      <c r="Y707" s="18"/>
      <c r="Z707" s="18"/>
    </row>
    <row r="708" spans="19:26" x14ac:dyDescent="0.2">
      <c r="S708" s="13" t="s">
        <v>56</v>
      </c>
      <c r="T708" s="13" t="s">
        <v>57</v>
      </c>
      <c r="U708" s="13">
        <v>2003</v>
      </c>
      <c r="V708" s="18">
        <v>5.03</v>
      </c>
      <c r="W708" s="17">
        <f t="shared" si="22"/>
        <v>86.728999999999999</v>
      </c>
      <c r="X708" s="17">
        <f t="shared" si="23"/>
        <v>6.3794683439218725</v>
      </c>
      <c r="Y708" s="18"/>
      <c r="Z708" s="18"/>
    </row>
    <row r="709" spans="19:26" x14ac:dyDescent="0.2">
      <c r="S709" s="13" t="s">
        <v>58</v>
      </c>
      <c r="T709" s="13" t="s">
        <v>59</v>
      </c>
      <c r="U709" s="13">
        <v>2003</v>
      </c>
      <c r="V709" s="17">
        <v>2</v>
      </c>
      <c r="W709" s="17">
        <f t="shared" si="22"/>
        <v>86.728999999999999</v>
      </c>
      <c r="X709" s="17">
        <f t="shared" si="23"/>
        <v>2.536567929988816</v>
      </c>
      <c r="Y709" s="18"/>
      <c r="Z709" s="18"/>
    </row>
    <row r="710" spans="19:26" x14ac:dyDescent="0.2">
      <c r="S710" s="13" t="s">
        <v>60</v>
      </c>
      <c r="T710" s="13" t="s">
        <v>61</v>
      </c>
      <c r="U710" s="13">
        <v>2003</v>
      </c>
      <c r="V710" s="17">
        <v>3</v>
      </c>
      <c r="W710" s="17">
        <f t="shared" si="22"/>
        <v>86.728999999999999</v>
      </c>
      <c r="X710" s="17">
        <f t="shared" si="23"/>
        <v>3.8048518949832233</v>
      </c>
      <c r="Y710" s="17"/>
      <c r="Z710" s="17"/>
    </row>
    <row r="711" spans="19:26" x14ac:dyDescent="0.2">
      <c r="S711" s="13" t="s">
        <v>62</v>
      </c>
      <c r="T711" s="13" t="s">
        <v>63</v>
      </c>
      <c r="U711" s="13">
        <v>2003</v>
      </c>
      <c r="V711" s="18">
        <v>2.0499999999999998</v>
      </c>
      <c r="W711" s="17">
        <f t="shared" si="22"/>
        <v>86.728999999999999</v>
      </c>
      <c r="X711" s="17">
        <f t="shared" si="23"/>
        <v>2.599982128238536</v>
      </c>
      <c r="Y711" s="17"/>
      <c r="Z711" s="17"/>
    </row>
    <row r="712" spans="19:26" x14ac:dyDescent="0.2">
      <c r="S712" s="13" t="s">
        <v>64</v>
      </c>
      <c r="T712" s="13" t="s">
        <v>65</v>
      </c>
      <c r="U712" s="13">
        <v>2003</v>
      </c>
      <c r="V712" s="18">
        <v>4.4000000000000004</v>
      </c>
      <c r="W712" s="17">
        <f t="shared" si="22"/>
        <v>86.728999999999999</v>
      </c>
      <c r="X712" s="17">
        <f t="shared" si="23"/>
        <v>5.5804494459753951</v>
      </c>
      <c r="Y712" s="17"/>
      <c r="Z712" s="17"/>
    </row>
    <row r="713" spans="19:26" x14ac:dyDescent="0.2">
      <c r="S713" s="13" t="s">
        <v>66</v>
      </c>
      <c r="T713" s="13" t="s">
        <v>67</v>
      </c>
      <c r="U713" s="13">
        <v>2003</v>
      </c>
      <c r="V713" s="18">
        <v>6.06</v>
      </c>
      <c r="W713" s="17">
        <f t="shared" si="22"/>
        <v>86.728999999999999</v>
      </c>
      <c r="X713" s="17">
        <f t="shared" si="23"/>
        <v>7.6858008278661121</v>
      </c>
      <c r="Y713" s="13"/>
      <c r="Z713" s="13"/>
    </row>
    <row r="714" spans="19:26" x14ac:dyDescent="0.2">
      <c r="S714" s="13" t="s">
        <v>68</v>
      </c>
      <c r="T714" s="13" t="s">
        <v>69</v>
      </c>
      <c r="U714" s="13">
        <v>2003</v>
      </c>
      <c r="V714" s="18">
        <v>6.44</v>
      </c>
      <c r="W714" s="17">
        <f t="shared" si="22"/>
        <v>86.728999999999999</v>
      </c>
      <c r="X714" s="17">
        <f t="shared" si="23"/>
        <v>8.1677487345639879</v>
      </c>
      <c r="Y714" s="13"/>
      <c r="Z714" s="13"/>
    </row>
    <row r="715" spans="19:26" x14ac:dyDescent="0.2">
      <c r="S715" s="13" t="s">
        <v>70</v>
      </c>
      <c r="T715" s="13" t="s">
        <v>71</v>
      </c>
      <c r="U715" s="13">
        <v>2003</v>
      </c>
      <c r="V715" s="18">
        <v>2.5</v>
      </c>
      <c r="W715" s="17">
        <f t="shared" si="22"/>
        <v>86.728999999999999</v>
      </c>
      <c r="X715" s="17">
        <f t="shared" si="23"/>
        <v>3.1707099124860196</v>
      </c>
      <c r="Y715" s="13"/>
      <c r="Z715" s="13"/>
    </row>
    <row r="716" spans="19:26" x14ac:dyDescent="0.2">
      <c r="S716" s="13" t="s">
        <v>72</v>
      </c>
      <c r="T716" s="13" t="s">
        <v>73</v>
      </c>
      <c r="U716" s="13">
        <v>2003</v>
      </c>
      <c r="V716" s="18">
        <v>5.56</v>
      </c>
      <c r="W716" s="17">
        <f t="shared" si="22"/>
        <v>86.728999999999999</v>
      </c>
      <c r="X716" s="17">
        <f t="shared" si="23"/>
        <v>7.0516588453689071</v>
      </c>
      <c r="Y716" s="18"/>
      <c r="Z716" s="18"/>
    </row>
    <row r="717" spans="19:26" x14ac:dyDescent="0.2">
      <c r="S717" s="13" t="s">
        <v>74</v>
      </c>
      <c r="T717" s="13" t="s">
        <v>75</v>
      </c>
      <c r="U717" s="13">
        <v>2003</v>
      </c>
      <c r="V717" s="18">
        <v>3.75</v>
      </c>
      <c r="W717" s="17">
        <f t="shared" si="22"/>
        <v>86.728999999999999</v>
      </c>
      <c r="X717" s="17">
        <f t="shared" si="23"/>
        <v>4.7560648687290294</v>
      </c>
      <c r="Y717" s="18"/>
      <c r="Z717" s="18"/>
    </row>
    <row r="718" spans="19:26" x14ac:dyDescent="0.2">
      <c r="S718" s="13" t="s">
        <v>76</v>
      </c>
      <c r="T718" s="13" t="s">
        <v>77</v>
      </c>
      <c r="U718" s="13">
        <v>2003</v>
      </c>
      <c r="V718" s="18">
        <v>2.72</v>
      </c>
      <c r="W718" s="17">
        <f t="shared" si="22"/>
        <v>86.728999999999999</v>
      </c>
      <c r="X718" s="17">
        <f t="shared" si="23"/>
        <v>3.4497323847847894</v>
      </c>
      <c r="Y718" s="18"/>
      <c r="Z718" s="18"/>
    </row>
    <row r="719" spans="19:26" x14ac:dyDescent="0.2">
      <c r="S719" s="13" t="s">
        <v>78</v>
      </c>
      <c r="T719" s="13" t="s">
        <v>79</v>
      </c>
      <c r="U719" s="13">
        <v>2003</v>
      </c>
      <c r="V719" s="17">
        <v>3.93</v>
      </c>
      <c r="W719" s="17">
        <f t="shared" si="22"/>
        <v>86.728999999999999</v>
      </c>
      <c r="X719" s="17">
        <f t="shared" si="23"/>
        <v>4.9843559824280232</v>
      </c>
      <c r="Y719" s="18"/>
      <c r="Z719" s="18"/>
    </row>
    <row r="720" spans="19:26" x14ac:dyDescent="0.2">
      <c r="S720" s="13" t="s">
        <v>80</v>
      </c>
      <c r="T720" s="13" t="s">
        <v>81</v>
      </c>
      <c r="U720" s="13">
        <v>2003</v>
      </c>
      <c r="V720" s="17">
        <v>4.4000000000000004</v>
      </c>
      <c r="W720" s="17">
        <f t="shared" si="22"/>
        <v>86.728999999999999</v>
      </c>
      <c r="X720" s="17">
        <f t="shared" si="23"/>
        <v>5.5804494459753951</v>
      </c>
      <c r="Y720" s="18"/>
      <c r="Z720" s="18"/>
    </row>
    <row r="721" spans="19:26" x14ac:dyDescent="0.2">
      <c r="S721" s="13" t="s">
        <v>82</v>
      </c>
      <c r="T721" s="13" t="s">
        <v>83</v>
      </c>
      <c r="U721" s="13">
        <v>2003</v>
      </c>
      <c r="V721" s="17">
        <v>2.4</v>
      </c>
      <c r="W721" s="17">
        <f t="shared" si="22"/>
        <v>86.728999999999999</v>
      </c>
      <c r="X721" s="17">
        <f t="shared" si="23"/>
        <v>3.0438815159865786</v>
      </c>
      <c r="Y721" s="18"/>
      <c r="Z721" s="18"/>
    </row>
    <row r="722" spans="19:26" x14ac:dyDescent="0.2">
      <c r="S722" s="13" t="s">
        <v>84</v>
      </c>
      <c r="T722" s="13" t="s">
        <v>85</v>
      </c>
      <c r="U722" s="13">
        <v>2003</v>
      </c>
      <c r="V722" s="13">
        <v>3.25</v>
      </c>
      <c r="W722" s="17">
        <f t="shared" si="22"/>
        <v>86.728999999999999</v>
      </c>
      <c r="X722" s="17">
        <f t="shared" si="23"/>
        <v>4.1219228862318253</v>
      </c>
      <c r="Y722" s="18"/>
      <c r="Z722" s="18"/>
    </row>
    <row r="723" spans="19:26" x14ac:dyDescent="0.2">
      <c r="S723" s="13" t="s">
        <v>23</v>
      </c>
      <c r="T723" s="13" t="s">
        <v>24</v>
      </c>
      <c r="U723" s="13">
        <v>2004</v>
      </c>
      <c r="V723" s="18">
        <v>12.8</v>
      </c>
      <c r="W723" s="17">
        <f t="shared" si="22"/>
        <v>89.114000000000004</v>
      </c>
      <c r="X723" s="17">
        <f t="shared" si="23"/>
        <v>15.799555625378728</v>
      </c>
      <c r="Y723" s="18"/>
      <c r="Z723" s="18"/>
    </row>
    <row r="724" spans="19:26" x14ac:dyDescent="0.2">
      <c r="S724" s="13" t="s">
        <v>25</v>
      </c>
      <c r="T724" s="13" t="s">
        <v>26</v>
      </c>
      <c r="U724" s="13">
        <v>2004</v>
      </c>
      <c r="V724" s="18">
        <v>3</v>
      </c>
      <c r="W724" s="17">
        <f t="shared" si="22"/>
        <v>89.114000000000004</v>
      </c>
      <c r="X724" s="17">
        <f t="shared" si="23"/>
        <v>3.7030208496981389</v>
      </c>
      <c r="Y724" s="18"/>
      <c r="Z724" s="18"/>
    </row>
    <row r="725" spans="19:26" x14ac:dyDescent="0.2">
      <c r="S725" s="13" t="s">
        <v>27</v>
      </c>
      <c r="T725" s="13" t="s">
        <v>28</v>
      </c>
      <c r="U725" s="13">
        <v>2004</v>
      </c>
      <c r="V725" s="18">
        <v>2.5</v>
      </c>
      <c r="W725" s="17">
        <f t="shared" si="22"/>
        <v>89.114000000000004</v>
      </c>
      <c r="X725" s="17">
        <f t="shared" si="23"/>
        <v>3.0858507080817827</v>
      </c>
      <c r="Y725" s="18"/>
      <c r="Z725" s="18"/>
    </row>
    <row r="726" spans="19:26" x14ac:dyDescent="0.2">
      <c r="S726" s="13" t="s">
        <v>29</v>
      </c>
      <c r="T726" s="13" t="s">
        <v>30</v>
      </c>
      <c r="U726" s="13">
        <v>2004</v>
      </c>
      <c r="V726" s="18">
        <v>3.3</v>
      </c>
      <c r="W726" s="17">
        <f t="shared" si="22"/>
        <v>89.114000000000004</v>
      </c>
      <c r="X726" s="17">
        <f t="shared" si="23"/>
        <v>4.0733229346679529</v>
      </c>
      <c r="Y726" s="17"/>
      <c r="Z726" s="17"/>
    </row>
    <row r="727" spans="19:26" x14ac:dyDescent="0.2">
      <c r="S727" s="13" t="s">
        <v>31</v>
      </c>
      <c r="T727" s="13" t="s">
        <v>32</v>
      </c>
      <c r="U727" s="13">
        <v>2004</v>
      </c>
      <c r="V727" s="18">
        <v>2.2799999999999998</v>
      </c>
      <c r="W727" s="17">
        <f t="shared" si="22"/>
        <v>89.114000000000004</v>
      </c>
      <c r="X727" s="17">
        <f t="shared" si="23"/>
        <v>2.8142958457705856</v>
      </c>
      <c r="Y727" s="17"/>
      <c r="Z727" s="17"/>
    </row>
    <row r="728" spans="19:26" x14ac:dyDescent="0.2">
      <c r="S728" s="13" t="s">
        <v>33</v>
      </c>
      <c r="T728" s="13" t="s">
        <v>34</v>
      </c>
      <c r="U728" s="13">
        <v>2004</v>
      </c>
      <c r="V728" s="17">
        <v>4.5</v>
      </c>
      <c r="W728" s="17">
        <f t="shared" si="22"/>
        <v>89.114000000000004</v>
      </c>
      <c r="X728" s="17">
        <f t="shared" si="23"/>
        <v>5.5545312745472089</v>
      </c>
      <c r="Y728" s="17"/>
      <c r="Z728" s="17"/>
    </row>
    <row r="729" spans="19:26" x14ac:dyDescent="0.2">
      <c r="S729" s="13" t="s">
        <v>35</v>
      </c>
      <c r="T729" s="13" t="s">
        <v>36</v>
      </c>
      <c r="U729" s="13">
        <v>2004</v>
      </c>
      <c r="V729" s="17">
        <v>3.75</v>
      </c>
      <c r="W729" s="17">
        <f t="shared" si="22"/>
        <v>89.114000000000004</v>
      </c>
      <c r="X729" s="17">
        <f t="shared" si="23"/>
        <v>4.6287760621226743</v>
      </c>
      <c r="Y729" s="17"/>
      <c r="Z729" s="17"/>
    </row>
    <row r="730" spans="19:26" x14ac:dyDescent="0.2">
      <c r="S730" s="13" t="s">
        <v>37</v>
      </c>
      <c r="T730" s="13" t="s">
        <v>38</v>
      </c>
      <c r="U730" s="13">
        <v>2004</v>
      </c>
      <c r="V730" s="17">
        <v>1.5</v>
      </c>
      <c r="W730" s="17">
        <f t="shared" si="22"/>
        <v>89.114000000000004</v>
      </c>
      <c r="X730" s="17">
        <f t="shared" si="23"/>
        <v>1.8515104248490695</v>
      </c>
      <c r="Y730" s="18"/>
      <c r="Z730" s="18"/>
    </row>
    <row r="731" spans="19:26" x14ac:dyDescent="0.2">
      <c r="S731" s="13" t="s">
        <v>39</v>
      </c>
      <c r="T731" s="13" t="s">
        <v>40</v>
      </c>
      <c r="U731" s="13">
        <v>2004</v>
      </c>
      <c r="V731" s="17">
        <v>6.5</v>
      </c>
      <c r="W731" s="17">
        <f t="shared" si="22"/>
        <v>89.114000000000004</v>
      </c>
      <c r="X731" s="17">
        <f t="shared" si="23"/>
        <v>8.0232118410126354</v>
      </c>
      <c r="Y731" s="18"/>
      <c r="Z731" s="18"/>
    </row>
    <row r="732" spans="19:26" x14ac:dyDescent="0.2">
      <c r="S732" s="13" t="s">
        <v>41</v>
      </c>
      <c r="T732" s="13" t="s">
        <v>42</v>
      </c>
      <c r="U732" s="13">
        <v>2004</v>
      </c>
      <c r="V732" s="18">
        <v>4.62</v>
      </c>
      <c r="W732" s="17">
        <f t="shared" si="22"/>
        <v>89.114000000000004</v>
      </c>
      <c r="X732" s="17">
        <f t="shared" si="23"/>
        <v>5.7026521085351352</v>
      </c>
      <c r="Y732" s="18"/>
      <c r="Z732" s="18"/>
    </row>
    <row r="733" spans="19:26" x14ac:dyDescent="0.2">
      <c r="S733" s="13" t="s">
        <v>86</v>
      </c>
      <c r="T733" s="13" t="s">
        <v>87</v>
      </c>
      <c r="U733" s="13">
        <v>2004</v>
      </c>
      <c r="V733" s="18">
        <v>5.98</v>
      </c>
      <c r="W733" s="17">
        <f t="shared" si="22"/>
        <v>89.114000000000004</v>
      </c>
      <c r="X733" s="17">
        <f t="shared" si="23"/>
        <v>7.3813548937316247</v>
      </c>
      <c r="Y733" s="18"/>
      <c r="Z733" s="18"/>
    </row>
    <row r="734" spans="19:26" x14ac:dyDescent="0.2">
      <c r="S734" s="13" t="s">
        <v>43</v>
      </c>
      <c r="T734" s="13" t="s">
        <v>14</v>
      </c>
      <c r="U734" s="13">
        <v>2004</v>
      </c>
      <c r="V734" s="18">
        <v>4.5</v>
      </c>
      <c r="W734" s="17">
        <f t="shared" si="22"/>
        <v>89.114000000000004</v>
      </c>
      <c r="X734" s="17">
        <f t="shared" si="23"/>
        <v>5.5545312745472089</v>
      </c>
      <c r="Y734" s="18"/>
      <c r="Z734" s="18"/>
    </row>
    <row r="735" spans="19:26" x14ac:dyDescent="0.2">
      <c r="S735" s="13" t="s">
        <v>44</v>
      </c>
      <c r="T735" s="13" t="s">
        <v>45</v>
      </c>
      <c r="U735" s="13">
        <v>2004</v>
      </c>
      <c r="V735" s="18">
        <v>2.68</v>
      </c>
      <c r="W735" s="17">
        <f t="shared" si="22"/>
        <v>89.114000000000004</v>
      </c>
      <c r="X735" s="17">
        <f t="shared" si="23"/>
        <v>3.3080319590636713</v>
      </c>
      <c r="Y735" s="18"/>
      <c r="Z735" s="18"/>
    </row>
    <row r="736" spans="19:26" x14ac:dyDescent="0.2">
      <c r="S736" s="13" t="s">
        <v>46</v>
      </c>
      <c r="T736" s="13" t="s">
        <v>47</v>
      </c>
      <c r="U736" s="13">
        <v>2004</v>
      </c>
      <c r="V736" s="18">
        <v>2.5</v>
      </c>
      <c r="W736" s="17">
        <f t="shared" si="22"/>
        <v>89.114000000000004</v>
      </c>
      <c r="X736" s="17">
        <f t="shared" si="23"/>
        <v>3.0858507080817827</v>
      </c>
      <c r="Y736" s="18"/>
      <c r="Z736" s="18"/>
    </row>
    <row r="737" spans="19:26" x14ac:dyDescent="0.2">
      <c r="S737" s="13" t="s">
        <v>48</v>
      </c>
      <c r="T737" s="13" t="s">
        <v>49</v>
      </c>
      <c r="U737" s="13">
        <v>2004</v>
      </c>
      <c r="V737" s="18">
        <v>1.92</v>
      </c>
      <c r="W737" s="17">
        <f t="shared" si="22"/>
        <v>89.114000000000004</v>
      </c>
      <c r="X737" s="17">
        <f t="shared" si="23"/>
        <v>2.3699333438068089</v>
      </c>
      <c r="Y737" s="18"/>
      <c r="Z737" s="18"/>
    </row>
    <row r="738" spans="19:26" x14ac:dyDescent="0.2">
      <c r="S738" s="13" t="s">
        <v>50</v>
      </c>
      <c r="T738" s="13" t="s">
        <v>51</v>
      </c>
      <c r="U738" s="13">
        <v>2004</v>
      </c>
      <c r="V738" s="18">
        <v>2.5</v>
      </c>
      <c r="W738" s="17">
        <f t="shared" si="22"/>
        <v>89.114000000000004</v>
      </c>
      <c r="X738" s="17">
        <f t="shared" si="23"/>
        <v>3.0858507080817827</v>
      </c>
      <c r="Y738" s="18"/>
      <c r="Z738" s="18"/>
    </row>
    <row r="739" spans="19:26" x14ac:dyDescent="0.2">
      <c r="S739" s="13" t="s">
        <v>52</v>
      </c>
      <c r="T739" s="13" t="s">
        <v>53</v>
      </c>
      <c r="U739" s="13">
        <v>2004</v>
      </c>
      <c r="V739" s="18">
        <v>1.5</v>
      </c>
      <c r="W739" s="17">
        <f t="shared" si="22"/>
        <v>89.114000000000004</v>
      </c>
      <c r="X739" s="17">
        <f t="shared" si="23"/>
        <v>1.8515104248490695</v>
      </c>
      <c r="Y739" s="18"/>
      <c r="Z739" s="18"/>
    </row>
    <row r="740" spans="19:26" x14ac:dyDescent="0.2">
      <c r="S740" s="13" t="s">
        <v>54</v>
      </c>
      <c r="T740" s="13" t="s">
        <v>55</v>
      </c>
      <c r="U740" s="13">
        <v>2004</v>
      </c>
      <c r="V740" s="18">
        <v>4.05</v>
      </c>
      <c r="W740" s="17">
        <f t="shared" si="22"/>
        <v>89.114000000000004</v>
      </c>
      <c r="X740" s="17">
        <f t="shared" si="23"/>
        <v>4.9990781470924874</v>
      </c>
      <c r="Y740" s="18"/>
      <c r="Z740" s="18"/>
    </row>
    <row r="741" spans="19:26" x14ac:dyDescent="0.2">
      <c r="S741" s="13" t="s">
        <v>56</v>
      </c>
      <c r="T741" s="13" t="s">
        <v>57</v>
      </c>
      <c r="U741" s="13">
        <v>2004</v>
      </c>
      <c r="V741" s="17">
        <v>5.03</v>
      </c>
      <c r="W741" s="17">
        <f t="shared" si="22"/>
        <v>89.114000000000004</v>
      </c>
      <c r="X741" s="17">
        <f t="shared" si="23"/>
        <v>6.2087316246605475</v>
      </c>
      <c r="Y741" s="18"/>
      <c r="Z741" s="18"/>
    </row>
    <row r="742" spans="19:26" x14ac:dyDescent="0.2">
      <c r="S742" s="13" t="s">
        <v>58</v>
      </c>
      <c r="T742" s="13" t="s">
        <v>59</v>
      </c>
      <c r="U742" s="13">
        <v>2004</v>
      </c>
      <c r="V742" s="17">
        <v>2</v>
      </c>
      <c r="W742" s="17">
        <f t="shared" si="22"/>
        <v>89.114000000000004</v>
      </c>
      <c r="X742" s="17">
        <f t="shared" si="23"/>
        <v>2.4686805664654261</v>
      </c>
      <c r="Y742" s="18"/>
      <c r="Z742" s="18"/>
    </row>
    <row r="743" spans="19:26" x14ac:dyDescent="0.2">
      <c r="S743" s="13" t="s">
        <v>60</v>
      </c>
      <c r="T743" s="13" t="s">
        <v>61</v>
      </c>
      <c r="U743" s="13">
        <v>2004</v>
      </c>
      <c r="V743" s="18">
        <v>3.75</v>
      </c>
      <c r="W743" s="17">
        <f t="shared" si="22"/>
        <v>89.114000000000004</v>
      </c>
      <c r="X743" s="17">
        <f t="shared" si="23"/>
        <v>4.6287760621226743</v>
      </c>
      <c r="Y743" s="17"/>
      <c r="Z743" s="17"/>
    </row>
    <row r="744" spans="19:26" x14ac:dyDescent="0.2">
      <c r="S744" s="13" t="s">
        <v>62</v>
      </c>
      <c r="T744" s="13" t="s">
        <v>63</v>
      </c>
      <c r="U744" s="13">
        <v>2004</v>
      </c>
      <c r="V744" s="18">
        <v>3.6</v>
      </c>
      <c r="W744" s="17">
        <f t="shared" si="22"/>
        <v>89.114000000000004</v>
      </c>
      <c r="X744" s="17">
        <f t="shared" si="23"/>
        <v>4.4436250196377669</v>
      </c>
      <c r="Y744" s="17"/>
      <c r="Z744" s="17"/>
    </row>
    <row r="745" spans="19:26" x14ac:dyDescent="0.2">
      <c r="S745" s="13" t="s">
        <v>64</v>
      </c>
      <c r="T745" s="13" t="s">
        <v>65</v>
      </c>
      <c r="U745" s="13">
        <v>2004</v>
      </c>
      <c r="V745" s="18">
        <v>4.4000000000000004</v>
      </c>
      <c r="W745" s="17">
        <f t="shared" si="22"/>
        <v>89.114000000000004</v>
      </c>
      <c r="X745" s="17">
        <f t="shared" si="23"/>
        <v>5.4310972462239375</v>
      </c>
      <c r="Y745" s="17"/>
      <c r="Z745" s="17"/>
    </row>
    <row r="746" spans="19:26" x14ac:dyDescent="0.2">
      <c r="S746" s="13" t="s">
        <v>66</v>
      </c>
      <c r="T746" s="13" t="s">
        <v>67</v>
      </c>
      <c r="U746" s="13">
        <v>2004</v>
      </c>
      <c r="V746" s="18">
        <v>6.06</v>
      </c>
      <c r="W746" s="17">
        <f t="shared" si="22"/>
        <v>89.114000000000004</v>
      </c>
      <c r="X746" s="17">
        <f t="shared" si="23"/>
        <v>7.480102116390241</v>
      </c>
      <c r="Y746" s="17"/>
      <c r="Z746" s="17"/>
    </row>
    <row r="747" spans="19:26" x14ac:dyDescent="0.2">
      <c r="S747" s="13" t="s">
        <v>68</v>
      </c>
      <c r="T747" s="13" t="s">
        <v>69</v>
      </c>
      <c r="U747" s="13">
        <v>2004</v>
      </c>
      <c r="V747" s="18">
        <v>6.44</v>
      </c>
      <c r="W747" s="17">
        <f t="shared" si="22"/>
        <v>89.114000000000004</v>
      </c>
      <c r="X747" s="17">
        <f t="shared" si="23"/>
        <v>7.9491514240186731</v>
      </c>
      <c r="Y747" s="18"/>
      <c r="Z747" s="18"/>
    </row>
    <row r="748" spans="19:26" x14ac:dyDescent="0.2">
      <c r="S748" s="13" t="s">
        <v>70</v>
      </c>
      <c r="T748" s="13" t="s">
        <v>71</v>
      </c>
      <c r="U748" s="13">
        <v>2004</v>
      </c>
      <c r="V748" s="18">
        <v>2.5</v>
      </c>
      <c r="W748" s="17">
        <f t="shared" si="22"/>
        <v>89.114000000000004</v>
      </c>
      <c r="X748" s="17">
        <f t="shared" si="23"/>
        <v>3.0858507080817827</v>
      </c>
      <c r="Y748" s="18"/>
      <c r="Z748" s="18"/>
    </row>
    <row r="749" spans="19:26" x14ac:dyDescent="0.2">
      <c r="S749" s="13" t="s">
        <v>72</v>
      </c>
      <c r="T749" s="13" t="s">
        <v>73</v>
      </c>
      <c r="U749" s="13">
        <v>2004</v>
      </c>
      <c r="V749" s="18">
        <v>5.56</v>
      </c>
      <c r="W749" s="17">
        <f t="shared" si="22"/>
        <v>89.114000000000004</v>
      </c>
      <c r="X749" s="17">
        <f t="shared" si="23"/>
        <v>6.8629319747738844</v>
      </c>
      <c r="Y749" s="18"/>
      <c r="Z749" s="18"/>
    </row>
    <row r="750" spans="19:26" x14ac:dyDescent="0.2">
      <c r="S750" s="13" t="s">
        <v>74</v>
      </c>
      <c r="T750" s="13" t="s">
        <v>75</v>
      </c>
      <c r="U750" s="13">
        <v>2004</v>
      </c>
      <c r="V750" s="18">
        <v>3.75</v>
      </c>
      <c r="W750" s="17">
        <f t="shared" si="22"/>
        <v>89.114000000000004</v>
      </c>
      <c r="X750" s="17">
        <f t="shared" si="23"/>
        <v>4.6287760621226743</v>
      </c>
      <c r="Y750" s="18"/>
      <c r="Z750" s="18"/>
    </row>
    <row r="751" spans="19:26" x14ac:dyDescent="0.2">
      <c r="S751" s="13" t="s">
        <v>76</v>
      </c>
      <c r="T751" s="13" t="s">
        <v>77</v>
      </c>
      <c r="U751" s="13">
        <v>2004</v>
      </c>
      <c r="V751" s="17">
        <v>2.72</v>
      </c>
      <c r="W751" s="17">
        <f t="shared" si="22"/>
        <v>89.114000000000004</v>
      </c>
      <c r="X751" s="17">
        <f t="shared" si="23"/>
        <v>3.3574055703929799</v>
      </c>
      <c r="Y751" s="18"/>
      <c r="Z751" s="18"/>
    </row>
    <row r="752" spans="19:26" x14ac:dyDescent="0.2">
      <c r="S752" s="13" t="s">
        <v>78</v>
      </c>
      <c r="T752" s="13" t="s">
        <v>79</v>
      </c>
      <c r="U752" s="13">
        <v>2004</v>
      </c>
      <c r="V752" s="17">
        <v>3.93</v>
      </c>
      <c r="W752" s="17">
        <f t="shared" si="22"/>
        <v>89.114000000000004</v>
      </c>
      <c r="X752" s="17">
        <f t="shared" si="23"/>
        <v>4.850957313104562</v>
      </c>
      <c r="Y752" s="18"/>
      <c r="Z752" s="18"/>
    </row>
    <row r="753" spans="19:26" x14ac:dyDescent="0.2">
      <c r="S753" s="13" t="s">
        <v>80</v>
      </c>
      <c r="T753" s="13" t="s">
        <v>81</v>
      </c>
      <c r="U753" s="13">
        <v>2004</v>
      </c>
      <c r="V753" s="17">
        <v>4.4000000000000004</v>
      </c>
      <c r="W753" s="17">
        <f t="shared" si="22"/>
        <v>89.114000000000004</v>
      </c>
      <c r="X753" s="17">
        <f t="shared" si="23"/>
        <v>5.4310972462239375</v>
      </c>
      <c r="Y753" s="18"/>
      <c r="Z753" s="18"/>
    </row>
    <row r="754" spans="19:26" x14ac:dyDescent="0.2">
      <c r="S754" s="13" t="s">
        <v>82</v>
      </c>
      <c r="T754" s="13" t="s">
        <v>83</v>
      </c>
      <c r="U754" s="13">
        <v>2004</v>
      </c>
      <c r="V754" s="17">
        <v>2.4</v>
      </c>
      <c r="W754" s="17">
        <f t="shared" si="22"/>
        <v>89.114000000000004</v>
      </c>
      <c r="X754" s="17">
        <f t="shared" si="23"/>
        <v>2.9624166797585114</v>
      </c>
      <c r="Y754" s="18"/>
      <c r="Z754" s="18"/>
    </row>
    <row r="755" spans="19:26" x14ac:dyDescent="0.2">
      <c r="S755" s="13" t="s">
        <v>84</v>
      </c>
      <c r="T755" s="13" t="s">
        <v>85</v>
      </c>
      <c r="U755" s="13">
        <v>2004</v>
      </c>
      <c r="V755" s="13">
        <v>3.25</v>
      </c>
      <c r="W755" s="17">
        <f t="shared" si="22"/>
        <v>89.114000000000004</v>
      </c>
      <c r="X755" s="17">
        <f t="shared" si="23"/>
        <v>4.0116059205063177</v>
      </c>
      <c r="Y755" s="18"/>
      <c r="Z755" s="18"/>
    </row>
    <row r="756" spans="19:26" x14ac:dyDescent="0.2">
      <c r="S756" s="13" t="s">
        <v>23</v>
      </c>
      <c r="T756" s="13" t="s">
        <v>24</v>
      </c>
      <c r="U756" s="13">
        <v>2005</v>
      </c>
      <c r="V756" s="18">
        <v>12.8</v>
      </c>
      <c r="W756" s="17">
        <f t="shared" si="22"/>
        <v>91.980999999999995</v>
      </c>
      <c r="X756" s="17">
        <f t="shared" si="23"/>
        <v>15.307091681977802</v>
      </c>
      <c r="Y756" s="18"/>
      <c r="Z756" s="18"/>
    </row>
    <row r="757" spans="19:26" x14ac:dyDescent="0.2">
      <c r="S757" s="13" t="s">
        <v>25</v>
      </c>
      <c r="T757" s="13" t="s">
        <v>26</v>
      </c>
      <c r="U757" s="13">
        <v>2005</v>
      </c>
      <c r="V757" s="18">
        <v>3</v>
      </c>
      <c r="W757" s="17">
        <f t="shared" si="22"/>
        <v>91.980999999999995</v>
      </c>
      <c r="X757" s="17">
        <f t="shared" si="23"/>
        <v>3.587599612963547</v>
      </c>
      <c r="Y757" s="18"/>
      <c r="Z757" s="18"/>
    </row>
    <row r="758" spans="19:26" x14ac:dyDescent="0.2">
      <c r="S758" s="13" t="s">
        <v>27</v>
      </c>
      <c r="T758" s="13" t="s">
        <v>28</v>
      </c>
      <c r="U758" s="13">
        <v>2005</v>
      </c>
      <c r="V758" s="18">
        <v>2.5</v>
      </c>
      <c r="W758" s="17">
        <f t="shared" si="22"/>
        <v>91.980999999999995</v>
      </c>
      <c r="X758" s="17">
        <f t="shared" si="23"/>
        <v>2.9896663441362894</v>
      </c>
      <c r="Y758" s="18"/>
      <c r="Z758" s="18"/>
    </row>
    <row r="759" spans="19:26" x14ac:dyDescent="0.2">
      <c r="S759" s="13" t="s">
        <v>29</v>
      </c>
      <c r="T759" s="13" t="s">
        <v>30</v>
      </c>
      <c r="U759" s="13">
        <v>2005</v>
      </c>
      <c r="V759" s="18">
        <v>3.3</v>
      </c>
      <c r="W759" s="17">
        <f t="shared" si="22"/>
        <v>91.980999999999995</v>
      </c>
      <c r="X759" s="17">
        <f t="shared" si="23"/>
        <v>3.9463595742599016</v>
      </c>
      <c r="Y759" s="18"/>
      <c r="Z759" s="18"/>
    </row>
    <row r="760" spans="19:26" x14ac:dyDescent="0.2">
      <c r="S760" s="13" t="s">
        <v>31</v>
      </c>
      <c r="T760" s="13" t="s">
        <v>32</v>
      </c>
      <c r="U760" s="13">
        <v>2005</v>
      </c>
      <c r="V760" s="18">
        <v>2.2799999999999998</v>
      </c>
      <c r="W760" s="17">
        <f t="shared" si="22"/>
        <v>91.980999999999995</v>
      </c>
      <c r="X760" s="17">
        <f t="shared" si="23"/>
        <v>2.7265757058522953</v>
      </c>
      <c r="Y760" s="17"/>
      <c r="Z760" s="17"/>
    </row>
    <row r="761" spans="19:26" x14ac:dyDescent="0.2">
      <c r="S761" s="13" t="s">
        <v>33</v>
      </c>
      <c r="T761" s="13" t="s">
        <v>34</v>
      </c>
      <c r="U761" s="13">
        <v>2005</v>
      </c>
      <c r="V761" s="17">
        <v>4.5</v>
      </c>
      <c r="W761" s="17">
        <f t="shared" si="22"/>
        <v>91.980999999999995</v>
      </c>
      <c r="X761" s="17">
        <f t="shared" si="23"/>
        <v>5.3813994194453203</v>
      </c>
      <c r="Y761" s="17"/>
      <c r="Z761" s="17"/>
    </row>
    <row r="762" spans="19:26" x14ac:dyDescent="0.2">
      <c r="S762" s="13" t="s">
        <v>35</v>
      </c>
      <c r="T762" s="13" t="s">
        <v>36</v>
      </c>
      <c r="U762" s="13">
        <v>2005</v>
      </c>
      <c r="V762" s="17">
        <v>3.75</v>
      </c>
      <c r="W762" s="17">
        <f t="shared" si="22"/>
        <v>91.980999999999995</v>
      </c>
      <c r="X762" s="17">
        <f t="shared" si="23"/>
        <v>4.4844995162044334</v>
      </c>
      <c r="Y762" s="17"/>
      <c r="Z762" s="17"/>
    </row>
    <row r="763" spans="19:26" x14ac:dyDescent="0.2">
      <c r="S763" s="13" t="s">
        <v>37</v>
      </c>
      <c r="T763" s="13" t="s">
        <v>38</v>
      </c>
      <c r="U763" s="13">
        <v>2005</v>
      </c>
      <c r="V763" s="17">
        <v>1.5</v>
      </c>
      <c r="W763" s="17">
        <f t="shared" si="22"/>
        <v>91.980999999999995</v>
      </c>
      <c r="X763" s="17">
        <f t="shared" si="23"/>
        <v>1.7937998064817735</v>
      </c>
      <c r="Y763" s="17"/>
      <c r="Z763" s="17"/>
    </row>
    <row r="764" spans="19:26" x14ac:dyDescent="0.2">
      <c r="S764" s="13" t="s">
        <v>39</v>
      </c>
      <c r="T764" s="13" t="s">
        <v>40</v>
      </c>
      <c r="U764" s="13">
        <v>2005</v>
      </c>
      <c r="V764" s="17">
        <v>6.5</v>
      </c>
      <c r="W764" s="17">
        <f t="shared" si="22"/>
        <v>91.980999999999995</v>
      </c>
      <c r="X764" s="17">
        <f t="shared" si="23"/>
        <v>7.7731324947543516</v>
      </c>
      <c r="Y764" s="13"/>
      <c r="Z764" s="13"/>
    </row>
    <row r="765" spans="19:26" x14ac:dyDescent="0.2">
      <c r="S765" s="13" t="s">
        <v>41</v>
      </c>
      <c r="T765" s="13" t="s">
        <v>42</v>
      </c>
      <c r="U765" s="13">
        <v>2005</v>
      </c>
      <c r="V765" s="18">
        <v>4.62</v>
      </c>
      <c r="W765" s="17">
        <f t="shared" si="22"/>
        <v>91.980999999999995</v>
      </c>
      <c r="X765" s="17">
        <f t="shared" si="23"/>
        <v>5.5249034039638625</v>
      </c>
      <c r="Y765" s="13"/>
      <c r="Z765" s="13"/>
    </row>
    <row r="766" spans="19:26" x14ac:dyDescent="0.2">
      <c r="S766" s="13" t="s">
        <v>86</v>
      </c>
      <c r="T766" s="13" t="s">
        <v>87</v>
      </c>
      <c r="U766" s="13">
        <v>2005</v>
      </c>
      <c r="V766" s="18">
        <v>5.98</v>
      </c>
      <c r="W766" s="17">
        <f t="shared" si="22"/>
        <v>91.980999999999995</v>
      </c>
      <c r="X766" s="17">
        <f t="shared" si="23"/>
        <v>7.1512818951740034</v>
      </c>
      <c r="Y766" s="13"/>
      <c r="Z766" s="13"/>
    </row>
    <row r="767" spans="19:26" x14ac:dyDescent="0.2">
      <c r="S767" s="13" t="s">
        <v>43</v>
      </c>
      <c r="T767" s="13" t="s">
        <v>14</v>
      </c>
      <c r="U767" s="13">
        <v>2005</v>
      </c>
      <c r="V767" s="18">
        <v>4.5</v>
      </c>
      <c r="W767" s="17">
        <f t="shared" si="22"/>
        <v>91.980999999999995</v>
      </c>
      <c r="X767" s="17">
        <f t="shared" si="23"/>
        <v>5.3813994194453203</v>
      </c>
      <c r="Y767" s="18"/>
      <c r="Z767" s="18"/>
    </row>
    <row r="768" spans="19:26" x14ac:dyDescent="0.2">
      <c r="S768" s="13" t="s">
        <v>44</v>
      </c>
      <c r="T768" s="13" t="s">
        <v>45</v>
      </c>
      <c r="U768" s="13">
        <v>2005</v>
      </c>
      <c r="V768" s="18">
        <v>2.68</v>
      </c>
      <c r="W768" s="17">
        <f t="shared" si="22"/>
        <v>91.980999999999995</v>
      </c>
      <c r="X768" s="17">
        <f t="shared" si="23"/>
        <v>3.2049223209141022</v>
      </c>
      <c r="Y768" s="18"/>
      <c r="Z768" s="18"/>
    </row>
    <row r="769" spans="19:26" x14ac:dyDescent="0.2">
      <c r="S769" s="13" t="s">
        <v>46</v>
      </c>
      <c r="T769" s="13" t="s">
        <v>47</v>
      </c>
      <c r="U769" s="13">
        <v>2005</v>
      </c>
      <c r="V769" s="18">
        <v>2.5</v>
      </c>
      <c r="W769" s="17">
        <f t="shared" si="22"/>
        <v>91.980999999999995</v>
      </c>
      <c r="X769" s="17">
        <f t="shared" si="23"/>
        <v>2.9896663441362894</v>
      </c>
      <c r="Y769" s="18"/>
      <c r="Z769" s="18"/>
    </row>
    <row r="770" spans="19:26" x14ac:dyDescent="0.2">
      <c r="S770" s="13" t="s">
        <v>48</v>
      </c>
      <c r="T770" s="13" t="s">
        <v>49</v>
      </c>
      <c r="U770" s="13">
        <v>2005</v>
      </c>
      <c r="V770" s="18">
        <v>1.92</v>
      </c>
      <c r="W770" s="17">
        <f t="shared" si="22"/>
        <v>91.980999999999995</v>
      </c>
      <c r="X770" s="17">
        <f t="shared" si="23"/>
        <v>2.29606375229667</v>
      </c>
      <c r="Y770" s="18"/>
      <c r="Z770" s="18"/>
    </row>
    <row r="771" spans="19:26" x14ac:dyDescent="0.2">
      <c r="S771" s="13" t="s">
        <v>50</v>
      </c>
      <c r="T771" s="13" t="s">
        <v>51</v>
      </c>
      <c r="U771" s="13">
        <v>2005</v>
      </c>
      <c r="V771" s="18">
        <v>2.5</v>
      </c>
      <c r="W771" s="17">
        <f t="shared" ref="W771:W834" si="24">INDEX($AB$2:$AB$35,MATCH($U771,$AA$2:$AA$35,0))</f>
        <v>91.980999999999995</v>
      </c>
      <c r="X771" s="17">
        <f t="shared" ref="X771:X834" si="25">V771*$AB$35/W771</f>
        <v>2.9896663441362894</v>
      </c>
      <c r="Y771" s="18"/>
      <c r="Z771" s="18"/>
    </row>
    <row r="772" spans="19:26" x14ac:dyDescent="0.2">
      <c r="S772" s="13" t="s">
        <v>52</v>
      </c>
      <c r="T772" s="13" t="s">
        <v>53</v>
      </c>
      <c r="U772" s="13">
        <v>2005</v>
      </c>
      <c r="V772" s="18">
        <v>1.5</v>
      </c>
      <c r="W772" s="17">
        <f t="shared" si="24"/>
        <v>91.980999999999995</v>
      </c>
      <c r="X772" s="17">
        <f t="shared" si="25"/>
        <v>1.7937998064817735</v>
      </c>
      <c r="Y772" s="18"/>
      <c r="Z772" s="18"/>
    </row>
    <row r="773" spans="19:26" x14ac:dyDescent="0.2">
      <c r="S773" s="13" t="s">
        <v>54</v>
      </c>
      <c r="T773" s="13" t="s">
        <v>55</v>
      </c>
      <c r="U773" s="13">
        <v>2005</v>
      </c>
      <c r="V773" s="18">
        <v>4.05</v>
      </c>
      <c r="W773" s="17">
        <f t="shared" si="24"/>
        <v>91.980999999999995</v>
      </c>
      <c r="X773" s="17">
        <f t="shared" si="25"/>
        <v>4.843259477500788</v>
      </c>
      <c r="Y773" s="18"/>
      <c r="Z773" s="18"/>
    </row>
    <row r="774" spans="19:26" x14ac:dyDescent="0.2">
      <c r="S774" s="13" t="s">
        <v>56</v>
      </c>
      <c r="T774" s="13" t="s">
        <v>57</v>
      </c>
      <c r="U774" s="13">
        <v>2005</v>
      </c>
      <c r="V774" s="17">
        <v>5.03</v>
      </c>
      <c r="W774" s="17">
        <f t="shared" si="24"/>
        <v>91.980999999999995</v>
      </c>
      <c r="X774" s="17">
        <f t="shared" si="25"/>
        <v>6.0152086844022143</v>
      </c>
      <c r="Y774" s="18"/>
      <c r="Z774" s="18"/>
    </row>
    <row r="775" spans="19:26" x14ac:dyDescent="0.2">
      <c r="S775" s="13" t="s">
        <v>58</v>
      </c>
      <c r="T775" s="13" t="s">
        <v>59</v>
      </c>
      <c r="U775" s="13">
        <v>2005</v>
      </c>
      <c r="V775" s="17">
        <v>2</v>
      </c>
      <c r="W775" s="17">
        <f t="shared" si="24"/>
        <v>91.980999999999995</v>
      </c>
      <c r="X775" s="17">
        <f t="shared" si="25"/>
        <v>2.3917330753090313</v>
      </c>
      <c r="Y775" s="18"/>
      <c r="Z775" s="18"/>
    </row>
    <row r="776" spans="19:26" x14ac:dyDescent="0.2">
      <c r="S776" s="13" t="s">
        <v>60</v>
      </c>
      <c r="T776" s="13" t="s">
        <v>61</v>
      </c>
      <c r="U776" s="13">
        <v>2005</v>
      </c>
      <c r="V776" s="18">
        <v>3.75</v>
      </c>
      <c r="W776" s="17">
        <f t="shared" si="24"/>
        <v>91.980999999999995</v>
      </c>
      <c r="X776" s="17">
        <f t="shared" si="25"/>
        <v>4.4844995162044334</v>
      </c>
      <c r="Y776" s="18"/>
      <c r="Z776" s="18"/>
    </row>
    <row r="777" spans="19:26" x14ac:dyDescent="0.2">
      <c r="S777" s="13" t="s">
        <v>62</v>
      </c>
      <c r="T777" s="13" t="s">
        <v>63</v>
      </c>
      <c r="U777" s="13">
        <v>2005</v>
      </c>
      <c r="V777" s="18">
        <v>3.6</v>
      </c>
      <c r="W777" s="17">
        <f t="shared" si="24"/>
        <v>91.980999999999995</v>
      </c>
      <c r="X777" s="17">
        <f t="shared" si="25"/>
        <v>4.3051195355562566</v>
      </c>
      <c r="Y777" s="17"/>
      <c r="Z777" s="17"/>
    </row>
    <row r="778" spans="19:26" x14ac:dyDescent="0.2">
      <c r="S778" s="13" t="s">
        <v>64</v>
      </c>
      <c r="T778" s="13" t="s">
        <v>65</v>
      </c>
      <c r="U778" s="13">
        <v>2005</v>
      </c>
      <c r="V778" s="18">
        <v>4.4000000000000004</v>
      </c>
      <c r="W778" s="17">
        <f t="shared" si="24"/>
        <v>91.980999999999995</v>
      </c>
      <c r="X778" s="17">
        <f t="shared" si="25"/>
        <v>5.2618127656798688</v>
      </c>
      <c r="Y778" s="17"/>
      <c r="Z778" s="17"/>
    </row>
    <row r="779" spans="19:26" x14ac:dyDescent="0.2">
      <c r="S779" s="13" t="s">
        <v>66</v>
      </c>
      <c r="T779" s="13" t="s">
        <v>67</v>
      </c>
      <c r="U779" s="13">
        <v>2005</v>
      </c>
      <c r="V779" s="18">
        <v>6.06</v>
      </c>
      <c r="W779" s="17">
        <f t="shared" si="24"/>
        <v>91.980999999999995</v>
      </c>
      <c r="X779" s="17">
        <f t="shared" si="25"/>
        <v>7.2469512181863651</v>
      </c>
      <c r="Y779" s="17"/>
      <c r="Z779" s="17"/>
    </row>
    <row r="780" spans="19:26" x14ac:dyDescent="0.2">
      <c r="S780" s="13" t="s">
        <v>68</v>
      </c>
      <c r="T780" s="13" t="s">
        <v>69</v>
      </c>
      <c r="U780" s="13">
        <v>2005</v>
      </c>
      <c r="V780" s="18">
        <v>6.44</v>
      </c>
      <c r="W780" s="17">
        <f t="shared" si="24"/>
        <v>91.980999999999995</v>
      </c>
      <c r="X780" s="17">
        <f t="shared" si="25"/>
        <v>7.7013805024950823</v>
      </c>
      <c r="Y780" s="17"/>
      <c r="Z780" s="17"/>
    </row>
    <row r="781" spans="19:26" x14ac:dyDescent="0.2">
      <c r="S781" s="13" t="s">
        <v>70</v>
      </c>
      <c r="T781" s="13" t="s">
        <v>71</v>
      </c>
      <c r="U781" s="13">
        <v>2005</v>
      </c>
      <c r="V781" s="18">
        <v>2.5</v>
      </c>
      <c r="W781" s="17">
        <f t="shared" si="24"/>
        <v>91.980999999999995</v>
      </c>
      <c r="X781" s="17">
        <f t="shared" si="25"/>
        <v>2.9896663441362894</v>
      </c>
      <c r="Y781" s="18"/>
      <c r="Z781" s="18"/>
    </row>
    <row r="782" spans="19:26" x14ac:dyDescent="0.2">
      <c r="S782" s="13" t="s">
        <v>72</v>
      </c>
      <c r="T782" s="13" t="s">
        <v>73</v>
      </c>
      <c r="U782" s="13">
        <v>2005</v>
      </c>
      <c r="V782" s="18">
        <v>5.56</v>
      </c>
      <c r="W782" s="17">
        <f t="shared" si="24"/>
        <v>91.980999999999995</v>
      </c>
      <c r="X782" s="17">
        <f t="shared" si="25"/>
        <v>6.6490179493591066</v>
      </c>
      <c r="Y782" s="18"/>
      <c r="Z782" s="18"/>
    </row>
    <row r="783" spans="19:26" x14ac:dyDescent="0.2">
      <c r="S783" s="13" t="s">
        <v>74</v>
      </c>
      <c r="T783" s="13" t="s">
        <v>75</v>
      </c>
      <c r="U783" s="13">
        <v>2005</v>
      </c>
      <c r="V783" s="18">
        <v>3.75</v>
      </c>
      <c r="W783" s="17">
        <f t="shared" si="24"/>
        <v>91.980999999999995</v>
      </c>
      <c r="X783" s="17">
        <f t="shared" si="25"/>
        <v>4.4844995162044334</v>
      </c>
      <c r="Y783" s="18"/>
      <c r="Z783" s="18"/>
    </row>
    <row r="784" spans="19:26" x14ac:dyDescent="0.2">
      <c r="S784" s="13" t="s">
        <v>76</v>
      </c>
      <c r="T784" s="13" t="s">
        <v>77</v>
      </c>
      <c r="U784" s="13">
        <v>2005</v>
      </c>
      <c r="V784" s="17">
        <v>2.72</v>
      </c>
      <c r="W784" s="17">
        <f t="shared" si="24"/>
        <v>91.980999999999995</v>
      </c>
      <c r="X784" s="17">
        <f t="shared" si="25"/>
        <v>3.2527569824202827</v>
      </c>
      <c r="Y784" s="18"/>
      <c r="Z784" s="18"/>
    </row>
    <row r="785" spans="19:26" x14ac:dyDescent="0.2">
      <c r="S785" s="13" t="s">
        <v>78</v>
      </c>
      <c r="T785" s="13" t="s">
        <v>79</v>
      </c>
      <c r="U785" s="13">
        <v>2005</v>
      </c>
      <c r="V785" s="17">
        <v>3.93</v>
      </c>
      <c r="W785" s="17">
        <f t="shared" si="24"/>
        <v>91.980999999999995</v>
      </c>
      <c r="X785" s="17">
        <f t="shared" si="25"/>
        <v>4.6997554929822467</v>
      </c>
      <c r="Y785" s="18"/>
      <c r="Z785" s="18"/>
    </row>
    <row r="786" spans="19:26" x14ac:dyDescent="0.2">
      <c r="S786" s="13" t="s">
        <v>80</v>
      </c>
      <c r="T786" s="13" t="s">
        <v>81</v>
      </c>
      <c r="U786" s="13">
        <v>2005</v>
      </c>
      <c r="V786" s="17">
        <v>4.4000000000000004</v>
      </c>
      <c r="W786" s="17">
        <f t="shared" si="24"/>
        <v>91.980999999999995</v>
      </c>
      <c r="X786" s="17">
        <f t="shared" si="25"/>
        <v>5.2618127656798688</v>
      </c>
      <c r="Y786" s="18"/>
      <c r="Z786" s="18"/>
    </row>
    <row r="787" spans="19:26" x14ac:dyDescent="0.2">
      <c r="S787" s="13" t="s">
        <v>82</v>
      </c>
      <c r="T787" s="13" t="s">
        <v>83</v>
      </c>
      <c r="U787" s="13">
        <v>2005</v>
      </c>
      <c r="V787" s="17">
        <v>2.4</v>
      </c>
      <c r="W787" s="17">
        <f t="shared" si="24"/>
        <v>91.980999999999995</v>
      </c>
      <c r="X787" s="17">
        <f t="shared" si="25"/>
        <v>2.8700796903708374</v>
      </c>
      <c r="Y787" s="18"/>
      <c r="Z787" s="18"/>
    </row>
    <row r="788" spans="19:26" x14ac:dyDescent="0.2">
      <c r="S788" s="13" t="s">
        <v>84</v>
      </c>
      <c r="T788" s="13" t="s">
        <v>85</v>
      </c>
      <c r="U788" s="13">
        <v>2005</v>
      </c>
      <c r="V788" s="13">
        <v>3.25</v>
      </c>
      <c r="W788" s="17">
        <f t="shared" si="24"/>
        <v>91.980999999999995</v>
      </c>
      <c r="X788" s="17">
        <f t="shared" si="25"/>
        <v>3.8865662473771758</v>
      </c>
      <c r="Y788" s="18"/>
      <c r="Z788" s="18"/>
    </row>
    <row r="789" spans="19:26" x14ac:dyDescent="0.2">
      <c r="S789" s="13" t="s">
        <v>23</v>
      </c>
      <c r="T789" s="13" t="s">
        <v>24</v>
      </c>
      <c r="U789" s="13">
        <v>2006</v>
      </c>
      <c r="V789" s="18">
        <v>12.8</v>
      </c>
      <c r="W789" s="17">
        <f t="shared" si="24"/>
        <v>94.811999999999998</v>
      </c>
      <c r="X789" s="17">
        <f t="shared" si="25"/>
        <v>14.850035860439608</v>
      </c>
      <c r="Y789" s="18"/>
      <c r="Z789" s="18"/>
    </row>
    <row r="790" spans="19:26" x14ac:dyDescent="0.2">
      <c r="S790" s="13" t="s">
        <v>25</v>
      </c>
      <c r="T790" s="13" t="s">
        <v>26</v>
      </c>
      <c r="U790" s="13">
        <v>2006</v>
      </c>
      <c r="V790" s="18">
        <v>3</v>
      </c>
      <c r="W790" s="17">
        <f t="shared" si="24"/>
        <v>94.811999999999998</v>
      </c>
      <c r="X790" s="17">
        <f t="shared" si="25"/>
        <v>3.4804771547905329</v>
      </c>
      <c r="Y790" s="18"/>
      <c r="Z790" s="18"/>
    </row>
    <row r="791" spans="19:26" x14ac:dyDescent="0.2">
      <c r="S791" s="13" t="s">
        <v>27</v>
      </c>
      <c r="T791" s="13" t="s">
        <v>28</v>
      </c>
      <c r="U791" s="13">
        <v>2006</v>
      </c>
      <c r="V791" s="18">
        <v>2.5</v>
      </c>
      <c r="W791" s="17">
        <f t="shared" si="24"/>
        <v>94.811999999999998</v>
      </c>
      <c r="X791" s="17">
        <f t="shared" si="25"/>
        <v>2.9003976289921107</v>
      </c>
      <c r="Y791" s="18"/>
      <c r="Z791" s="18"/>
    </row>
    <row r="792" spans="19:26" x14ac:dyDescent="0.2">
      <c r="S792" s="13" t="s">
        <v>29</v>
      </c>
      <c r="T792" s="13" t="s">
        <v>30</v>
      </c>
      <c r="U792" s="13">
        <v>2006</v>
      </c>
      <c r="V792" s="18">
        <v>3.3</v>
      </c>
      <c r="W792" s="17">
        <f t="shared" si="24"/>
        <v>94.811999999999998</v>
      </c>
      <c r="X792" s="17">
        <f t="shared" si="25"/>
        <v>3.828524870269586</v>
      </c>
      <c r="Y792" s="18"/>
      <c r="Z792" s="18"/>
    </row>
    <row r="793" spans="19:26" x14ac:dyDescent="0.2">
      <c r="S793" s="13" t="s">
        <v>31</v>
      </c>
      <c r="T793" s="13" t="s">
        <v>32</v>
      </c>
      <c r="U793" s="13">
        <v>2006</v>
      </c>
      <c r="V793" s="17">
        <v>2.2799999999999998</v>
      </c>
      <c r="W793" s="17">
        <f t="shared" si="24"/>
        <v>94.811999999999998</v>
      </c>
      <c r="X793" s="17">
        <f t="shared" si="25"/>
        <v>2.6451626376408046</v>
      </c>
      <c r="Y793" s="18"/>
      <c r="Z793" s="18"/>
    </row>
    <row r="794" spans="19:26" x14ac:dyDescent="0.2">
      <c r="S794" s="13" t="s">
        <v>33</v>
      </c>
      <c r="T794" s="13" t="s">
        <v>34</v>
      </c>
      <c r="U794" s="13">
        <v>2006</v>
      </c>
      <c r="V794" s="17">
        <v>4.5</v>
      </c>
      <c r="W794" s="17">
        <f t="shared" si="24"/>
        <v>94.811999999999998</v>
      </c>
      <c r="X794" s="17">
        <f t="shared" si="25"/>
        <v>5.2207157321857993</v>
      </c>
      <c r="Y794" s="17"/>
      <c r="Z794" s="17"/>
    </row>
    <row r="795" spans="19:26" x14ac:dyDescent="0.2">
      <c r="S795" s="13" t="s">
        <v>35</v>
      </c>
      <c r="T795" s="13" t="s">
        <v>36</v>
      </c>
      <c r="U795" s="13">
        <v>2006</v>
      </c>
      <c r="V795" s="17">
        <v>3.75</v>
      </c>
      <c r="W795" s="17">
        <f t="shared" si="24"/>
        <v>94.811999999999998</v>
      </c>
      <c r="X795" s="17">
        <f t="shared" si="25"/>
        <v>4.3505964434881657</v>
      </c>
      <c r="Y795" s="17"/>
      <c r="Z795" s="17"/>
    </row>
    <row r="796" spans="19:26" x14ac:dyDescent="0.2">
      <c r="S796" s="13" t="s">
        <v>37</v>
      </c>
      <c r="T796" s="13" t="s">
        <v>38</v>
      </c>
      <c r="U796" s="13">
        <v>2006</v>
      </c>
      <c r="V796" s="17">
        <v>1.5</v>
      </c>
      <c r="W796" s="17">
        <f t="shared" si="24"/>
        <v>94.811999999999998</v>
      </c>
      <c r="X796" s="17">
        <f t="shared" si="25"/>
        <v>1.7402385773952664</v>
      </c>
      <c r="Y796" s="17"/>
      <c r="Z796" s="17"/>
    </row>
    <row r="797" spans="19:26" x14ac:dyDescent="0.2">
      <c r="S797" s="13" t="s">
        <v>39</v>
      </c>
      <c r="T797" s="13" t="s">
        <v>40</v>
      </c>
      <c r="U797" s="13">
        <v>2006</v>
      </c>
      <c r="V797" s="18">
        <v>6.5</v>
      </c>
      <c r="W797" s="17">
        <f t="shared" si="24"/>
        <v>94.811999999999998</v>
      </c>
      <c r="X797" s="17">
        <f t="shared" si="25"/>
        <v>7.5410338353794879</v>
      </c>
      <c r="Y797" s="17"/>
      <c r="Z797" s="17"/>
    </row>
    <row r="798" spans="19:26" x14ac:dyDescent="0.2">
      <c r="S798" s="13" t="s">
        <v>41</v>
      </c>
      <c r="T798" s="13" t="s">
        <v>42</v>
      </c>
      <c r="U798" s="13">
        <v>2006</v>
      </c>
      <c r="V798" s="18">
        <v>4.62</v>
      </c>
      <c r="W798" s="17">
        <f t="shared" si="24"/>
        <v>94.811999999999998</v>
      </c>
      <c r="X798" s="17">
        <f t="shared" si="25"/>
        <v>5.3599348183774209</v>
      </c>
      <c r="Y798" s="18"/>
      <c r="Z798" s="18"/>
    </row>
    <row r="799" spans="19:26" x14ac:dyDescent="0.2">
      <c r="S799" s="13" t="s">
        <v>86</v>
      </c>
      <c r="T799" s="13" t="s">
        <v>87</v>
      </c>
      <c r="U799" s="13">
        <v>2006</v>
      </c>
      <c r="V799" s="18">
        <v>5.98</v>
      </c>
      <c r="W799" s="17">
        <f t="shared" si="24"/>
        <v>94.811999999999998</v>
      </c>
      <c r="X799" s="17">
        <f t="shared" si="25"/>
        <v>6.9377511285491291</v>
      </c>
      <c r="Y799" s="18"/>
      <c r="Z799" s="18"/>
    </row>
    <row r="800" spans="19:26" x14ac:dyDescent="0.2">
      <c r="S800" s="13" t="s">
        <v>43</v>
      </c>
      <c r="T800" s="13" t="s">
        <v>14</v>
      </c>
      <c r="U800" s="13">
        <v>2006</v>
      </c>
      <c r="V800" s="18">
        <v>4.5</v>
      </c>
      <c r="W800" s="17">
        <f t="shared" si="24"/>
        <v>94.811999999999998</v>
      </c>
      <c r="X800" s="17">
        <f t="shared" si="25"/>
        <v>5.2207157321857993</v>
      </c>
      <c r="Y800" s="18"/>
      <c r="Z800" s="18"/>
    </row>
    <row r="801" spans="19:26" x14ac:dyDescent="0.2">
      <c r="S801" s="13" t="s">
        <v>44</v>
      </c>
      <c r="T801" s="13" t="s">
        <v>45</v>
      </c>
      <c r="U801" s="13">
        <v>2006</v>
      </c>
      <c r="V801" s="18">
        <v>2.68</v>
      </c>
      <c r="W801" s="17">
        <f t="shared" si="24"/>
        <v>94.811999999999998</v>
      </c>
      <c r="X801" s="17">
        <f t="shared" si="25"/>
        <v>3.1092262582795431</v>
      </c>
      <c r="Y801" s="18"/>
      <c r="Z801" s="18"/>
    </row>
    <row r="802" spans="19:26" x14ac:dyDescent="0.2">
      <c r="S802" s="13" t="s">
        <v>46</v>
      </c>
      <c r="T802" s="13" t="s">
        <v>47</v>
      </c>
      <c r="U802" s="13">
        <v>2006</v>
      </c>
      <c r="V802" s="18">
        <v>2.5</v>
      </c>
      <c r="W802" s="17">
        <f t="shared" si="24"/>
        <v>94.811999999999998</v>
      </c>
      <c r="X802" s="17">
        <f t="shared" si="25"/>
        <v>2.9003976289921107</v>
      </c>
      <c r="Y802" s="18"/>
      <c r="Z802" s="18"/>
    </row>
    <row r="803" spans="19:26" x14ac:dyDescent="0.2">
      <c r="S803" s="13" t="s">
        <v>48</v>
      </c>
      <c r="T803" s="13" t="s">
        <v>49</v>
      </c>
      <c r="U803" s="13">
        <v>2006</v>
      </c>
      <c r="V803" s="18">
        <v>1.92</v>
      </c>
      <c r="W803" s="17">
        <f t="shared" si="24"/>
        <v>94.811999999999998</v>
      </c>
      <c r="X803" s="17">
        <f t="shared" si="25"/>
        <v>2.2275053790659407</v>
      </c>
      <c r="Y803" s="18"/>
      <c r="Z803" s="18"/>
    </row>
    <row r="804" spans="19:26" x14ac:dyDescent="0.2">
      <c r="S804" s="13" t="s">
        <v>50</v>
      </c>
      <c r="T804" s="13" t="s">
        <v>51</v>
      </c>
      <c r="U804" s="13">
        <v>2006</v>
      </c>
      <c r="V804" s="18">
        <v>2.5</v>
      </c>
      <c r="W804" s="17">
        <f t="shared" si="24"/>
        <v>94.811999999999998</v>
      </c>
      <c r="X804" s="17">
        <f t="shared" si="25"/>
        <v>2.9003976289921107</v>
      </c>
      <c r="Y804" s="18"/>
      <c r="Z804" s="18"/>
    </row>
    <row r="805" spans="19:26" x14ac:dyDescent="0.2">
      <c r="S805" s="13" t="s">
        <v>52</v>
      </c>
      <c r="T805" s="13" t="s">
        <v>53</v>
      </c>
      <c r="U805" s="13">
        <v>2006</v>
      </c>
      <c r="V805" s="18">
        <v>1.5</v>
      </c>
      <c r="W805" s="17">
        <f t="shared" si="24"/>
        <v>94.811999999999998</v>
      </c>
      <c r="X805" s="17">
        <f t="shared" si="25"/>
        <v>1.7402385773952664</v>
      </c>
      <c r="Y805" s="18"/>
      <c r="Z805" s="18"/>
    </row>
    <row r="806" spans="19:26" x14ac:dyDescent="0.2">
      <c r="S806" s="13" t="s">
        <v>54</v>
      </c>
      <c r="T806" s="13" t="s">
        <v>55</v>
      </c>
      <c r="U806" s="13">
        <v>2006</v>
      </c>
      <c r="V806" s="18">
        <v>4.05</v>
      </c>
      <c r="W806" s="17">
        <f t="shared" si="24"/>
        <v>94.811999999999998</v>
      </c>
      <c r="X806" s="17">
        <f t="shared" si="25"/>
        <v>4.6986441589672197</v>
      </c>
      <c r="Y806" s="18"/>
      <c r="Z806" s="18"/>
    </row>
    <row r="807" spans="19:26" x14ac:dyDescent="0.2">
      <c r="S807" s="13" t="s">
        <v>56</v>
      </c>
      <c r="T807" s="13" t="s">
        <v>57</v>
      </c>
      <c r="U807" s="13">
        <v>2006</v>
      </c>
      <c r="V807" s="17">
        <v>5.03</v>
      </c>
      <c r="W807" s="17">
        <f t="shared" si="24"/>
        <v>94.811999999999998</v>
      </c>
      <c r="X807" s="17">
        <f t="shared" si="25"/>
        <v>5.8356000295321273</v>
      </c>
      <c r="Y807" s="18"/>
      <c r="Z807" s="18"/>
    </row>
    <row r="808" spans="19:26" x14ac:dyDescent="0.2">
      <c r="S808" s="13" t="s">
        <v>58</v>
      </c>
      <c r="T808" s="13" t="s">
        <v>59</v>
      </c>
      <c r="U808" s="13">
        <v>2006</v>
      </c>
      <c r="V808" s="17">
        <v>2</v>
      </c>
      <c r="W808" s="17">
        <f t="shared" si="24"/>
        <v>94.811999999999998</v>
      </c>
      <c r="X808" s="17">
        <f t="shared" si="25"/>
        <v>2.3203181031936886</v>
      </c>
      <c r="Y808" s="18"/>
      <c r="Z808" s="18"/>
    </row>
    <row r="809" spans="19:26" x14ac:dyDescent="0.2">
      <c r="S809" s="13" t="s">
        <v>60</v>
      </c>
      <c r="T809" s="13" t="s">
        <v>61</v>
      </c>
      <c r="U809" s="13">
        <v>2006</v>
      </c>
      <c r="V809" s="18">
        <v>3.75</v>
      </c>
      <c r="W809" s="17">
        <f t="shared" si="24"/>
        <v>94.811999999999998</v>
      </c>
      <c r="X809" s="17">
        <f t="shared" si="25"/>
        <v>4.3505964434881657</v>
      </c>
      <c r="Y809" s="18"/>
      <c r="Z809" s="18"/>
    </row>
    <row r="810" spans="19:26" x14ac:dyDescent="0.2">
      <c r="S810" s="13" t="s">
        <v>62</v>
      </c>
      <c r="T810" s="13" t="s">
        <v>63</v>
      </c>
      <c r="U810" s="13">
        <v>2006</v>
      </c>
      <c r="V810" s="18">
        <v>3.6</v>
      </c>
      <c r="W810" s="17">
        <f t="shared" si="24"/>
        <v>94.811999999999998</v>
      </c>
      <c r="X810" s="17">
        <f t="shared" si="25"/>
        <v>4.1765725857486391</v>
      </c>
      <c r="Y810" s="18"/>
      <c r="Z810" s="18"/>
    </row>
    <row r="811" spans="19:26" x14ac:dyDescent="0.2">
      <c r="S811" s="13" t="s">
        <v>64</v>
      </c>
      <c r="T811" s="13" t="s">
        <v>65</v>
      </c>
      <c r="U811" s="13">
        <v>2006</v>
      </c>
      <c r="V811" s="18">
        <v>4.4000000000000004</v>
      </c>
      <c r="W811" s="17">
        <f t="shared" si="24"/>
        <v>94.811999999999998</v>
      </c>
      <c r="X811" s="17">
        <f t="shared" si="25"/>
        <v>5.1046998270261152</v>
      </c>
      <c r="Y811" s="17"/>
      <c r="Z811" s="17"/>
    </row>
    <row r="812" spans="19:26" x14ac:dyDescent="0.2">
      <c r="S812" s="13" t="s">
        <v>66</v>
      </c>
      <c r="T812" s="13" t="s">
        <v>67</v>
      </c>
      <c r="U812" s="13">
        <v>2006</v>
      </c>
      <c r="V812" s="18">
        <v>6.06</v>
      </c>
      <c r="W812" s="17">
        <f t="shared" si="24"/>
        <v>94.811999999999998</v>
      </c>
      <c r="X812" s="17">
        <f t="shared" si="25"/>
        <v>7.0305638526768766</v>
      </c>
      <c r="Y812" s="17"/>
      <c r="Z812" s="17"/>
    </row>
    <row r="813" spans="19:26" x14ac:dyDescent="0.2">
      <c r="S813" s="13" t="s">
        <v>68</v>
      </c>
      <c r="T813" s="13" t="s">
        <v>69</v>
      </c>
      <c r="U813" s="13">
        <v>2006</v>
      </c>
      <c r="V813" s="18">
        <v>6.44</v>
      </c>
      <c r="W813" s="17">
        <f t="shared" si="24"/>
        <v>94.811999999999998</v>
      </c>
      <c r="X813" s="17">
        <f t="shared" si="25"/>
        <v>7.471424292283678</v>
      </c>
      <c r="Y813" s="17"/>
      <c r="Z813" s="17"/>
    </row>
    <row r="814" spans="19:26" x14ac:dyDescent="0.2">
      <c r="S814" s="13" t="s">
        <v>70</v>
      </c>
      <c r="T814" s="13" t="s">
        <v>71</v>
      </c>
      <c r="U814" s="13">
        <v>2006</v>
      </c>
      <c r="V814" s="18">
        <v>2.5</v>
      </c>
      <c r="W814" s="17">
        <f t="shared" si="24"/>
        <v>94.811999999999998</v>
      </c>
      <c r="X814" s="17">
        <f t="shared" si="25"/>
        <v>2.9003976289921107</v>
      </c>
      <c r="Y814" s="17"/>
      <c r="Z814" s="17"/>
    </row>
    <row r="815" spans="19:26" x14ac:dyDescent="0.2">
      <c r="S815" s="13" t="s">
        <v>72</v>
      </c>
      <c r="T815" s="13" t="s">
        <v>73</v>
      </c>
      <c r="U815" s="13">
        <v>2006</v>
      </c>
      <c r="V815" s="18">
        <v>5.56</v>
      </c>
      <c r="W815" s="17">
        <f t="shared" si="24"/>
        <v>94.811999999999998</v>
      </c>
      <c r="X815" s="17">
        <f t="shared" si="25"/>
        <v>6.4504843268784535</v>
      </c>
      <c r="Y815" s="13"/>
      <c r="Z815" s="13"/>
    </row>
    <row r="816" spans="19:26" x14ac:dyDescent="0.2">
      <c r="S816" s="13" t="s">
        <v>74</v>
      </c>
      <c r="T816" s="13" t="s">
        <v>75</v>
      </c>
      <c r="U816" s="13">
        <v>2006</v>
      </c>
      <c r="V816" s="17">
        <v>3.75</v>
      </c>
      <c r="W816" s="17">
        <f t="shared" si="24"/>
        <v>94.811999999999998</v>
      </c>
      <c r="X816" s="17">
        <f t="shared" si="25"/>
        <v>4.3505964434881657</v>
      </c>
      <c r="Y816" s="13"/>
      <c r="Z816" s="13"/>
    </row>
    <row r="817" spans="19:26" x14ac:dyDescent="0.2">
      <c r="S817" s="13" t="s">
        <v>76</v>
      </c>
      <c r="T817" s="13" t="s">
        <v>77</v>
      </c>
      <c r="U817" s="13">
        <v>2006</v>
      </c>
      <c r="V817" s="17">
        <v>2.72</v>
      </c>
      <c r="W817" s="17">
        <f t="shared" si="24"/>
        <v>94.811999999999998</v>
      </c>
      <c r="X817" s="17">
        <f t="shared" si="25"/>
        <v>3.1556326203434168</v>
      </c>
      <c r="Y817" s="13"/>
      <c r="Z817" s="13"/>
    </row>
    <row r="818" spans="19:26" x14ac:dyDescent="0.2">
      <c r="S818" s="13" t="s">
        <v>78</v>
      </c>
      <c r="T818" s="13" t="s">
        <v>79</v>
      </c>
      <c r="U818" s="13">
        <v>2006</v>
      </c>
      <c r="V818" s="17">
        <v>3.93</v>
      </c>
      <c r="W818" s="17">
        <f t="shared" si="24"/>
        <v>94.811999999999998</v>
      </c>
      <c r="X818" s="17">
        <f t="shared" si="25"/>
        <v>4.5594250727755981</v>
      </c>
      <c r="Y818" s="18"/>
      <c r="Z818" s="18"/>
    </row>
    <row r="819" spans="19:26" x14ac:dyDescent="0.2">
      <c r="S819" s="13" t="s">
        <v>80</v>
      </c>
      <c r="T819" s="13" t="s">
        <v>81</v>
      </c>
      <c r="U819" s="13">
        <v>2006</v>
      </c>
      <c r="V819" s="17">
        <v>4.4000000000000004</v>
      </c>
      <c r="W819" s="17">
        <f t="shared" si="24"/>
        <v>94.811999999999998</v>
      </c>
      <c r="X819" s="17">
        <f t="shared" si="25"/>
        <v>5.1046998270261152</v>
      </c>
      <c r="Y819" s="18"/>
      <c r="Z819" s="18"/>
    </row>
    <row r="820" spans="19:26" x14ac:dyDescent="0.2">
      <c r="S820" s="13" t="s">
        <v>82</v>
      </c>
      <c r="T820" s="13" t="s">
        <v>83</v>
      </c>
      <c r="U820" s="13">
        <v>2006</v>
      </c>
      <c r="V820" s="18">
        <v>2.4</v>
      </c>
      <c r="W820" s="17">
        <f t="shared" si="24"/>
        <v>94.811999999999998</v>
      </c>
      <c r="X820" s="17">
        <f t="shared" si="25"/>
        <v>2.7843817238324262</v>
      </c>
      <c r="Y820" s="18"/>
      <c r="Z820" s="18"/>
    </row>
    <row r="821" spans="19:26" x14ac:dyDescent="0.2">
      <c r="S821" s="13" t="s">
        <v>84</v>
      </c>
      <c r="T821" s="13" t="s">
        <v>85</v>
      </c>
      <c r="U821" s="13">
        <v>2006</v>
      </c>
      <c r="V821" s="13">
        <v>3.25</v>
      </c>
      <c r="W821" s="17">
        <f t="shared" si="24"/>
        <v>94.811999999999998</v>
      </c>
      <c r="X821" s="17">
        <f t="shared" si="25"/>
        <v>3.770516917689744</v>
      </c>
      <c r="Y821" s="18"/>
      <c r="Z821" s="18"/>
    </row>
    <row r="822" spans="19:26" x14ac:dyDescent="0.2">
      <c r="S822" s="13" t="s">
        <v>23</v>
      </c>
      <c r="T822" s="13" t="s">
        <v>24</v>
      </c>
      <c r="U822" s="13">
        <v>2007</v>
      </c>
      <c r="V822" s="18">
        <v>12.8</v>
      </c>
      <c r="W822" s="17">
        <f t="shared" si="24"/>
        <v>97.334000000000003</v>
      </c>
      <c r="X822" s="17">
        <f t="shared" si="25"/>
        <v>14.465259826987486</v>
      </c>
      <c r="Y822" s="18"/>
      <c r="Z822" s="18"/>
    </row>
    <row r="823" spans="19:26" x14ac:dyDescent="0.2">
      <c r="S823" s="13" t="s">
        <v>25</v>
      </c>
      <c r="T823" s="13" t="s">
        <v>26</v>
      </c>
      <c r="U823" s="13">
        <v>2007</v>
      </c>
      <c r="V823" s="18">
        <v>3</v>
      </c>
      <c r="W823" s="17">
        <f t="shared" si="24"/>
        <v>97.334000000000003</v>
      </c>
      <c r="X823" s="17">
        <f t="shared" si="25"/>
        <v>3.3902952719501918</v>
      </c>
      <c r="Y823" s="18"/>
      <c r="Z823" s="18"/>
    </row>
    <row r="824" spans="19:26" x14ac:dyDescent="0.2">
      <c r="S824" s="13" t="s">
        <v>27</v>
      </c>
      <c r="T824" s="13" t="s">
        <v>28</v>
      </c>
      <c r="U824" s="13">
        <v>2007</v>
      </c>
      <c r="V824" s="18">
        <v>2.5</v>
      </c>
      <c r="W824" s="17">
        <f t="shared" si="24"/>
        <v>97.334000000000003</v>
      </c>
      <c r="X824" s="17">
        <f t="shared" si="25"/>
        <v>2.8252460599584932</v>
      </c>
      <c r="Y824" s="18"/>
      <c r="Z824" s="18"/>
    </row>
    <row r="825" spans="19:26" x14ac:dyDescent="0.2">
      <c r="S825" s="13" t="s">
        <v>29</v>
      </c>
      <c r="T825" s="13" t="s">
        <v>30</v>
      </c>
      <c r="U825" s="13">
        <v>2007</v>
      </c>
      <c r="V825" s="18">
        <v>3.3</v>
      </c>
      <c r="W825" s="17">
        <f t="shared" si="24"/>
        <v>97.334000000000003</v>
      </c>
      <c r="X825" s="17">
        <f t="shared" si="25"/>
        <v>3.729324799145211</v>
      </c>
      <c r="Y825" s="18"/>
      <c r="Z825" s="18"/>
    </row>
    <row r="826" spans="19:26" x14ac:dyDescent="0.2">
      <c r="S826" s="13" t="s">
        <v>31</v>
      </c>
      <c r="T826" s="13" t="s">
        <v>32</v>
      </c>
      <c r="U826" s="13">
        <v>2007</v>
      </c>
      <c r="V826" s="17">
        <v>2.2799999999999998</v>
      </c>
      <c r="W826" s="17">
        <f t="shared" si="24"/>
        <v>97.334000000000003</v>
      </c>
      <c r="X826" s="17">
        <f t="shared" si="25"/>
        <v>2.5766244066821455</v>
      </c>
      <c r="Y826" s="18"/>
      <c r="Z826" s="18"/>
    </row>
    <row r="827" spans="19:26" x14ac:dyDescent="0.2">
      <c r="S827" s="13" t="s">
        <v>33</v>
      </c>
      <c r="T827" s="13" t="s">
        <v>34</v>
      </c>
      <c r="U827" s="13">
        <v>2007</v>
      </c>
      <c r="V827" s="17">
        <v>4.5</v>
      </c>
      <c r="W827" s="17">
        <f t="shared" si="24"/>
        <v>97.334000000000003</v>
      </c>
      <c r="X827" s="17">
        <f t="shared" si="25"/>
        <v>5.0854429079252874</v>
      </c>
      <c r="Y827" s="17"/>
      <c r="Z827" s="17"/>
    </row>
    <row r="828" spans="19:26" x14ac:dyDescent="0.2">
      <c r="S828" s="13" t="s">
        <v>35</v>
      </c>
      <c r="T828" s="13" t="s">
        <v>36</v>
      </c>
      <c r="U828" s="13">
        <v>2007</v>
      </c>
      <c r="V828" s="17">
        <v>3.75</v>
      </c>
      <c r="W828" s="17">
        <f t="shared" si="24"/>
        <v>97.334000000000003</v>
      </c>
      <c r="X828" s="17">
        <f t="shared" si="25"/>
        <v>4.2378690899377398</v>
      </c>
      <c r="Y828" s="17"/>
      <c r="Z828" s="17"/>
    </row>
    <row r="829" spans="19:26" x14ac:dyDescent="0.2">
      <c r="S829" s="13" t="s">
        <v>37</v>
      </c>
      <c r="T829" s="13" t="s">
        <v>38</v>
      </c>
      <c r="U829" s="13">
        <v>2007</v>
      </c>
      <c r="V829" s="17">
        <v>1.5</v>
      </c>
      <c r="W829" s="17">
        <f t="shared" si="24"/>
        <v>97.334000000000003</v>
      </c>
      <c r="X829" s="17">
        <f t="shared" si="25"/>
        <v>1.6951476359750959</v>
      </c>
      <c r="Y829" s="17"/>
      <c r="Z829" s="17"/>
    </row>
    <row r="830" spans="19:26" x14ac:dyDescent="0.2">
      <c r="S830" s="13" t="s">
        <v>39</v>
      </c>
      <c r="T830" s="13" t="s">
        <v>40</v>
      </c>
      <c r="U830" s="13">
        <v>2007</v>
      </c>
      <c r="V830" s="18">
        <v>6.5</v>
      </c>
      <c r="W830" s="17">
        <f t="shared" si="24"/>
        <v>97.334000000000003</v>
      </c>
      <c r="X830" s="17">
        <f t="shared" si="25"/>
        <v>7.3456397558920825</v>
      </c>
      <c r="Y830" s="17"/>
      <c r="Z830" s="17"/>
    </row>
    <row r="831" spans="19:26" x14ac:dyDescent="0.2">
      <c r="S831" s="13" t="s">
        <v>41</v>
      </c>
      <c r="T831" s="13" t="s">
        <v>42</v>
      </c>
      <c r="U831" s="13">
        <v>2007</v>
      </c>
      <c r="V831" s="18">
        <v>4.62</v>
      </c>
      <c r="W831" s="17">
        <f t="shared" si="24"/>
        <v>97.334000000000003</v>
      </c>
      <c r="X831" s="17">
        <f t="shared" si="25"/>
        <v>5.2210547188032956</v>
      </c>
      <c r="Y831" s="18"/>
      <c r="Z831" s="18"/>
    </row>
    <row r="832" spans="19:26" x14ac:dyDescent="0.2">
      <c r="S832" s="13" t="s">
        <v>86</v>
      </c>
      <c r="T832" s="13" t="s">
        <v>87</v>
      </c>
      <c r="U832" s="13">
        <v>2007</v>
      </c>
      <c r="V832" s="18">
        <v>5.98</v>
      </c>
      <c r="W832" s="17">
        <f t="shared" si="24"/>
        <v>97.334000000000003</v>
      </c>
      <c r="X832" s="17">
        <f t="shared" si="25"/>
        <v>6.7579885754207165</v>
      </c>
      <c r="Y832" s="18"/>
      <c r="Z832" s="18"/>
    </row>
    <row r="833" spans="19:26" x14ac:dyDescent="0.2">
      <c r="S833" s="13" t="s">
        <v>43</v>
      </c>
      <c r="T833" s="13" t="s">
        <v>14</v>
      </c>
      <c r="U833" s="13">
        <v>2007</v>
      </c>
      <c r="V833" s="18">
        <v>4.5</v>
      </c>
      <c r="W833" s="17">
        <f t="shared" si="24"/>
        <v>97.334000000000003</v>
      </c>
      <c r="X833" s="17">
        <f t="shared" si="25"/>
        <v>5.0854429079252874</v>
      </c>
      <c r="Y833" s="18"/>
      <c r="Z833" s="18"/>
    </row>
    <row r="834" spans="19:26" x14ac:dyDescent="0.2">
      <c r="S834" s="13" t="s">
        <v>44</v>
      </c>
      <c r="T834" s="13" t="s">
        <v>45</v>
      </c>
      <c r="U834" s="13">
        <v>2007</v>
      </c>
      <c r="V834" s="18">
        <v>2.68</v>
      </c>
      <c r="W834" s="17">
        <f t="shared" si="24"/>
        <v>97.334000000000003</v>
      </c>
      <c r="X834" s="17">
        <f t="shared" si="25"/>
        <v>3.0286637762755051</v>
      </c>
      <c r="Y834" s="18"/>
      <c r="Z834" s="18"/>
    </row>
    <row r="835" spans="19:26" x14ac:dyDescent="0.2">
      <c r="S835" s="13" t="s">
        <v>46</v>
      </c>
      <c r="T835" s="13" t="s">
        <v>47</v>
      </c>
      <c r="U835" s="13">
        <v>2007</v>
      </c>
      <c r="V835" s="18">
        <v>2.5</v>
      </c>
      <c r="W835" s="17">
        <f t="shared" ref="W835:W898" si="26">INDEX($AB$2:$AB$35,MATCH($U835,$AA$2:$AA$35,0))</f>
        <v>97.334000000000003</v>
      </c>
      <c r="X835" s="17">
        <f t="shared" ref="X835:X898" si="27">V835*$AB$35/W835</f>
        <v>2.8252460599584932</v>
      </c>
      <c r="Y835" s="18"/>
      <c r="Z835" s="18"/>
    </row>
    <row r="836" spans="19:26" x14ac:dyDescent="0.2">
      <c r="S836" s="13" t="s">
        <v>48</v>
      </c>
      <c r="T836" s="13" t="s">
        <v>49</v>
      </c>
      <c r="U836" s="13">
        <v>2007</v>
      </c>
      <c r="V836" s="18">
        <v>1.92</v>
      </c>
      <c r="W836" s="17">
        <f t="shared" si="26"/>
        <v>97.334000000000003</v>
      </c>
      <c r="X836" s="17">
        <f t="shared" si="27"/>
        <v>2.1697889740481227</v>
      </c>
      <c r="Y836" s="18"/>
      <c r="Z836" s="18"/>
    </row>
    <row r="837" spans="19:26" x14ac:dyDescent="0.2">
      <c r="S837" s="13" t="s">
        <v>50</v>
      </c>
      <c r="T837" s="13" t="s">
        <v>51</v>
      </c>
      <c r="U837" s="13">
        <v>2007</v>
      </c>
      <c r="V837" s="18">
        <v>2.5</v>
      </c>
      <c r="W837" s="17">
        <f t="shared" si="26"/>
        <v>97.334000000000003</v>
      </c>
      <c r="X837" s="17">
        <f t="shared" si="27"/>
        <v>2.8252460599584932</v>
      </c>
      <c r="Y837" s="18"/>
      <c r="Z837" s="18"/>
    </row>
    <row r="838" spans="19:26" x14ac:dyDescent="0.2">
      <c r="S838" s="13" t="s">
        <v>52</v>
      </c>
      <c r="T838" s="13" t="s">
        <v>53</v>
      </c>
      <c r="U838" s="13">
        <v>2007</v>
      </c>
      <c r="V838" s="18">
        <v>1.5</v>
      </c>
      <c r="W838" s="17">
        <f t="shared" si="26"/>
        <v>97.334000000000003</v>
      </c>
      <c r="X838" s="17">
        <f t="shared" si="27"/>
        <v>1.6951476359750959</v>
      </c>
      <c r="Y838" s="18"/>
      <c r="Z838" s="18"/>
    </row>
    <row r="839" spans="19:26" x14ac:dyDescent="0.2">
      <c r="S839" s="13" t="s">
        <v>54</v>
      </c>
      <c r="T839" s="13" t="s">
        <v>55</v>
      </c>
      <c r="U839" s="13">
        <v>2007</v>
      </c>
      <c r="V839" s="18">
        <v>4.05</v>
      </c>
      <c r="W839" s="17">
        <f t="shared" si="26"/>
        <v>97.334000000000003</v>
      </c>
      <c r="X839" s="17">
        <f t="shared" si="27"/>
        <v>4.576898617132759</v>
      </c>
      <c r="Y839" s="18"/>
      <c r="Z839" s="18"/>
    </row>
    <row r="840" spans="19:26" x14ac:dyDescent="0.2">
      <c r="S840" s="13" t="s">
        <v>56</v>
      </c>
      <c r="T840" s="13" t="s">
        <v>57</v>
      </c>
      <c r="U840" s="13">
        <v>2007</v>
      </c>
      <c r="V840" s="17">
        <v>5.03</v>
      </c>
      <c r="W840" s="17">
        <f t="shared" si="26"/>
        <v>97.334000000000003</v>
      </c>
      <c r="X840" s="17">
        <f t="shared" si="27"/>
        <v>5.6843950726364891</v>
      </c>
      <c r="Y840" s="18"/>
      <c r="Z840" s="18"/>
    </row>
    <row r="841" spans="19:26" x14ac:dyDescent="0.2">
      <c r="S841" s="13" t="s">
        <v>58</v>
      </c>
      <c r="T841" s="13" t="s">
        <v>59</v>
      </c>
      <c r="U841" s="13">
        <v>2007</v>
      </c>
      <c r="V841" s="17">
        <v>2</v>
      </c>
      <c r="W841" s="17">
        <f t="shared" si="26"/>
        <v>97.334000000000003</v>
      </c>
      <c r="X841" s="17">
        <f t="shared" si="27"/>
        <v>2.2601968479667947</v>
      </c>
      <c r="Y841" s="18"/>
      <c r="Z841" s="18"/>
    </row>
    <row r="842" spans="19:26" x14ac:dyDescent="0.2">
      <c r="S842" s="13" t="s">
        <v>60</v>
      </c>
      <c r="T842" s="13" t="s">
        <v>61</v>
      </c>
      <c r="U842" s="13">
        <v>2007</v>
      </c>
      <c r="V842" s="18">
        <v>3.75</v>
      </c>
      <c r="W842" s="17">
        <f t="shared" si="26"/>
        <v>97.334000000000003</v>
      </c>
      <c r="X842" s="17">
        <f t="shared" si="27"/>
        <v>4.2378690899377398</v>
      </c>
      <c r="Y842" s="18"/>
      <c r="Z842" s="18"/>
    </row>
    <row r="843" spans="19:26" x14ac:dyDescent="0.2">
      <c r="S843" s="13" t="s">
        <v>62</v>
      </c>
      <c r="T843" s="13" t="s">
        <v>63</v>
      </c>
      <c r="U843" s="13">
        <v>2007</v>
      </c>
      <c r="V843" s="18">
        <v>3.6</v>
      </c>
      <c r="W843" s="17">
        <f t="shared" si="26"/>
        <v>97.334000000000003</v>
      </c>
      <c r="X843" s="17">
        <f t="shared" si="27"/>
        <v>4.0683543263402306</v>
      </c>
      <c r="Y843" s="18"/>
      <c r="Z843" s="18"/>
    </row>
    <row r="844" spans="19:26" x14ac:dyDescent="0.2">
      <c r="S844" s="13" t="s">
        <v>64</v>
      </c>
      <c r="T844" s="13" t="s">
        <v>65</v>
      </c>
      <c r="U844" s="13">
        <v>2007</v>
      </c>
      <c r="V844" s="18">
        <v>4.4000000000000004</v>
      </c>
      <c r="W844" s="17">
        <f t="shared" si="26"/>
        <v>97.334000000000003</v>
      </c>
      <c r="X844" s="17">
        <f t="shared" si="27"/>
        <v>4.9724330655269489</v>
      </c>
      <c r="Y844" s="17"/>
      <c r="Z844" s="17"/>
    </row>
    <row r="845" spans="19:26" x14ac:dyDescent="0.2">
      <c r="S845" s="13" t="s">
        <v>66</v>
      </c>
      <c r="T845" s="13" t="s">
        <v>67</v>
      </c>
      <c r="U845" s="13">
        <v>2007</v>
      </c>
      <c r="V845" s="18">
        <v>6.06</v>
      </c>
      <c r="W845" s="17">
        <f t="shared" si="26"/>
        <v>97.334000000000003</v>
      </c>
      <c r="X845" s="17">
        <f t="shared" si="27"/>
        <v>6.8483964493393881</v>
      </c>
      <c r="Y845" s="17"/>
      <c r="Z845" s="17"/>
    </row>
    <row r="846" spans="19:26" x14ac:dyDescent="0.2">
      <c r="S846" s="13" t="s">
        <v>68</v>
      </c>
      <c r="T846" s="13" t="s">
        <v>69</v>
      </c>
      <c r="U846" s="13">
        <v>2007</v>
      </c>
      <c r="V846" s="18">
        <v>6.44</v>
      </c>
      <c r="W846" s="17">
        <f t="shared" si="26"/>
        <v>97.334000000000003</v>
      </c>
      <c r="X846" s="17">
        <f t="shared" si="27"/>
        <v>7.2778338504530797</v>
      </c>
      <c r="Y846" s="17"/>
      <c r="Z846" s="17"/>
    </row>
    <row r="847" spans="19:26" x14ac:dyDescent="0.2">
      <c r="S847" s="13" t="s">
        <v>70</v>
      </c>
      <c r="T847" s="13" t="s">
        <v>71</v>
      </c>
      <c r="U847" s="13">
        <v>2007</v>
      </c>
      <c r="V847" s="18">
        <v>2.5</v>
      </c>
      <c r="W847" s="17">
        <f t="shared" si="26"/>
        <v>97.334000000000003</v>
      </c>
      <c r="X847" s="17">
        <f t="shared" si="27"/>
        <v>2.8252460599584932</v>
      </c>
      <c r="Y847" s="17"/>
      <c r="Z847" s="17"/>
    </row>
    <row r="848" spans="19:26" x14ac:dyDescent="0.2">
      <c r="S848" s="13" t="s">
        <v>72</v>
      </c>
      <c r="T848" s="13" t="s">
        <v>73</v>
      </c>
      <c r="U848" s="13">
        <v>2007</v>
      </c>
      <c r="V848" s="18">
        <v>5.56</v>
      </c>
      <c r="W848" s="17">
        <f t="shared" si="26"/>
        <v>97.334000000000003</v>
      </c>
      <c r="X848" s="17">
        <f t="shared" si="27"/>
        <v>6.2833472373476891</v>
      </c>
      <c r="Y848" s="18"/>
      <c r="Z848" s="18"/>
    </row>
    <row r="849" spans="19:26" x14ac:dyDescent="0.2">
      <c r="S849" s="13" t="s">
        <v>74</v>
      </c>
      <c r="T849" s="13" t="s">
        <v>75</v>
      </c>
      <c r="U849" s="13">
        <v>2007</v>
      </c>
      <c r="V849" s="17">
        <v>3.75</v>
      </c>
      <c r="W849" s="17">
        <f t="shared" si="26"/>
        <v>97.334000000000003</v>
      </c>
      <c r="X849" s="17">
        <f t="shared" si="27"/>
        <v>4.2378690899377398</v>
      </c>
      <c r="Y849" s="18"/>
      <c r="Z849" s="18"/>
    </row>
    <row r="850" spans="19:26" x14ac:dyDescent="0.2">
      <c r="S850" s="13" t="s">
        <v>76</v>
      </c>
      <c r="T850" s="13" t="s">
        <v>77</v>
      </c>
      <c r="U850" s="13">
        <v>2007</v>
      </c>
      <c r="V850" s="17">
        <v>2.72</v>
      </c>
      <c r="W850" s="17">
        <f t="shared" si="26"/>
        <v>97.334000000000003</v>
      </c>
      <c r="X850" s="17">
        <f t="shared" si="27"/>
        <v>3.0738677132348409</v>
      </c>
      <c r="Y850" s="18"/>
      <c r="Z850" s="18"/>
    </row>
    <row r="851" spans="19:26" x14ac:dyDescent="0.2">
      <c r="S851" s="13" t="s">
        <v>78</v>
      </c>
      <c r="T851" s="13" t="s">
        <v>79</v>
      </c>
      <c r="U851" s="13">
        <v>2007</v>
      </c>
      <c r="V851" s="17">
        <v>3.93</v>
      </c>
      <c r="W851" s="17">
        <f t="shared" si="26"/>
        <v>97.334000000000003</v>
      </c>
      <c r="X851" s="17">
        <f t="shared" si="27"/>
        <v>4.4412868062547517</v>
      </c>
      <c r="Y851" s="18"/>
      <c r="Z851" s="18"/>
    </row>
    <row r="852" spans="19:26" x14ac:dyDescent="0.2">
      <c r="S852" s="13" t="s">
        <v>80</v>
      </c>
      <c r="T852" s="13" t="s">
        <v>81</v>
      </c>
      <c r="U852" s="13">
        <v>2007</v>
      </c>
      <c r="V852" s="17">
        <v>4.4000000000000004</v>
      </c>
      <c r="W852" s="17">
        <f t="shared" si="26"/>
        <v>97.334000000000003</v>
      </c>
      <c r="X852" s="17">
        <f t="shared" si="27"/>
        <v>4.9724330655269489</v>
      </c>
      <c r="Y852" s="18"/>
      <c r="Z852" s="18"/>
    </row>
    <row r="853" spans="19:26" x14ac:dyDescent="0.2">
      <c r="S853" s="13" t="s">
        <v>82</v>
      </c>
      <c r="T853" s="13" t="s">
        <v>83</v>
      </c>
      <c r="U853" s="13">
        <v>2007</v>
      </c>
      <c r="V853" s="18">
        <v>2.4</v>
      </c>
      <c r="W853" s="17">
        <f t="shared" si="26"/>
        <v>97.334000000000003</v>
      </c>
      <c r="X853" s="17">
        <f t="shared" si="27"/>
        <v>2.7122362175601533</v>
      </c>
      <c r="Y853" s="18"/>
      <c r="Z853" s="18"/>
    </row>
    <row r="854" spans="19:26" x14ac:dyDescent="0.2">
      <c r="S854" s="13" t="s">
        <v>84</v>
      </c>
      <c r="T854" s="13" t="s">
        <v>85</v>
      </c>
      <c r="U854" s="13">
        <v>2007</v>
      </c>
      <c r="V854" s="13">
        <v>3.25</v>
      </c>
      <c r="W854" s="17">
        <f t="shared" si="26"/>
        <v>97.334000000000003</v>
      </c>
      <c r="X854" s="17">
        <f t="shared" si="27"/>
        <v>3.6728198779460413</v>
      </c>
      <c r="Y854" s="18"/>
      <c r="Z854" s="18"/>
    </row>
    <row r="855" spans="19:26" x14ac:dyDescent="0.2">
      <c r="S855" s="13" t="s">
        <v>23</v>
      </c>
      <c r="T855" s="13" t="s">
        <v>24</v>
      </c>
      <c r="U855" s="13">
        <v>2008</v>
      </c>
      <c r="V855" s="18">
        <v>12.8</v>
      </c>
      <c r="W855" s="17">
        <f t="shared" si="26"/>
        <v>99.25</v>
      </c>
      <c r="X855" s="17">
        <f t="shared" si="27"/>
        <v>14.186011083123427</v>
      </c>
      <c r="Y855" s="18"/>
      <c r="Z855" s="18"/>
    </row>
    <row r="856" spans="19:26" x14ac:dyDescent="0.2">
      <c r="S856" s="13" t="s">
        <v>25</v>
      </c>
      <c r="T856" s="13" t="s">
        <v>26</v>
      </c>
      <c r="U856" s="13">
        <v>2008</v>
      </c>
      <c r="V856" s="18">
        <v>3</v>
      </c>
      <c r="W856" s="17">
        <f t="shared" si="26"/>
        <v>99.25</v>
      </c>
      <c r="X856" s="17">
        <f t="shared" si="27"/>
        <v>3.3248463476070529</v>
      </c>
      <c r="Y856" s="18"/>
      <c r="Z856" s="18"/>
    </row>
    <row r="857" spans="19:26" x14ac:dyDescent="0.2">
      <c r="S857" s="13" t="s">
        <v>27</v>
      </c>
      <c r="T857" s="13" t="s">
        <v>28</v>
      </c>
      <c r="U857" s="13">
        <v>2008</v>
      </c>
      <c r="V857" s="18">
        <v>2.5</v>
      </c>
      <c r="W857" s="17">
        <f t="shared" si="26"/>
        <v>99.25</v>
      </c>
      <c r="X857" s="17">
        <f t="shared" si="27"/>
        <v>2.7707052896725441</v>
      </c>
      <c r="Y857" s="18"/>
      <c r="Z857" s="18"/>
    </row>
    <row r="858" spans="19:26" x14ac:dyDescent="0.2">
      <c r="S858" s="13" t="s">
        <v>29</v>
      </c>
      <c r="T858" s="13" t="s">
        <v>30</v>
      </c>
      <c r="U858" s="13">
        <v>2008</v>
      </c>
      <c r="V858" s="17">
        <v>3.3</v>
      </c>
      <c r="W858" s="17">
        <f t="shared" si="26"/>
        <v>99.25</v>
      </c>
      <c r="X858" s="17">
        <f t="shared" si="27"/>
        <v>3.6573309823677582</v>
      </c>
      <c r="Y858" s="18"/>
      <c r="Z858" s="18"/>
    </row>
    <row r="859" spans="19:26" x14ac:dyDescent="0.2">
      <c r="S859" s="13" t="s">
        <v>31</v>
      </c>
      <c r="T859" s="13" t="s">
        <v>32</v>
      </c>
      <c r="U859" s="13">
        <v>2008</v>
      </c>
      <c r="V859" s="17">
        <v>2.2799999999999998</v>
      </c>
      <c r="W859" s="17">
        <f t="shared" si="26"/>
        <v>99.25</v>
      </c>
      <c r="X859" s="17">
        <f t="shared" si="27"/>
        <v>2.5268832241813599</v>
      </c>
      <c r="Y859" s="18"/>
      <c r="Z859" s="18"/>
    </row>
    <row r="860" spans="19:26" x14ac:dyDescent="0.2">
      <c r="S860" s="13" t="s">
        <v>33</v>
      </c>
      <c r="T860" s="13" t="s">
        <v>34</v>
      </c>
      <c r="U860" s="13">
        <v>2008</v>
      </c>
      <c r="V860" s="17">
        <v>4.5</v>
      </c>
      <c r="W860" s="17">
        <f t="shared" si="26"/>
        <v>99.25</v>
      </c>
      <c r="X860" s="17">
        <f t="shared" si="27"/>
        <v>4.9872695214105791</v>
      </c>
      <c r="Y860" s="18"/>
      <c r="Z860" s="18"/>
    </row>
    <row r="861" spans="19:26" x14ac:dyDescent="0.2">
      <c r="S861" s="13" t="s">
        <v>35</v>
      </c>
      <c r="T861" s="13" t="s">
        <v>36</v>
      </c>
      <c r="U861" s="13">
        <v>2008</v>
      </c>
      <c r="V861" s="17">
        <v>3.75</v>
      </c>
      <c r="W861" s="17">
        <f t="shared" si="26"/>
        <v>99.25</v>
      </c>
      <c r="X861" s="17">
        <f t="shared" si="27"/>
        <v>4.1560579345088158</v>
      </c>
      <c r="Y861" s="17"/>
      <c r="Z861" s="17"/>
    </row>
    <row r="862" spans="19:26" x14ac:dyDescent="0.2">
      <c r="S862" s="13" t="s">
        <v>37</v>
      </c>
      <c r="T862" s="13" t="s">
        <v>38</v>
      </c>
      <c r="U862" s="13">
        <v>2008</v>
      </c>
      <c r="V862" s="18">
        <v>1.5</v>
      </c>
      <c r="W862" s="17">
        <f t="shared" si="26"/>
        <v>99.25</v>
      </c>
      <c r="X862" s="17">
        <f t="shared" si="27"/>
        <v>1.6624231738035264</v>
      </c>
      <c r="Y862" s="17"/>
      <c r="Z862" s="17"/>
    </row>
    <row r="863" spans="19:26" x14ac:dyDescent="0.2">
      <c r="S863" s="13" t="s">
        <v>39</v>
      </c>
      <c r="T863" s="13" t="s">
        <v>40</v>
      </c>
      <c r="U863" s="13">
        <v>2008</v>
      </c>
      <c r="V863" s="18">
        <v>6.5</v>
      </c>
      <c r="W863" s="17">
        <f t="shared" si="26"/>
        <v>99.25</v>
      </c>
      <c r="X863" s="17">
        <f t="shared" si="27"/>
        <v>7.203833753148615</v>
      </c>
      <c r="Y863" s="17"/>
      <c r="Z863" s="17"/>
    </row>
    <row r="864" spans="19:26" x14ac:dyDescent="0.2">
      <c r="S864" s="13" t="s">
        <v>41</v>
      </c>
      <c r="T864" s="13" t="s">
        <v>42</v>
      </c>
      <c r="U864" s="13">
        <v>2008</v>
      </c>
      <c r="V864" s="18">
        <v>4.62</v>
      </c>
      <c r="W864" s="17">
        <f t="shared" si="26"/>
        <v>99.25</v>
      </c>
      <c r="X864" s="17">
        <f t="shared" si="27"/>
        <v>5.1202633753148614</v>
      </c>
      <c r="Y864" s="17"/>
      <c r="Z864" s="17"/>
    </row>
    <row r="865" spans="19:26" x14ac:dyDescent="0.2">
      <c r="S865" s="13" t="s">
        <v>86</v>
      </c>
      <c r="T865" s="13" t="s">
        <v>87</v>
      </c>
      <c r="U865" s="13">
        <v>2008</v>
      </c>
      <c r="V865" s="18">
        <v>5.98</v>
      </c>
      <c r="W865" s="17">
        <f t="shared" si="26"/>
        <v>99.25</v>
      </c>
      <c r="X865" s="17">
        <f t="shared" si="27"/>
        <v>6.6275270528967258</v>
      </c>
      <c r="Y865" s="18"/>
      <c r="Z865" s="18"/>
    </row>
    <row r="866" spans="19:26" x14ac:dyDescent="0.2">
      <c r="S866" s="13" t="s">
        <v>43</v>
      </c>
      <c r="T866" s="13" t="s">
        <v>14</v>
      </c>
      <c r="U866" s="13">
        <v>2008</v>
      </c>
      <c r="V866" s="18">
        <v>4.5</v>
      </c>
      <c r="W866" s="17">
        <f t="shared" si="26"/>
        <v>99.25</v>
      </c>
      <c r="X866" s="17">
        <f t="shared" si="27"/>
        <v>4.9872695214105791</v>
      </c>
      <c r="Y866" s="13"/>
      <c r="Z866" s="13"/>
    </row>
    <row r="867" spans="19:26" x14ac:dyDescent="0.2">
      <c r="S867" s="13" t="s">
        <v>44</v>
      </c>
      <c r="T867" s="13" t="s">
        <v>45</v>
      </c>
      <c r="U867" s="13">
        <v>2008</v>
      </c>
      <c r="V867" s="18">
        <v>2.68</v>
      </c>
      <c r="W867" s="17">
        <f t="shared" si="26"/>
        <v>99.25</v>
      </c>
      <c r="X867" s="17">
        <f t="shared" si="27"/>
        <v>2.9701960705289676</v>
      </c>
      <c r="Y867" s="13"/>
      <c r="Z867" s="13"/>
    </row>
    <row r="868" spans="19:26" x14ac:dyDescent="0.2">
      <c r="S868" s="13" t="s">
        <v>46</v>
      </c>
      <c r="T868" s="13" t="s">
        <v>47</v>
      </c>
      <c r="U868" s="13">
        <v>2008</v>
      </c>
      <c r="V868" s="18">
        <v>2.5</v>
      </c>
      <c r="W868" s="17">
        <f t="shared" si="26"/>
        <v>99.25</v>
      </c>
      <c r="X868" s="17">
        <f t="shared" si="27"/>
        <v>2.7707052896725441</v>
      </c>
      <c r="Y868" s="13"/>
      <c r="Z868" s="13"/>
    </row>
    <row r="869" spans="19:26" x14ac:dyDescent="0.2">
      <c r="S869" s="13" t="s">
        <v>48</v>
      </c>
      <c r="T869" s="13" t="s">
        <v>49</v>
      </c>
      <c r="U869" s="13">
        <v>2008</v>
      </c>
      <c r="V869" s="18">
        <v>1.92</v>
      </c>
      <c r="W869" s="17">
        <f t="shared" si="26"/>
        <v>99.25</v>
      </c>
      <c r="X869" s="17">
        <f t="shared" si="27"/>
        <v>2.1279016624685139</v>
      </c>
      <c r="Y869" s="18"/>
      <c r="Z869" s="18"/>
    </row>
    <row r="870" spans="19:26" x14ac:dyDescent="0.2">
      <c r="S870" s="13" t="s">
        <v>50</v>
      </c>
      <c r="T870" s="13" t="s">
        <v>51</v>
      </c>
      <c r="U870" s="13">
        <v>2008</v>
      </c>
      <c r="V870" s="18">
        <v>2.5</v>
      </c>
      <c r="W870" s="17">
        <f t="shared" si="26"/>
        <v>99.25</v>
      </c>
      <c r="X870" s="17">
        <f t="shared" si="27"/>
        <v>2.7707052896725441</v>
      </c>
      <c r="Y870" s="18"/>
      <c r="Z870" s="18"/>
    </row>
    <row r="871" spans="19:26" x14ac:dyDescent="0.2">
      <c r="S871" s="13" t="s">
        <v>52</v>
      </c>
      <c r="T871" s="13" t="s">
        <v>53</v>
      </c>
      <c r="U871" s="13">
        <v>2008</v>
      </c>
      <c r="V871" s="18">
        <v>1.5</v>
      </c>
      <c r="W871" s="17">
        <f t="shared" si="26"/>
        <v>99.25</v>
      </c>
      <c r="X871" s="17">
        <f t="shared" si="27"/>
        <v>1.6624231738035264</v>
      </c>
      <c r="Y871" s="18"/>
      <c r="Z871" s="18"/>
    </row>
    <row r="872" spans="19:26" x14ac:dyDescent="0.2">
      <c r="S872" s="13" t="s">
        <v>54</v>
      </c>
      <c r="T872" s="13" t="s">
        <v>55</v>
      </c>
      <c r="U872" s="13">
        <v>2008</v>
      </c>
      <c r="V872" s="17">
        <v>4.05</v>
      </c>
      <c r="W872" s="17">
        <f t="shared" si="26"/>
        <v>99.25</v>
      </c>
      <c r="X872" s="17">
        <f t="shared" si="27"/>
        <v>4.4885425692695211</v>
      </c>
      <c r="Y872" s="18"/>
      <c r="Z872" s="18"/>
    </row>
    <row r="873" spans="19:26" x14ac:dyDescent="0.2">
      <c r="S873" s="13" t="s">
        <v>56</v>
      </c>
      <c r="T873" s="13" t="s">
        <v>57</v>
      </c>
      <c r="U873" s="13">
        <v>2008</v>
      </c>
      <c r="V873" s="17">
        <v>5.03</v>
      </c>
      <c r="W873" s="17">
        <f t="shared" si="26"/>
        <v>99.25</v>
      </c>
      <c r="X873" s="17">
        <f t="shared" si="27"/>
        <v>5.5746590428211595</v>
      </c>
      <c r="Y873" s="18"/>
      <c r="Z873" s="18"/>
    </row>
    <row r="874" spans="19:26" x14ac:dyDescent="0.2">
      <c r="S874" s="13" t="s">
        <v>58</v>
      </c>
      <c r="T874" s="13" t="s">
        <v>59</v>
      </c>
      <c r="U874" s="13">
        <v>2008</v>
      </c>
      <c r="V874" s="18">
        <v>2</v>
      </c>
      <c r="W874" s="17">
        <f t="shared" si="26"/>
        <v>99.25</v>
      </c>
      <c r="X874" s="17">
        <f t="shared" si="27"/>
        <v>2.2165642317380354</v>
      </c>
      <c r="Y874" s="18"/>
      <c r="Z874" s="18"/>
    </row>
    <row r="875" spans="19:26" x14ac:dyDescent="0.2">
      <c r="S875" s="13" t="s">
        <v>60</v>
      </c>
      <c r="T875" s="13" t="s">
        <v>61</v>
      </c>
      <c r="U875" s="13">
        <v>2008</v>
      </c>
      <c r="V875" s="18">
        <v>3.75</v>
      </c>
      <c r="W875" s="17">
        <f t="shared" si="26"/>
        <v>99.25</v>
      </c>
      <c r="X875" s="17">
        <f t="shared" si="27"/>
        <v>4.1560579345088158</v>
      </c>
      <c r="Y875" s="18"/>
      <c r="Z875" s="18"/>
    </row>
    <row r="876" spans="19:26" x14ac:dyDescent="0.2">
      <c r="S876" s="13" t="s">
        <v>62</v>
      </c>
      <c r="T876" s="13" t="s">
        <v>63</v>
      </c>
      <c r="U876" s="13">
        <v>2008</v>
      </c>
      <c r="V876" s="18">
        <v>3.6</v>
      </c>
      <c r="W876" s="17">
        <f t="shared" si="26"/>
        <v>99.25</v>
      </c>
      <c r="X876" s="17">
        <f t="shared" si="27"/>
        <v>3.9898156171284631</v>
      </c>
      <c r="Y876" s="18"/>
      <c r="Z876" s="18"/>
    </row>
    <row r="877" spans="19:26" x14ac:dyDescent="0.2">
      <c r="S877" s="13" t="s">
        <v>64</v>
      </c>
      <c r="T877" s="13" t="s">
        <v>65</v>
      </c>
      <c r="U877" s="13">
        <v>2008</v>
      </c>
      <c r="V877" s="18">
        <v>4.4000000000000004</v>
      </c>
      <c r="W877" s="17">
        <f t="shared" si="26"/>
        <v>99.25</v>
      </c>
      <c r="X877" s="17">
        <f t="shared" si="27"/>
        <v>4.8764413098236776</v>
      </c>
      <c r="Y877" s="18"/>
      <c r="Z877" s="18"/>
    </row>
    <row r="878" spans="19:26" x14ac:dyDescent="0.2">
      <c r="S878" s="13" t="s">
        <v>66</v>
      </c>
      <c r="T878" s="13" t="s">
        <v>67</v>
      </c>
      <c r="U878" s="13">
        <v>2008</v>
      </c>
      <c r="V878" s="18">
        <v>6.06</v>
      </c>
      <c r="W878" s="17">
        <f t="shared" si="26"/>
        <v>99.25</v>
      </c>
      <c r="X878" s="17">
        <f t="shared" si="27"/>
        <v>6.7161896221662465</v>
      </c>
      <c r="Y878" s="17"/>
      <c r="Z878" s="17"/>
    </row>
    <row r="879" spans="19:26" x14ac:dyDescent="0.2">
      <c r="S879" s="13" t="s">
        <v>68</v>
      </c>
      <c r="T879" s="13" t="s">
        <v>69</v>
      </c>
      <c r="U879" s="13">
        <v>2008</v>
      </c>
      <c r="V879" s="18">
        <v>6.44</v>
      </c>
      <c r="W879" s="17">
        <f t="shared" si="26"/>
        <v>99.25</v>
      </c>
      <c r="X879" s="17">
        <f t="shared" si="27"/>
        <v>7.1373368261964742</v>
      </c>
      <c r="Y879" s="17"/>
      <c r="Z879" s="17"/>
    </row>
    <row r="880" spans="19:26" x14ac:dyDescent="0.2">
      <c r="S880" s="13" t="s">
        <v>70</v>
      </c>
      <c r="T880" s="13" t="s">
        <v>71</v>
      </c>
      <c r="U880" s="13">
        <v>2008</v>
      </c>
      <c r="V880" s="18">
        <v>2.5</v>
      </c>
      <c r="W880" s="17">
        <f t="shared" si="26"/>
        <v>99.25</v>
      </c>
      <c r="X880" s="17">
        <f t="shared" si="27"/>
        <v>2.7707052896725441</v>
      </c>
      <c r="Y880" s="17"/>
      <c r="Z880" s="17"/>
    </row>
    <row r="881" spans="19:26" x14ac:dyDescent="0.2">
      <c r="S881" s="13" t="s">
        <v>72</v>
      </c>
      <c r="T881" s="13" t="s">
        <v>73</v>
      </c>
      <c r="U881" s="13">
        <v>2008</v>
      </c>
      <c r="V881" s="18">
        <v>5.56</v>
      </c>
      <c r="W881" s="17">
        <f t="shared" si="26"/>
        <v>99.25</v>
      </c>
      <c r="X881" s="17">
        <f t="shared" si="27"/>
        <v>6.1620485642317373</v>
      </c>
      <c r="Y881" s="17"/>
      <c r="Z881" s="17"/>
    </row>
    <row r="882" spans="19:26" x14ac:dyDescent="0.2">
      <c r="S882" s="13" t="s">
        <v>74</v>
      </c>
      <c r="T882" s="13" t="s">
        <v>75</v>
      </c>
      <c r="U882" s="13">
        <v>2008</v>
      </c>
      <c r="V882" s="17">
        <v>3.75</v>
      </c>
      <c r="W882" s="17">
        <f t="shared" si="26"/>
        <v>99.25</v>
      </c>
      <c r="X882" s="17">
        <f t="shared" si="27"/>
        <v>4.1560579345088158</v>
      </c>
      <c r="Y882" s="18"/>
      <c r="Z882" s="18"/>
    </row>
    <row r="883" spans="19:26" x14ac:dyDescent="0.2">
      <c r="S883" s="13" t="s">
        <v>76</v>
      </c>
      <c r="T883" s="13" t="s">
        <v>77</v>
      </c>
      <c r="U883" s="13">
        <v>2008</v>
      </c>
      <c r="V883" s="17">
        <v>2.72</v>
      </c>
      <c r="W883" s="17">
        <f t="shared" si="26"/>
        <v>99.25</v>
      </c>
      <c r="X883" s="17">
        <f t="shared" si="27"/>
        <v>3.0145273551637279</v>
      </c>
      <c r="Y883" s="18"/>
      <c r="Z883" s="18"/>
    </row>
    <row r="884" spans="19:26" x14ac:dyDescent="0.2">
      <c r="S884" s="13" t="s">
        <v>78</v>
      </c>
      <c r="T884" s="13" t="s">
        <v>79</v>
      </c>
      <c r="U884" s="13">
        <v>2008</v>
      </c>
      <c r="V884" s="17">
        <v>3.93</v>
      </c>
      <c r="W884" s="17">
        <f t="shared" si="26"/>
        <v>99.25</v>
      </c>
      <c r="X884" s="17">
        <f t="shared" si="27"/>
        <v>4.3555487153652388</v>
      </c>
      <c r="Y884" s="18"/>
      <c r="Z884" s="18"/>
    </row>
    <row r="885" spans="19:26" x14ac:dyDescent="0.2">
      <c r="S885" s="13" t="s">
        <v>80</v>
      </c>
      <c r="T885" s="13" t="s">
        <v>81</v>
      </c>
      <c r="U885" s="13">
        <v>2008</v>
      </c>
      <c r="V885" s="18">
        <v>4.4000000000000004</v>
      </c>
      <c r="W885" s="17">
        <f t="shared" si="26"/>
        <v>99.25</v>
      </c>
      <c r="X885" s="17">
        <f t="shared" si="27"/>
        <v>4.8764413098236776</v>
      </c>
      <c r="Y885" s="18"/>
      <c r="Z885" s="18"/>
    </row>
    <row r="886" spans="19:26" x14ac:dyDescent="0.2">
      <c r="S886" s="13" t="s">
        <v>82</v>
      </c>
      <c r="T886" s="13" t="s">
        <v>83</v>
      </c>
      <c r="U886" s="13">
        <v>2008</v>
      </c>
      <c r="V886" s="18">
        <v>2.4</v>
      </c>
      <c r="W886" s="17">
        <f t="shared" si="26"/>
        <v>99.25</v>
      </c>
      <c r="X886" s="17">
        <f t="shared" si="27"/>
        <v>2.6598770780856422</v>
      </c>
      <c r="Y886" s="18"/>
      <c r="Z886" s="18"/>
    </row>
    <row r="887" spans="19:26" x14ac:dyDescent="0.2">
      <c r="S887" s="13" t="s">
        <v>84</v>
      </c>
      <c r="T887" s="13" t="s">
        <v>85</v>
      </c>
      <c r="U887" s="13">
        <v>2008</v>
      </c>
      <c r="V887" s="13">
        <v>3.25</v>
      </c>
      <c r="W887" s="17">
        <f t="shared" si="26"/>
        <v>99.25</v>
      </c>
      <c r="X887" s="17">
        <f t="shared" si="27"/>
        <v>3.6019168765743075</v>
      </c>
      <c r="Y887" s="18"/>
      <c r="Z887" s="18"/>
    </row>
    <row r="888" spans="19:26" x14ac:dyDescent="0.2">
      <c r="S888" s="13" t="s">
        <v>23</v>
      </c>
      <c r="T888" s="13" t="s">
        <v>24</v>
      </c>
      <c r="U888" s="13">
        <v>2009</v>
      </c>
      <c r="V888" s="18">
        <v>12.8</v>
      </c>
      <c r="W888" s="17">
        <f t="shared" si="26"/>
        <v>100</v>
      </c>
      <c r="X888" s="17">
        <f t="shared" si="27"/>
        <v>14.079616000000001</v>
      </c>
      <c r="Y888" s="18"/>
      <c r="Z888" s="18"/>
    </row>
    <row r="889" spans="19:26" x14ac:dyDescent="0.2">
      <c r="S889" s="13" t="s">
        <v>25</v>
      </c>
      <c r="T889" s="13" t="s">
        <v>26</v>
      </c>
      <c r="U889" s="13">
        <v>2009</v>
      </c>
      <c r="V889" s="18">
        <v>3</v>
      </c>
      <c r="W889" s="17">
        <f t="shared" si="26"/>
        <v>100</v>
      </c>
      <c r="X889" s="17">
        <f t="shared" si="27"/>
        <v>3.2999099999999997</v>
      </c>
      <c r="Y889" s="18"/>
      <c r="Z889" s="18"/>
    </row>
    <row r="890" spans="19:26" x14ac:dyDescent="0.2">
      <c r="S890" s="13" t="s">
        <v>27</v>
      </c>
      <c r="T890" s="13" t="s">
        <v>28</v>
      </c>
      <c r="U890" s="13">
        <v>2009</v>
      </c>
      <c r="V890" s="18">
        <v>2.5</v>
      </c>
      <c r="W890" s="17">
        <f t="shared" si="26"/>
        <v>100</v>
      </c>
      <c r="X890" s="17">
        <f t="shared" si="27"/>
        <v>2.7499250000000002</v>
      </c>
      <c r="Y890" s="18"/>
      <c r="Z890" s="18"/>
    </row>
    <row r="891" spans="19:26" x14ac:dyDescent="0.2">
      <c r="S891" s="13" t="s">
        <v>29</v>
      </c>
      <c r="T891" s="13" t="s">
        <v>30</v>
      </c>
      <c r="U891" s="13">
        <v>2009</v>
      </c>
      <c r="V891" s="17">
        <v>3.3</v>
      </c>
      <c r="W891" s="17">
        <f t="shared" si="26"/>
        <v>100</v>
      </c>
      <c r="X891" s="17">
        <f t="shared" si="27"/>
        <v>3.6299009999999998</v>
      </c>
      <c r="Y891" s="18"/>
      <c r="Z891" s="18"/>
    </row>
    <row r="892" spans="19:26" x14ac:dyDescent="0.2">
      <c r="S892" s="13" t="s">
        <v>31</v>
      </c>
      <c r="T892" s="13" t="s">
        <v>32</v>
      </c>
      <c r="U892" s="13">
        <v>2009</v>
      </c>
      <c r="V892" s="17">
        <v>2.2799999999999998</v>
      </c>
      <c r="W892" s="17">
        <f t="shared" si="26"/>
        <v>100</v>
      </c>
      <c r="X892" s="17">
        <f t="shared" si="27"/>
        <v>2.5079315999999996</v>
      </c>
      <c r="Y892" s="18"/>
      <c r="Z892" s="18"/>
    </row>
    <row r="893" spans="19:26" x14ac:dyDescent="0.2">
      <c r="S893" s="13" t="s">
        <v>33</v>
      </c>
      <c r="T893" s="13" t="s">
        <v>34</v>
      </c>
      <c r="U893" s="13">
        <v>2009</v>
      </c>
      <c r="V893" s="17">
        <v>4.5</v>
      </c>
      <c r="W893" s="17">
        <f t="shared" si="26"/>
        <v>100</v>
      </c>
      <c r="X893" s="17">
        <f t="shared" si="27"/>
        <v>4.949865</v>
      </c>
      <c r="Y893" s="18"/>
      <c r="Z893" s="18"/>
    </row>
    <row r="894" spans="19:26" x14ac:dyDescent="0.2">
      <c r="S894" s="13" t="s">
        <v>35</v>
      </c>
      <c r="T894" s="13" t="s">
        <v>36</v>
      </c>
      <c r="U894" s="13">
        <v>2009</v>
      </c>
      <c r="V894" s="17">
        <v>3.75</v>
      </c>
      <c r="W894" s="17">
        <f t="shared" si="26"/>
        <v>100</v>
      </c>
      <c r="X894" s="17">
        <f t="shared" si="27"/>
        <v>4.1248874999999998</v>
      </c>
      <c r="Y894" s="18"/>
      <c r="Z894" s="18"/>
    </row>
    <row r="895" spans="19:26" x14ac:dyDescent="0.2">
      <c r="S895" s="13" t="s">
        <v>37</v>
      </c>
      <c r="T895" s="13" t="s">
        <v>38</v>
      </c>
      <c r="U895" s="13">
        <v>2009</v>
      </c>
      <c r="V895" s="18">
        <v>1.5</v>
      </c>
      <c r="W895" s="17">
        <f t="shared" si="26"/>
        <v>100</v>
      </c>
      <c r="X895" s="17">
        <f t="shared" si="27"/>
        <v>1.6499549999999998</v>
      </c>
      <c r="Y895" s="17"/>
      <c r="Z895" s="17"/>
    </row>
    <row r="896" spans="19:26" x14ac:dyDescent="0.2">
      <c r="S896" s="13" t="s">
        <v>39</v>
      </c>
      <c r="T896" s="13" t="s">
        <v>40</v>
      </c>
      <c r="U896" s="13">
        <v>2009</v>
      </c>
      <c r="V896" s="18">
        <v>6.5</v>
      </c>
      <c r="W896" s="17">
        <f t="shared" si="26"/>
        <v>100</v>
      </c>
      <c r="X896" s="17">
        <f t="shared" si="27"/>
        <v>7.1498049999999997</v>
      </c>
      <c r="Y896" s="17"/>
      <c r="Z896" s="17"/>
    </row>
    <row r="897" spans="19:26" x14ac:dyDescent="0.2">
      <c r="S897" s="13" t="s">
        <v>41</v>
      </c>
      <c r="T897" s="13" t="s">
        <v>42</v>
      </c>
      <c r="U897" s="13">
        <v>2009</v>
      </c>
      <c r="V897" s="18">
        <v>4.62</v>
      </c>
      <c r="W897" s="17">
        <f t="shared" si="26"/>
        <v>100</v>
      </c>
      <c r="X897" s="17">
        <f t="shared" si="27"/>
        <v>5.0818614000000002</v>
      </c>
      <c r="Y897" s="17"/>
      <c r="Z897" s="17"/>
    </row>
    <row r="898" spans="19:26" x14ac:dyDescent="0.2">
      <c r="S898" s="13" t="s">
        <v>86</v>
      </c>
      <c r="T898" s="13" t="s">
        <v>87</v>
      </c>
      <c r="U898" s="13">
        <v>2009</v>
      </c>
      <c r="V898" s="18">
        <v>5.98</v>
      </c>
      <c r="W898" s="17">
        <f t="shared" si="26"/>
        <v>100</v>
      </c>
      <c r="X898" s="17">
        <f t="shared" si="27"/>
        <v>6.5778205999999999</v>
      </c>
      <c r="Y898" s="17"/>
      <c r="Z898" s="17"/>
    </row>
    <row r="899" spans="19:26" x14ac:dyDescent="0.2">
      <c r="S899" s="13" t="s">
        <v>43</v>
      </c>
      <c r="T899" s="13" t="s">
        <v>14</v>
      </c>
      <c r="U899" s="13">
        <v>2009</v>
      </c>
      <c r="V899" s="18">
        <v>4.5</v>
      </c>
      <c r="W899" s="17">
        <f t="shared" ref="W899:W962" si="28">INDEX($AB$2:$AB$35,MATCH($U899,$AA$2:$AA$35,0))</f>
        <v>100</v>
      </c>
      <c r="X899" s="17">
        <f t="shared" ref="X899:X962" si="29">V899*$AB$35/W899</f>
        <v>4.949865</v>
      </c>
      <c r="Y899" s="18"/>
      <c r="Z899" s="18"/>
    </row>
    <row r="900" spans="19:26" x14ac:dyDescent="0.2">
      <c r="S900" s="13" t="s">
        <v>44</v>
      </c>
      <c r="T900" s="13" t="s">
        <v>45</v>
      </c>
      <c r="U900" s="13">
        <v>2009</v>
      </c>
      <c r="V900" s="18">
        <v>2.68</v>
      </c>
      <c r="W900" s="17">
        <f t="shared" si="28"/>
        <v>100</v>
      </c>
      <c r="X900" s="17">
        <f t="shared" si="29"/>
        <v>2.9479196000000001</v>
      </c>
      <c r="Y900" s="18"/>
      <c r="Z900" s="18"/>
    </row>
    <row r="901" spans="19:26" x14ac:dyDescent="0.2">
      <c r="S901" s="13" t="s">
        <v>46</v>
      </c>
      <c r="T901" s="13" t="s">
        <v>47</v>
      </c>
      <c r="U901" s="13">
        <v>2009</v>
      </c>
      <c r="V901" s="18">
        <v>2.5</v>
      </c>
      <c r="W901" s="17">
        <f t="shared" si="28"/>
        <v>100</v>
      </c>
      <c r="X901" s="17">
        <f t="shared" si="29"/>
        <v>2.7499250000000002</v>
      </c>
      <c r="Y901" s="18"/>
      <c r="Z901" s="18"/>
    </row>
    <row r="902" spans="19:26" x14ac:dyDescent="0.2">
      <c r="S902" s="13" t="s">
        <v>48</v>
      </c>
      <c r="T902" s="13" t="s">
        <v>49</v>
      </c>
      <c r="U902" s="13">
        <v>2009</v>
      </c>
      <c r="V902" s="18">
        <v>1.92</v>
      </c>
      <c r="W902" s="17">
        <f t="shared" si="28"/>
        <v>100</v>
      </c>
      <c r="X902" s="17">
        <f t="shared" si="29"/>
        <v>2.1119423999999998</v>
      </c>
      <c r="Y902" s="18"/>
      <c r="Z902" s="18"/>
    </row>
    <row r="903" spans="19:26" x14ac:dyDescent="0.2">
      <c r="S903" s="13" t="s">
        <v>50</v>
      </c>
      <c r="T903" s="13" t="s">
        <v>51</v>
      </c>
      <c r="U903" s="13">
        <v>2009</v>
      </c>
      <c r="V903" s="18">
        <v>2.5</v>
      </c>
      <c r="W903" s="17">
        <f t="shared" si="28"/>
        <v>100</v>
      </c>
      <c r="X903" s="17">
        <f t="shared" si="29"/>
        <v>2.7499250000000002</v>
      </c>
      <c r="Y903" s="18"/>
      <c r="Z903" s="18"/>
    </row>
    <row r="904" spans="19:26" x14ac:dyDescent="0.2">
      <c r="S904" s="13" t="s">
        <v>52</v>
      </c>
      <c r="T904" s="13" t="s">
        <v>53</v>
      </c>
      <c r="U904" s="13">
        <v>2009</v>
      </c>
      <c r="V904" s="18">
        <v>1.5</v>
      </c>
      <c r="W904" s="17">
        <f t="shared" si="28"/>
        <v>100</v>
      </c>
      <c r="X904" s="17">
        <f t="shared" si="29"/>
        <v>1.6499549999999998</v>
      </c>
      <c r="Y904" s="18"/>
      <c r="Z904" s="18"/>
    </row>
    <row r="905" spans="19:26" x14ac:dyDescent="0.2">
      <c r="S905" s="13" t="s">
        <v>54</v>
      </c>
      <c r="T905" s="13" t="s">
        <v>55</v>
      </c>
      <c r="U905" s="13">
        <v>2009</v>
      </c>
      <c r="V905" s="17">
        <v>4.05</v>
      </c>
      <c r="W905" s="17">
        <f t="shared" si="28"/>
        <v>100</v>
      </c>
      <c r="X905" s="17">
        <f t="shared" si="29"/>
        <v>4.4548784999999995</v>
      </c>
      <c r="Y905" s="18"/>
      <c r="Z905" s="18"/>
    </row>
    <row r="906" spans="19:26" x14ac:dyDescent="0.2">
      <c r="S906" s="13" t="s">
        <v>56</v>
      </c>
      <c r="T906" s="13" t="s">
        <v>57</v>
      </c>
      <c r="U906" s="13">
        <v>2009</v>
      </c>
      <c r="V906" s="17">
        <v>5.03</v>
      </c>
      <c r="W906" s="17">
        <f t="shared" si="28"/>
        <v>100</v>
      </c>
      <c r="X906" s="17">
        <f t="shared" si="29"/>
        <v>5.5328491000000009</v>
      </c>
      <c r="Y906" s="18"/>
      <c r="Z906" s="18"/>
    </row>
    <row r="907" spans="19:26" x14ac:dyDescent="0.2">
      <c r="S907" s="13" t="s">
        <v>58</v>
      </c>
      <c r="T907" s="13" t="s">
        <v>59</v>
      </c>
      <c r="U907" s="13">
        <v>2009</v>
      </c>
      <c r="V907" s="18">
        <v>2</v>
      </c>
      <c r="W907" s="17">
        <f t="shared" si="28"/>
        <v>100</v>
      </c>
      <c r="X907" s="17">
        <f t="shared" si="29"/>
        <v>2.1999399999999998</v>
      </c>
      <c r="Y907" s="18"/>
      <c r="Z907" s="18"/>
    </row>
    <row r="908" spans="19:26" x14ac:dyDescent="0.2">
      <c r="S908" s="13" t="s">
        <v>60</v>
      </c>
      <c r="T908" s="13" t="s">
        <v>61</v>
      </c>
      <c r="U908" s="13">
        <v>2009</v>
      </c>
      <c r="V908" s="18">
        <v>3.75</v>
      </c>
      <c r="W908" s="17">
        <f t="shared" si="28"/>
        <v>100</v>
      </c>
      <c r="X908" s="17">
        <f t="shared" si="29"/>
        <v>4.1248874999999998</v>
      </c>
      <c r="Y908" s="18"/>
      <c r="Z908" s="18"/>
    </row>
    <row r="909" spans="19:26" x14ac:dyDescent="0.2">
      <c r="S909" s="13" t="s">
        <v>62</v>
      </c>
      <c r="T909" s="13" t="s">
        <v>63</v>
      </c>
      <c r="U909" s="13">
        <v>2009</v>
      </c>
      <c r="V909" s="18">
        <v>3.6</v>
      </c>
      <c r="W909" s="17">
        <f t="shared" si="28"/>
        <v>100</v>
      </c>
      <c r="X909" s="17">
        <f t="shared" si="29"/>
        <v>3.959892</v>
      </c>
      <c r="Y909" s="18"/>
      <c r="Z909" s="18"/>
    </row>
    <row r="910" spans="19:26" x14ac:dyDescent="0.2">
      <c r="S910" s="13" t="s">
        <v>64</v>
      </c>
      <c r="T910" s="13" t="s">
        <v>65</v>
      </c>
      <c r="U910" s="13">
        <v>2009</v>
      </c>
      <c r="V910" s="18">
        <v>4.4000000000000004</v>
      </c>
      <c r="W910" s="17">
        <f t="shared" si="28"/>
        <v>100</v>
      </c>
      <c r="X910" s="17">
        <f t="shared" si="29"/>
        <v>4.8398680000000001</v>
      </c>
      <c r="Y910" s="18"/>
      <c r="Z910" s="18"/>
    </row>
    <row r="911" spans="19:26" x14ac:dyDescent="0.2">
      <c r="S911" s="13" t="s">
        <v>66</v>
      </c>
      <c r="T911" s="13" t="s">
        <v>67</v>
      </c>
      <c r="U911" s="13">
        <v>2009</v>
      </c>
      <c r="V911" s="18">
        <v>6.06</v>
      </c>
      <c r="W911" s="17">
        <f t="shared" si="28"/>
        <v>100</v>
      </c>
      <c r="X911" s="17">
        <f t="shared" si="29"/>
        <v>6.6658182000000004</v>
      </c>
      <c r="Y911" s="18"/>
      <c r="Z911" s="18"/>
    </row>
    <row r="912" spans="19:26" x14ac:dyDescent="0.2">
      <c r="S912" s="13" t="s">
        <v>68</v>
      </c>
      <c r="T912" s="13" t="s">
        <v>69</v>
      </c>
      <c r="U912" s="13">
        <v>2009</v>
      </c>
      <c r="V912" s="18">
        <v>6.44</v>
      </c>
      <c r="W912" s="17">
        <f t="shared" si="28"/>
        <v>100</v>
      </c>
      <c r="X912" s="17">
        <f t="shared" si="29"/>
        <v>7.0838068000000014</v>
      </c>
      <c r="Y912" s="17"/>
      <c r="Z912" s="17"/>
    </row>
    <row r="913" spans="19:26" x14ac:dyDescent="0.2">
      <c r="S913" s="13" t="s">
        <v>70</v>
      </c>
      <c r="T913" s="13" t="s">
        <v>71</v>
      </c>
      <c r="U913" s="13">
        <v>2009</v>
      </c>
      <c r="V913" s="18">
        <v>2.5</v>
      </c>
      <c r="W913" s="17">
        <f t="shared" si="28"/>
        <v>100</v>
      </c>
      <c r="X913" s="17">
        <f t="shared" si="29"/>
        <v>2.7499250000000002</v>
      </c>
      <c r="Y913" s="17"/>
      <c r="Z913" s="17"/>
    </row>
    <row r="914" spans="19:26" x14ac:dyDescent="0.2">
      <c r="S914" s="13" t="s">
        <v>72</v>
      </c>
      <c r="T914" s="13" t="s">
        <v>73</v>
      </c>
      <c r="U914" s="13">
        <v>2009</v>
      </c>
      <c r="V914" s="18">
        <v>5.56</v>
      </c>
      <c r="W914" s="17">
        <f t="shared" si="28"/>
        <v>100</v>
      </c>
      <c r="X914" s="17">
        <f t="shared" si="29"/>
        <v>6.1158332</v>
      </c>
      <c r="Y914" s="17"/>
      <c r="Z914" s="17"/>
    </row>
    <row r="915" spans="19:26" x14ac:dyDescent="0.2">
      <c r="S915" s="13" t="s">
        <v>74</v>
      </c>
      <c r="T915" s="13" t="s">
        <v>75</v>
      </c>
      <c r="U915" s="13">
        <v>2009</v>
      </c>
      <c r="V915" s="17">
        <v>3.75</v>
      </c>
      <c r="W915" s="17">
        <f t="shared" si="28"/>
        <v>100</v>
      </c>
      <c r="X915" s="17">
        <f t="shared" si="29"/>
        <v>4.1248874999999998</v>
      </c>
      <c r="Y915" s="17"/>
      <c r="Z915" s="17"/>
    </row>
    <row r="916" spans="19:26" x14ac:dyDescent="0.2">
      <c r="S916" s="13" t="s">
        <v>76</v>
      </c>
      <c r="T916" s="13" t="s">
        <v>77</v>
      </c>
      <c r="U916" s="13">
        <v>2009</v>
      </c>
      <c r="V916" s="17">
        <v>2.72</v>
      </c>
      <c r="W916" s="17">
        <f t="shared" si="28"/>
        <v>100</v>
      </c>
      <c r="X916" s="17">
        <f t="shared" si="29"/>
        <v>2.9919184000000003</v>
      </c>
      <c r="Y916" s="18"/>
      <c r="Z916" s="18"/>
    </row>
    <row r="917" spans="19:26" x14ac:dyDescent="0.2">
      <c r="S917" s="13" t="s">
        <v>78</v>
      </c>
      <c r="T917" s="13" t="s">
        <v>79</v>
      </c>
      <c r="U917" s="13">
        <v>2009</v>
      </c>
      <c r="V917" s="17">
        <v>3.93</v>
      </c>
      <c r="W917" s="17">
        <f t="shared" si="28"/>
        <v>100</v>
      </c>
      <c r="X917" s="17">
        <f t="shared" si="29"/>
        <v>4.3228821000000002</v>
      </c>
      <c r="Y917" s="13"/>
      <c r="Z917" s="13"/>
    </row>
    <row r="918" spans="19:26" x14ac:dyDescent="0.2">
      <c r="S918" s="13" t="s">
        <v>80</v>
      </c>
      <c r="T918" s="13" t="s">
        <v>81</v>
      </c>
      <c r="U918" s="13">
        <v>2009</v>
      </c>
      <c r="V918" s="18">
        <v>4.4000000000000004</v>
      </c>
      <c r="W918" s="17">
        <f t="shared" si="28"/>
        <v>100</v>
      </c>
      <c r="X918" s="17">
        <f t="shared" si="29"/>
        <v>4.8398680000000001</v>
      </c>
      <c r="Y918" s="13"/>
      <c r="Z918" s="13"/>
    </row>
    <row r="919" spans="19:26" x14ac:dyDescent="0.2">
      <c r="S919" s="13" t="s">
        <v>82</v>
      </c>
      <c r="T919" s="13" t="s">
        <v>83</v>
      </c>
      <c r="U919" s="13">
        <v>2009</v>
      </c>
      <c r="V919" s="18">
        <v>2.4</v>
      </c>
      <c r="W919" s="17">
        <f t="shared" si="28"/>
        <v>100</v>
      </c>
      <c r="X919" s="17">
        <f t="shared" si="29"/>
        <v>2.6399279999999998</v>
      </c>
      <c r="Y919" s="13"/>
      <c r="Z919" s="13"/>
    </row>
    <row r="920" spans="19:26" x14ac:dyDescent="0.2">
      <c r="S920" s="13" t="s">
        <v>84</v>
      </c>
      <c r="T920" s="13" t="s">
        <v>85</v>
      </c>
      <c r="U920" s="13">
        <v>2009</v>
      </c>
      <c r="V920" s="13">
        <v>3.25</v>
      </c>
      <c r="W920" s="17">
        <f t="shared" si="28"/>
        <v>100</v>
      </c>
      <c r="X920" s="17">
        <f t="shared" si="29"/>
        <v>3.5749024999999999</v>
      </c>
      <c r="Y920" s="18"/>
      <c r="Z920" s="18"/>
    </row>
    <row r="921" spans="19:26" x14ac:dyDescent="0.2">
      <c r="S921" s="13" t="s">
        <v>23</v>
      </c>
      <c r="T921" s="13" t="s">
        <v>24</v>
      </c>
      <c r="U921" s="13">
        <v>2010</v>
      </c>
      <c r="V921" s="18">
        <v>12.8</v>
      </c>
      <c r="W921" s="17">
        <f t="shared" si="28"/>
        <v>101.217</v>
      </c>
      <c r="X921" s="17">
        <f t="shared" si="29"/>
        <v>13.910327316557497</v>
      </c>
      <c r="Y921" s="18"/>
      <c r="Z921" s="18"/>
    </row>
    <row r="922" spans="19:26" x14ac:dyDescent="0.2">
      <c r="S922" s="13" t="s">
        <v>25</v>
      </c>
      <c r="T922" s="13" t="s">
        <v>26</v>
      </c>
      <c r="U922" s="13">
        <v>2010</v>
      </c>
      <c r="V922" s="18">
        <v>3</v>
      </c>
      <c r="W922" s="17">
        <f t="shared" si="28"/>
        <v>101.217</v>
      </c>
      <c r="X922" s="17">
        <f t="shared" si="29"/>
        <v>3.2602329648181629</v>
      </c>
      <c r="Y922" s="18"/>
      <c r="Z922" s="18"/>
    </row>
    <row r="923" spans="19:26" x14ac:dyDescent="0.2">
      <c r="S923" s="13" t="s">
        <v>27</v>
      </c>
      <c r="T923" s="13" t="s">
        <v>28</v>
      </c>
      <c r="U923" s="13">
        <v>2010</v>
      </c>
      <c r="V923" s="17">
        <v>2.5</v>
      </c>
      <c r="W923" s="17">
        <f t="shared" si="28"/>
        <v>101.217</v>
      </c>
      <c r="X923" s="17">
        <f t="shared" si="29"/>
        <v>2.7168608040151359</v>
      </c>
      <c r="Y923" s="18"/>
      <c r="Z923" s="18"/>
    </row>
    <row r="924" spans="19:26" x14ac:dyDescent="0.2">
      <c r="S924" s="13" t="s">
        <v>29</v>
      </c>
      <c r="T924" s="13" t="s">
        <v>30</v>
      </c>
      <c r="U924" s="13">
        <v>2010</v>
      </c>
      <c r="V924" s="17">
        <v>3.3</v>
      </c>
      <c r="W924" s="17">
        <f t="shared" si="28"/>
        <v>101.217</v>
      </c>
      <c r="X924" s="17">
        <f t="shared" si="29"/>
        <v>3.5862562612999791</v>
      </c>
      <c r="Y924" s="18"/>
      <c r="Z924" s="18"/>
    </row>
    <row r="925" spans="19:26" x14ac:dyDescent="0.2">
      <c r="S925" s="13" t="s">
        <v>31</v>
      </c>
      <c r="T925" s="13" t="s">
        <v>32</v>
      </c>
      <c r="U925" s="13">
        <v>2010</v>
      </c>
      <c r="V925" s="17">
        <v>2.2799999999999998</v>
      </c>
      <c r="W925" s="17">
        <f t="shared" si="28"/>
        <v>101.217</v>
      </c>
      <c r="X925" s="17">
        <f t="shared" si="29"/>
        <v>2.4777770532618035</v>
      </c>
      <c r="Y925" s="18"/>
      <c r="Z925" s="18"/>
    </row>
    <row r="926" spans="19:26" x14ac:dyDescent="0.2">
      <c r="S926" s="13" t="s">
        <v>33</v>
      </c>
      <c r="T926" s="13" t="s">
        <v>34</v>
      </c>
      <c r="U926" s="13">
        <v>2010</v>
      </c>
      <c r="V926" s="17">
        <v>4.5</v>
      </c>
      <c r="W926" s="17">
        <f t="shared" si="28"/>
        <v>101.217</v>
      </c>
      <c r="X926" s="17">
        <f t="shared" si="29"/>
        <v>4.8903494472272442</v>
      </c>
      <c r="Y926" s="18"/>
      <c r="Z926" s="18"/>
    </row>
    <row r="927" spans="19:26" x14ac:dyDescent="0.2">
      <c r="S927" s="13" t="s">
        <v>35</v>
      </c>
      <c r="T927" s="13" t="s">
        <v>36</v>
      </c>
      <c r="U927" s="13">
        <v>2010</v>
      </c>
      <c r="V927" s="18">
        <v>3.75</v>
      </c>
      <c r="W927" s="17">
        <f t="shared" si="28"/>
        <v>101.217</v>
      </c>
      <c r="X927" s="17">
        <f t="shared" si="29"/>
        <v>4.0752912060227038</v>
      </c>
      <c r="Y927" s="18"/>
      <c r="Z927" s="18"/>
    </row>
    <row r="928" spans="19:26" x14ac:dyDescent="0.2">
      <c r="S928" s="13" t="s">
        <v>37</v>
      </c>
      <c r="T928" s="13" t="s">
        <v>38</v>
      </c>
      <c r="U928" s="13">
        <v>2010</v>
      </c>
      <c r="V928" s="18">
        <v>1.5</v>
      </c>
      <c r="W928" s="17">
        <f t="shared" si="28"/>
        <v>101.217</v>
      </c>
      <c r="X928" s="17">
        <f t="shared" si="29"/>
        <v>1.6301164824090815</v>
      </c>
      <c r="Y928" s="17"/>
      <c r="Z928" s="17"/>
    </row>
    <row r="929" spans="19:26" x14ac:dyDescent="0.2">
      <c r="S929" s="13" t="s">
        <v>39</v>
      </c>
      <c r="T929" s="13" t="s">
        <v>40</v>
      </c>
      <c r="U929" s="13">
        <v>2010</v>
      </c>
      <c r="V929" s="18">
        <v>6.5</v>
      </c>
      <c r="W929" s="17">
        <f t="shared" si="28"/>
        <v>101.217</v>
      </c>
      <c r="X929" s="17">
        <f t="shared" si="29"/>
        <v>7.0638380904393534</v>
      </c>
      <c r="Y929" s="17"/>
      <c r="Z929" s="17"/>
    </row>
    <row r="930" spans="19:26" x14ac:dyDescent="0.2">
      <c r="S930" s="13" t="s">
        <v>41</v>
      </c>
      <c r="T930" s="13" t="s">
        <v>42</v>
      </c>
      <c r="U930" s="13">
        <v>2010</v>
      </c>
      <c r="V930" s="18">
        <v>4.62</v>
      </c>
      <c r="W930" s="17">
        <f t="shared" si="28"/>
        <v>101.217</v>
      </c>
      <c r="X930" s="17">
        <f t="shared" si="29"/>
        <v>5.0207587658199708</v>
      </c>
      <c r="Y930" s="17"/>
      <c r="Z930" s="17"/>
    </row>
    <row r="931" spans="19:26" x14ac:dyDescent="0.2">
      <c r="S931" s="13" t="s">
        <v>86</v>
      </c>
      <c r="T931" s="13" t="s">
        <v>87</v>
      </c>
      <c r="U931" s="13">
        <v>2010</v>
      </c>
      <c r="V931" s="18">
        <v>5.98</v>
      </c>
      <c r="W931" s="17">
        <f t="shared" si="28"/>
        <v>101.217</v>
      </c>
      <c r="X931" s="17">
        <f t="shared" si="29"/>
        <v>6.4987310432042049</v>
      </c>
      <c r="Y931" s="17"/>
      <c r="Z931" s="17"/>
    </row>
    <row r="932" spans="19:26" x14ac:dyDescent="0.2">
      <c r="S932" s="13" t="s">
        <v>43</v>
      </c>
      <c r="T932" s="13" t="s">
        <v>14</v>
      </c>
      <c r="U932" s="13">
        <v>2010</v>
      </c>
      <c r="V932" s="18">
        <v>8.5500000000000007</v>
      </c>
      <c r="W932" s="17">
        <f t="shared" si="28"/>
        <v>101.217</v>
      </c>
      <c r="X932" s="17">
        <f t="shared" si="29"/>
        <v>9.291663949731765</v>
      </c>
      <c r="Y932" s="18"/>
      <c r="Z932" s="18"/>
    </row>
    <row r="933" spans="19:26" x14ac:dyDescent="0.2">
      <c r="S933" s="13" t="s">
        <v>44</v>
      </c>
      <c r="T933" s="13" t="s">
        <v>45</v>
      </c>
      <c r="U933" s="13">
        <v>2010</v>
      </c>
      <c r="V933" s="18">
        <v>2.68</v>
      </c>
      <c r="W933" s="17">
        <f t="shared" si="28"/>
        <v>101.217</v>
      </c>
      <c r="X933" s="17">
        <f t="shared" si="29"/>
        <v>2.9124747819042258</v>
      </c>
      <c r="Y933" s="18"/>
      <c r="Z933" s="18"/>
    </row>
    <row r="934" spans="19:26" x14ac:dyDescent="0.2">
      <c r="S934" s="13" t="s">
        <v>46</v>
      </c>
      <c r="T934" s="13" t="s">
        <v>47</v>
      </c>
      <c r="U934" s="13">
        <v>2010</v>
      </c>
      <c r="V934" s="18">
        <v>2.5</v>
      </c>
      <c r="W934" s="17">
        <f t="shared" si="28"/>
        <v>101.217</v>
      </c>
      <c r="X934" s="17">
        <f t="shared" si="29"/>
        <v>2.7168608040151359</v>
      </c>
      <c r="Y934" s="18"/>
      <c r="Z934" s="18"/>
    </row>
    <row r="935" spans="19:26" x14ac:dyDescent="0.2">
      <c r="S935" s="13" t="s">
        <v>48</v>
      </c>
      <c r="T935" s="13" t="s">
        <v>49</v>
      </c>
      <c r="U935" s="13">
        <v>2010</v>
      </c>
      <c r="V935" s="18">
        <v>1.92</v>
      </c>
      <c r="W935" s="17">
        <f t="shared" si="28"/>
        <v>101.217</v>
      </c>
      <c r="X935" s="17">
        <f t="shared" si="29"/>
        <v>2.086549097483624</v>
      </c>
      <c r="Y935" s="18"/>
      <c r="Z935" s="18"/>
    </row>
    <row r="936" spans="19:26" x14ac:dyDescent="0.2">
      <c r="S936" s="13" t="s">
        <v>50</v>
      </c>
      <c r="T936" s="13" t="s">
        <v>51</v>
      </c>
      <c r="U936" s="13">
        <v>2010</v>
      </c>
      <c r="V936" s="18">
        <v>2.5</v>
      </c>
      <c r="W936" s="17">
        <f t="shared" si="28"/>
        <v>101.217</v>
      </c>
      <c r="X936" s="17">
        <f t="shared" si="29"/>
        <v>2.7168608040151359</v>
      </c>
      <c r="Y936" s="18"/>
      <c r="Z936" s="18"/>
    </row>
    <row r="937" spans="19:26" x14ac:dyDescent="0.2">
      <c r="S937" s="13" t="s">
        <v>52</v>
      </c>
      <c r="T937" s="13" t="s">
        <v>53</v>
      </c>
      <c r="U937" s="13">
        <v>2010</v>
      </c>
      <c r="V937" s="17">
        <v>1.5</v>
      </c>
      <c r="W937" s="17">
        <f t="shared" si="28"/>
        <v>101.217</v>
      </c>
      <c r="X937" s="17">
        <f t="shared" si="29"/>
        <v>1.6301164824090815</v>
      </c>
      <c r="Y937" s="18"/>
      <c r="Z937" s="18"/>
    </row>
    <row r="938" spans="19:26" x14ac:dyDescent="0.2">
      <c r="S938" s="13" t="s">
        <v>54</v>
      </c>
      <c r="T938" s="13" t="s">
        <v>55</v>
      </c>
      <c r="U938" s="13">
        <v>2010</v>
      </c>
      <c r="V938" s="17">
        <v>4.05</v>
      </c>
      <c r="W938" s="17">
        <f t="shared" si="28"/>
        <v>101.217</v>
      </c>
      <c r="X938" s="17">
        <f t="shared" si="29"/>
        <v>4.4013145025045199</v>
      </c>
      <c r="Y938" s="18"/>
      <c r="Z938" s="18"/>
    </row>
    <row r="939" spans="19:26" x14ac:dyDescent="0.2">
      <c r="S939" s="13" t="s">
        <v>56</v>
      </c>
      <c r="T939" s="13" t="s">
        <v>57</v>
      </c>
      <c r="U939" s="13">
        <v>2010</v>
      </c>
      <c r="V939" s="17">
        <v>5.03</v>
      </c>
      <c r="W939" s="17">
        <f t="shared" si="28"/>
        <v>101.217</v>
      </c>
      <c r="X939" s="17">
        <f t="shared" si="29"/>
        <v>5.466323937678454</v>
      </c>
      <c r="Y939" s="18"/>
      <c r="Z939" s="18"/>
    </row>
    <row r="940" spans="19:26" x14ac:dyDescent="0.2">
      <c r="S940" s="13" t="s">
        <v>58</v>
      </c>
      <c r="T940" s="13" t="s">
        <v>59</v>
      </c>
      <c r="U940" s="13">
        <v>2010</v>
      </c>
      <c r="V940" s="18">
        <v>2</v>
      </c>
      <c r="W940" s="17">
        <f t="shared" si="28"/>
        <v>101.217</v>
      </c>
      <c r="X940" s="17">
        <f t="shared" si="29"/>
        <v>2.1734886432121088</v>
      </c>
      <c r="Y940" s="18"/>
      <c r="Z940" s="18"/>
    </row>
    <row r="941" spans="19:26" x14ac:dyDescent="0.2">
      <c r="S941" s="13" t="s">
        <v>60</v>
      </c>
      <c r="T941" s="13" t="s">
        <v>61</v>
      </c>
      <c r="U941" s="13">
        <v>2010</v>
      </c>
      <c r="V941" s="18">
        <v>3.75</v>
      </c>
      <c r="W941" s="17">
        <f t="shared" si="28"/>
        <v>101.217</v>
      </c>
      <c r="X941" s="17">
        <f t="shared" si="29"/>
        <v>4.0752912060227038</v>
      </c>
      <c r="Y941" s="18"/>
      <c r="Z941" s="18"/>
    </row>
    <row r="942" spans="19:26" x14ac:dyDescent="0.2">
      <c r="S942" s="13" t="s">
        <v>62</v>
      </c>
      <c r="T942" s="13" t="s">
        <v>63</v>
      </c>
      <c r="U942" s="13">
        <v>2010</v>
      </c>
      <c r="V942" s="18">
        <v>3.6</v>
      </c>
      <c r="W942" s="17">
        <f t="shared" si="28"/>
        <v>101.217</v>
      </c>
      <c r="X942" s="17">
        <f t="shared" si="29"/>
        <v>3.9122795577817953</v>
      </c>
      <c r="Y942" s="18"/>
      <c r="Z942" s="18"/>
    </row>
    <row r="943" spans="19:26" x14ac:dyDescent="0.2">
      <c r="S943" s="13" t="s">
        <v>64</v>
      </c>
      <c r="T943" s="13" t="s">
        <v>65</v>
      </c>
      <c r="U943" s="13">
        <v>2010</v>
      </c>
      <c r="V943" s="18">
        <v>5.5</v>
      </c>
      <c r="W943" s="17">
        <f t="shared" si="28"/>
        <v>101.217</v>
      </c>
      <c r="X943" s="17">
        <f t="shared" si="29"/>
        <v>5.9770937688332992</v>
      </c>
      <c r="Y943" s="18"/>
      <c r="Z943" s="18"/>
    </row>
    <row r="944" spans="19:26" x14ac:dyDescent="0.2">
      <c r="S944" s="13" t="s">
        <v>66</v>
      </c>
      <c r="T944" s="13" t="s">
        <v>67</v>
      </c>
      <c r="U944" s="13">
        <v>2010</v>
      </c>
      <c r="V944" s="18">
        <v>6.06</v>
      </c>
      <c r="W944" s="17">
        <f t="shared" si="28"/>
        <v>101.217</v>
      </c>
      <c r="X944" s="17">
        <f t="shared" si="29"/>
        <v>6.5856705889326888</v>
      </c>
      <c r="Y944" s="18"/>
      <c r="Z944" s="18"/>
    </row>
    <row r="945" spans="19:26" x14ac:dyDescent="0.2">
      <c r="S945" s="13" t="s">
        <v>68</v>
      </c>
      <c r="T945" s="13" t="s">
        <v>69</v>
      </c>
      <c r="U945" s="13">
        <v>2010</v>
      </c>
      <c r="V945" s="18">
        <v>6.44</v>
      </c>
      <c r="W945" s="17">
        <f t="shared" si="28"/>
        <v>101.217</v>
      </c>
      <c r="X945" s="17">
        <f t="shared" si="29"/>
        <v>6.9986334311429905</v>
      </c>
      <c r="Y945" s="17"/>
      <c r="Z945" s="17"/>
    </row>
    <row r="946" spans="19:26" x14ac:dyDescent="0.2">
      <c r="S946" s="13" t="s">
        <v>70</v>
      </c>
      <c r="T946" s="13" t="s">
        <v>71</v>
      </c>
      <c r="U946" s="13">
        <v>2010</v>
      </c>
      <c r="V946" s="18">
        <v>2.5</v>
      </c>
      <c r="W946" s="17">
        <f t="shared" si="28"/>
        <v>101.217</v>
      </c>
      <c r="X946" s="17">
        <f t="shared" si="29"/>
        <v>2.7168608040151359</v>
      </c>
      <c r="Y946" s="17"/>
      <c r="Z946" s="17"/>
    </row>
    <row r="947" spans="19:26" x14ac:dyDescent="0.2">
      <c r="S947" s="13" t="s">
        <v>72</v>
      </c>
      <c r="T947" s="13" t="s">
        <v>73</v>
      </c>
      <c r="U947" s="13">
        <v>2010</v>
      </c>
      <c r="V947" s="18">
        <v>5.56</v>
      </c>
      <c r="W947" s="17">
        <f t="shared" si="28"/>
        <v>101.217</v>
      </c>
      <c r="X947" s="17">
        <f t="shared" si="29"/>
        <v>6.0422984281296621</v>
      </c>
      <c r="Y947" s="17"/>
      <c r="Z947" s="17"/>
    </row>
    <row r="948" spans="19:26" x14ac:dyDescent="0.2">
      <c r="S948" s="13" t="s">
        <v>74</v>
      </c>
      <c r="T948" s="13" t="s">
        <v>75</v>
      </c>
      <c r="U948" s="13">
        <v>2010</v>
      </c>
      <c r="V948" s="17">
        <v>3.75</v>
      </c>
      <c r="W948" s="17">
        <f t="shared" si="28"/>
        <v>101.217</v>
      </c>
      <c r="X948" s="17">
        <f t="shared" si="29"/>
        <v>4.0752912060227038</v>
      </c>
      <c r="Y948" s="17"/>
      <c r="Z948" s="17"/>
    </row>
    <row r="949" spans="19:26" x14ac:dyDescent="0.2">
      <c r="S949" s="13" t="s">
        <v>76</v>
      </c>
      <c r="T949" s="13" t="s">
        <v>77</v>
      </c>
      <c r="U949" s="13">
        <v>2010</v>
      </c>
      <c r="V949" s="17">
        <v>2.72</v>
      </c>
      <c r="W949" s="17">
        <f t="shared" si="28"/>
        <v>101.217</v>
      </c>
      <c r="X949" s="17">
        <f t="shared" si="29"/>
        <v>2.9559445547684677</v>
      </c>
      <c r="Y949" s="18"/>
      <c r="Z949" s="18"/>
    </row>
    <row r="950" spans="19:26" x14ac:dyDescent="0.2">
      <c r="S950" s="13" t="s">
        <v>78</v>
      </c>
      <c r="T950" s="13" t="s">
        <v>79</v>
      </c>
      <c r="U950" s="13">
        <v>2010</v>
      </c>
      <c r="V950" s="18">
        <v>3.93</v>
      </c>
      <c r="W950" s="17">
        <f t="shared" si="28"/>
        <v>101.217</v>
      </c>
      <c r="X950" s="17">
        <f t="shared" si="29"/>
        <v>4.2709051839117933</v>
      </c>
      <c r="Y950" s="18"/>
      <c r="Z950" s="18"/>
    </row>
    <row r="951" spans="19:26" x14ac:dyDescent="0.2">
      <c r="S951" s="13" t="s">
        <v>80</v>
      </c>
      <c r="T951" s="13" t="s">
        <v>81</v>
      </c>
      <c r="U951" s="13">
        <v>2010</v>
      </c>
      <c r="V951" s="18">
        <v>4.4000000000000004</v>
      </c>
      <c r="W951" s="17">
        <f t="shared" si="28"/>
        <v>101.217</v>
      </c>
      <c r="X951" s="17">
        <f t="shared" si="29"/>
        <v>4.7816750150666394</v>
      </c>
      <c r="Y951" s="18"/>
      <c r="Z951" s="18"/>
    </row>
    <row r="952" spans="19:26" x14ac:dyDescent="0.2">
      <c r="S952" s="13" t="s">
        <v>82</v>
      </c>
      <c r="T952" s="13" t="s">
        <v>83</v>
      </c>
      <c r="U952" s="13">
        <v>2010</v>
      </c>
      <c r="V952" s="18">
        <v>2.4</v>
      </c>
      <c r="W952" s="17">
        <f t="shared" si="28"/>
        <v>101.217</v>
      </c>
      <c r="X952" s="17">
        <f t="shared" si="29"/>
        <v>2.6081863718545302</v>
      </c>
      <c r="Y952" s="18"/>
      <c r="Z952" s="18"/>
    </row>
    <row r="953" spans="19:26" x14ac:dyDescent="0.2">
      <c r="S953" s="13" t="s">
        <v>84</v>
      </c>
      <c r="T953" s="13" t="s">
        <v>85</v>
      </c>
      <c r="U953" s="13">
        <v>2010</v>
      </c>
      <c r="V953" s="13">
        <v>3.25</v>
      </c>
      <c r="W953" s="17">
        <f t="shared" si="28"/>
        <v>101.217</v>
      </c>
      <c r="X953" s="17">
        <f t="shared" si="29"/>
        <v>3.5319190452196767</v>
      </c>
      <c r="Y953" s="18"/>
      <c r="Z953" s="18"/>
    </row>
    <row r="954" spans="19:26" x14ac:dyDescent="0.2">
      <c r="S954" s="13" t="s">
        <v>23</v>
      </c>
      <c r="T954" s="13" t="s">
        <v>24</v>
      </c>
      <c r="U954" s="13">
        <v>2011</v>
      </c>
      <c r="V954" s="18">
        <v>12.8</v>
      </c>
      <c r="W954" s="17">
        <f t="shared" si="28"/>
        <v>103.307</v>
      </c>
      <c r="X954" s="17">
        <f t="shared" si="29"/>
        <v>13.628908012041778</v>
      </c>
      <c r="Y954" s="18"/>
      <c r="Z954" s="18"/>
    </row>
    <row r="955" spans="19:26" x14ac:dyDescent="0.2">
      <c r="S955" s="13" t="s">
        <v>25</v>
      </c>
      <c r="T955" s="13" t="s">
        <v>26</v>
      </c>
      <c r="U955" s="13">
        <v>2011</v>
      </c>
      <c r="V955" s="18">
        <v>3</v>
      </c>
      <c r="W955" s="17">
        <f t="shared" si="28"/>
        <v>103.307</v>
      </c>
      <c r="X955" s="17">
        <f t="shared" si="29"/>
        <v>3.1942753153222916</v>
      </c>
      <c r="Y955" s="18"/>
      <c r="Z955" s="18"/>
    </row>
    <row r="956" spans="19:26" x14ac:dyDescent="0.2">
      <c r="S956" s="13" t="s">
        <v>27</v>
      </c>
      <c r="T956" s="13" t="s">
        <v>28</v>
      </c>
      <c r="U956" s="13">
        <v>2011</v>
      </c>
      <c r="V956" s="17">
        <v>2.5</v>
      </c>
      <c r="W956" s="17">
        <f t="shared" si="28"/>
        <v>103.307</v>
      </c>
      <c r="X956" s="17">
        <f t="shared" si="29"/>
        <v>2.66189609610191</v>
      </c>
      <c r="Y956" s="18"/>
      <c r="Z956" s="18"/>
    </row>
    <row r="957" spans="19:26" x14ac:dyDescent="0.2">
      <c r="S957" s="13" t="s">
        <v>29</v>
      </c>
      <c r="T957" s="13" t="s">
        <v>30</v>
      </c>
      <c r="U957" s="13">
        <v>2011</v>
      </c>
      <c r="V957" s="17">
        <v>3.3</v>
      </c>
      <c r="W957" s="17">
        <f t="shared" si="28"/>
        <v>103.307</v>
      </c>
      <c r="X957" s="17">
        <f t="shared" si="29"/>
        <v>3.5137028468545206</v>
      </c>
      <c r="Y957" s="18"/>
      <c r="Z957" s="18"/>
    </row>
    <row r="958" spans="19:26" x14ac:dyDescent="0.2">
      <c r="S958" s="13" t="s">
        <v>31</v>
      </c>
      <c r="T958" s="13" t="s">
        <v>32</v>
      </c>
      <c r="U958" s="13">
        <v>2011</v>
      </c>
      <c r="V958" s="17">
        <v>2.2799999999999998</v>
      </c>
      <c r="W958" s="17">
        <f t="shared" si="28"/>
        <v>103.307</v>
      </c>
      <c r="X958" s="17">
        <f t="shared" si="29"/>
        <v>2.4276492396449414</v>
      </c>
      <c r="Y958" s="18"/>
      <c r="Z958" s="18"/>
    </row>
    <row r="959" spans="19:26" x14ac:dyDescent="0.2">
      <c r="S959" s="13" t="s">
        <v>33</v>
      </c>
      <c r="T959" s="13" t="s">
        <v>34</v>
      </c>
      <c r="U959" s="13">
        <v>2011</v>
      </c>
      <c r="V959" s="17">
        <v>4.5</v>
      </c>
      <c r="W959" s="17">
        <f t="shared" si="28"/>
        <v>103.307</v>
      </c>
      <c r="X959" s="17">
        <f t="shared" si="29"/>
        <v>4.7914129729834372</v>
      </c>
      <c r="Y959" s="18"/>
      <c r="Z959" s="18"/>
    </row>
    <row r="960" spans="19:26" x14ac:dyDescent="0.2">
      <c r="S960" s="13" t="s">
        <v>35</v>
      </c>
      <c r="T960" s="13" t="s">
        <v>36</v>
      </c>
      <c r="U960" s="13">
        <v>2011</v>
      </c>
      <c r="V960" s="18">
        <v>3.75</v>
      </c>
      <c r="W960" s="17">
        <f t="shared" si="28"/>
        <v>103.307</v>
      </c>
      <c r="X960" s="17">
        <f t="shared" si="29"/>
        <v>3.9928441441528646</v>
      </c>
      <c r="Y960" s="18"/>
      <c r="Z960" s="18"/>
    </row>
    <row r="961" spans="19:26" x14ac:dyDescent="0.2">
      <c r="S961" s="13" t="s">
        <v>37</v>
      </c>
      <c r="T961" s="13" t="s">
        <v>38</v>
      </c>
      <c r="U961" s="13">
        <v>2011</v>
      </c>
      <c r="V961" s="18">
        <v>1.5</v>
      </c>
      <c r="W961" s="17">
        <f t="shared" si="28"/>
        <v>103.307</v>
      </c>
      <c r="X961" s="17">
        <f t="shared" si="29"/>
        <v>1.5971376576611458</v>
      </c>
      <c r="Y961" s="18"/>
      <c r="Z961" s="18"/>
    </row>
    <row r="962" spans="19:26" x14ac:dyDescent="0.2">
      <c r="S962" s="13" t="s">
        <v>39</v>
      </c>
      <c r="T962" s="13" t="s">
        <v>40</v>
      </c>
      <c r="U962" s="13">
        <v>2011</v>
      </c>
      <c r="V962" s="18">
        <v>6.5</v>
      </c>
      <c r="W962" s="17">
        <f t="shared" si="28"/>
        <v>103.307</v>
      </c>
      <c r="X962" s="17">
        <f t="shared" si="29"/>
        <v>6.9209298498649652</v>
      </c>
      <c r="Y962" s="17"/>
      <c r="Z962" s="17"/>
    </row>
    <row r="963" spans="19:26" x14ac:dyDescent="0.2">
      <c r="S963" s="13" t="s">
        <v>41</v>
      </c>
      <c r="T963" s="13" t="s">
        <v>42</v>
      </c>
      <c r="U963" s="13">
        <v>2011</v>
      </c>
      <c r="V963" s="18">
        <v>4.62</v>
      </c>
      <c r="W963" s="17">
        <f t="shared" ref="W963:W1026" si="30">INDEX($AB$2:$AB$35,MATCH($U963,$AA$2:$AA$35,0))</f>
        <v>103.307</v>
      </c>
      <c r="X963" s="17">
        <f t="shared" ref="X963:X1026" si="31">V963*$AB$35/W963</f>
        <v>4.9191839855963293</v>
      </c>
      <c r="Y963" s="17"/>
      <c r="Z963" s="17"/>
    </row>
    <row r="964" spans="19:26" x14ac:dyDescent="0.2">
      <c r="S964" s="13" t="s">
        <v>86</v>
      </c>
      <c r="T964" s="13" t="s">
        <v>87</v>
      </c>
      <c r="U964" s="13">
        <v>2011</v>
      </c>
      <c r="V964" s="18">
        <v>5.98</v>
      </c>
      <c r="W964" s="17">
        <f t="shared" si="30"/>
        <v>103.307</v>
      </c>
      <c r="X964" s="17">
        <f t="shared" si="31"/>
        <v>6.367255461875768</v>
      </c>
      <c r="Y964" s="17"/>
      <c r="Z964" s="17"/>
    </row>
    <row r="965" spans="19:26" x14ac:dyDescent="0.2">
      <c r="S965" s="13" t="s">
        <v>43</v>
      </c>
      <c r="T965" s="13" t="s">
        <v>14</v>
      </c>
      <c r="U965" s="13">
        <v>2011</v>
      </c>
      <c r="V965" s="18">
        <v>8.5500000000000007</v>
      </c>
      <c r="W965" s="17">
        <f t="shared" si="30"/>
        <v>103.307</v>
      </c>
      <c r="X965" s="17">
        <f t="shared" si="31"/>
        <v>9.1036846486685317</v>
      </c>
      <c r="Y965" s="17"/>
      <c r="Z965" s="17"/>
    </row>
    <row r="966" spans="19:26" x14ac:dyDescent="0.2">
      <c r="S966" s="13" t="s">
        <v>44</v>
      </c>
      <c r="T966" s="13" t="s">
        <v>45</v>
      </c>
      <c r="U966" s="13">
        <v>2011</v>
      </c>
      <c r="V966" s="18">
        <v>2.68</v>
      </c>
      <c r="W966" s="17">
        <f t="shared" si="30"/>
        <v>103.307</v>
      </c>
      <c r="X966" s="17">
        <f t="shared" si="31"/>
        <v>2.8535526150212474</v>
      </c>
      <c r="Y966" s="18"/>
      <c r="Z966" s="18"/>
    </row>
    <row r="967" spans="19:26" x14ac:dyDescent="0.2">
      <c r="S967" s="13" t="s">
        <v>46</v>
      </c>
      <c r="T967" s="13" t="s">
        <v>47</v>
      </c>
      <c r="U967" s="13">
        <v>2011</v>
      </c>
      <c r="V967" s="18">
        <v>2.5</v>
      </c>
      <c r="W967" s="17">
        <f t="shared" si="30"/>
        <v>103.307</v>
      </c>
      <c r="X967" s="17">
        <f t="shared" si="31"/>
        <v>2.66189609610191</v>
      </c>
      <c r="Y967" s="18"/>
      <c r="Z967" s="18"/>
    </row>
    <row r="968" spans="19:26" x14ac:dyDescent="0.2">
      <c r="S968" s="13" t="s">
        <v>48</v>
      </c>
      <c r="T968" s="13" t="s">
        <v>49</v>
      </c>
      <c r="U968" s="13">
        <v>2011</v>
      </c>
      <c r="V968" s="18">
        <v>1.92</v>
      </c>
      <c r="W968" s="17">
        <f t="shared" si="30"/>
        <v>103.307</v>
      </c>
      <c r="X968" s="17">
        <f t="shared" si="31"/>
        <v>2.0443362018062663</v>
      </c>
      <c r="Y968" s="13"/>
      <c r="Z968" s="13"/>
    </row>
    <row r="969" spans="19:26" x14ac:dyDescent="0.2">
      <c r="S969" s="13" t="s">
        <v>50</v>
      </c>
      <c r="T969" s="13" t="s">
        <v>51</v>
      </c>
      <c r="U969" s="13">
        <v>2011</v>
      </c>
      <c r="V969" s="18">
        <v>2.5</v>
      </c>
      <c r="W969" s="17">
        <f t="shared" si="30"/>
        <v>103.307</v>
      </c>
      <c r="X969" s="17">
        <f t="shared" si="31"/>
        <v>2.66189609610191</v>
      </c>
      <c r="Y969" s="13"/>
      <c r="Z969" s="13"/>
    </row>
    <row r="970" spans="19:26" x14ac:dyDescent="0.2">
      <c r="S970" s="13" t="s">
        <v>52</v>
      </c>
      <c r="T970" s="13" t="s">
        <v>53</v>
      </c>
      <c r="U970" s="13">
        <v>2011</v>
      </c>
      <c r="V970" s="17">
        <v>1.5</v>
      </c>
      <c r="W970" s="17">
        <f t="shared" si="30"/>
        <v>103.307</v>
      </c>
      <c r="X970" s="17">
        <f t="shared" si="31"/>
        <v>1.5971376576611458</v>
      </c>
      <c r="Y970" s="13"/>
      <c r="Z970" s="13"/>
    </row>
    <row r="971" spans="19:26" x14ac:dyDescent="0.2">
      <c r="S971" s="13" t="s">
        <v>54</v>
      </c>
      <c r="T971" s="13" t="s">
        <v>55</v>
      </c>
      <c r="U971" s="13">
        <v>2011</v>
      </c>
      <c r="V971" s="17">
        <v>4.05</v>
      </c>
      <c r="W971" s="17">
        <f t="shared" si="30"/>
        <v>103.307</v>
      </c>
      <c r="X971" s="17">
        <f t="shared" si="31"/>
        <v>4.3122716756850936</v>
      </c>
      <c r="Y971" s="18"/>
      <c r="Z971" s="18"/>
    </row>
    <row r="972" spans="19:26" x14ac:dyDescent="0.2">
      <c r="S972" s="13" t="s">
        <v>56</v>
      </c>
      <c r="T972" s="13" t="s">
        <v>57</v>
      </c>
      <c r="U972" s="13">
        <v>2011</v>
      </c>
      <c r="V972" s="17">
        <v>5.03</v>
      </c>
      <c r="W972" s="17">
        <f t="shared" si="30"/>
        <v>103.307</v>
      </c>
      <c r="X972" s="17">
        <f t="shared" si="31"/>
        <v>5.3557349453570433</v>
      </c>
      <c r="Y972" s="18"/>
      <c r="Z972" s="18"/>
    </row>
    <row r="973" spans="19:26" x14ac:dyDescent="0.2">
      <c r="S973" s="13" t="s">
        <v>58</v>
      </c>
      <c r="T973" s="13" t="s">
        <v>59</v>
      </c>
      <c r="U973" s="13">
        <v>2011</v>
      </c>
      <c r="V973" s="18">
        <v>2</v>
      </c>
      <c r="W973" s="17">
        <f t="shared" si="30"/>
        <v>103.307</v>
      </c>
      <c r="X973" s="17">
        <f t="shared" si="31"/>
        <v>2.129516876881528</v>
      </c>
      <c r="Y973" s="18"/>
      <c r="Z973" s="18"/>
    </row>
    <row r="974" spans="19:26" x14ac:dyDescent="0.2">
      <c r="S974" s="13" t="s">
        <v>60</v>
      </c>
      <c r="T974" s="13" t="s">
        <v>61</v>
      </c>
      <c r="U974" s="13">
        <v>2011</v>
      </c>
      <c r="V974" s="18">
        <v>3.75</v>
      </c>
      <c r="W974" s="17">
        <f t="shared" si="30"/>
        <v>103.307</v>
      </c>
      <c r="X974" s="17">
        <f t="shared" si="31"/>
        <v>3.9928441441528646</v>
      </c>
      <c r="Y974" s="18"/>
      <c r="Z974" s="18"/>
    </row>
    <row r="975" spans="19:26" x14ac:dyDescent="0.2">
      <c r="S975" s="13" t="s">
        <v>62</v>
      </c>
      <c r="T975" s="13" t="s">
        <v>63</v>
      </c>
      <c r="U975" s="13">
        <v>2011</v>
      </c>
      <c r="V975" s="18">
        <v>3.6</v>
      </c>
      <c r="W975" s="17">
        <f t="shared" si="30"/>
        <v>103.307</v>
      </c>
      <c r="X975" s="17">
        <f t="shared" si="31"/>
        <v>3.8331303783867501</v>
      </c>
      <c r="Y975" s="18"/>
      <c r="Z975" s="18"/>
    </row>
    <row r="976" spans="19:26" x14ac:dyDescent="0.2">
      <c r="S976" s="13" t="s">
        <v>64</v>
      </c>
      <c r="T976" s="13" t="s">
        <v>65</v>
      </c>
      <c r="U976" s="13">
        <v>2011</v>
      </c>
      <c r="V976" s="18">
        <v>5.5</v>
      </c>
      <c r="W976" s="17">
        <f t="shared" si="30"/>
        <v>103.307</v>
      </c>
      <c r="X976" s="17">
        <f t="shared" si="31"/>
        <v>5.8561714114242021</v>
      </c>
      <c r="Y976" s="18"/>
      <c r="Z976" s="18"/>
    </row>
    <row r="977" spans="19:26" x14ac:dyDescent="0.2">
      <c r="S977" s="13" t="s">
        <v>66</v>
      </c>
      <c r="T977" s="13" t="s">
        <v>67</v>
      </c>
      <c r="U977" s="13">
        <v>2011</v>
      </c>
      <c r="V977" s="18">
        <v>6.06</v>
      </c>
      <c r="W977" s="17">
        <f t="shared" si="30"/>
        <v>103.307</v>
      </c>
      <c r="X977" s="17">
        <f t="shared" si="31"/>
        <v>6.4524361369510297</v>
      </c>
      <c r="Y977" s="18"/>
      <c r="Z977" s="18"/>
    </row>
    <row r="978" spans="19:26" x14ac:dyDescent="0.2">
      <c r="S978" s="13" t="s">
        <v>68</v>
      </c>
      <c r="T978" s="13" t="s">
        <v>69</v>
      </c>
      <c r="U978" s="13">
        <v>2011</v>
      </c>
      <c r="V978" s="18">
        <v>6.44</v>
      </c>
      <c r="W978" s="17">
        <f t="shared" si="30"/>
        <v>103.307</v>
      </c>
      <c r="X978" s="17">
        <f t="shared" si="31"/>
        <v>6.8570443435585204</v>
      </c>
      <c r="Y978" s="18"/>
      <c r="Z978" s="18"/>
    </row>
    <row r="979" spans="19:26" x14ac:dyDescent="0.2">
      <c r="S979" s="13" t="s">
        <v>70</v>
      </c>
      <c r="T979" s="13" t="s">
        <v>71</v>
      </c>
      <c r="U979" s="13">
        <v>2011</v>
      </c>
      <c r="V979" s="18">
        <v>2.5</v>
      </c>
      <c r="W979" s="17">
        <f t="shared" si="30"/>
        <v>103.307</v>
      </c>
      <c r="X979" s="17">
        <f t="shared" si="31"/>
        <v>2.66189609610191</v>
      </c>
      <c r="Y979" s="17"/>
      <c r="Z979" s="17"/>
    </row>
    <row r="980" spans="19:26" x14ac:dyDescent="0.2">
      <c r="S980" s="13" t="s">
        <v>72</v>
      </c>
      <c r="T980" s="13" t="s">
        <v>73</v>
      </c>
      <c r="U980" s="13">
        <v>2011</v>
      </c>
      <c r="V980" s="18">
        <v>5.56</v>
      </c>
      <c r="W980" s="17">
        <f t="shared" si="30"/>
        <v>103.307</v>
      </c>
      <c r="X980" s="17">
        <f t="shared" si="31"/>
        <v>5.9200569177306468</v>
      </c>
      <c r="Y980" s="17"/>
      <c r="Z980" s="17"/>
    </row>
    <row r="981" spans="19:26" x14ac:dyDescent="0.2">
      <c r="S981" s="13" t="s">
        <v>74</v>
      </c>
      <c r="T981" s="13" t="s">
        <v>75</v>
      </c>
      <c r="U981" s="13">
        <v>2011</v>
      </c>
      <c r="V981" s="17">
        <v>3.75</v>
      </c>
      <c r="W981" s="17">
        <f t="shared" si="30"/>
        <v>103.307</v>
      </c>
      <c r="X981" s="17">
        <f t="shared" si="31"/>
        <v>3.9928441441528646</v>
      </c>
      <c r="Y981" s="17"/>
      <c r="Z981" s="17"/>
    </row>
    <row r="982" spans="19:26" x14ac:dyDescent="0.2">
      <c r="S982" s="13" t="s">
        <v>76</v>
      </c>
      <c r="T982" s="13" t="s">
        <v>77</v>
      </c>
      <c r="U982" s="13">
        <v>2011</v>
      </c>
      <c r="V982" s="17">
        <v>2.72</v>
      </c>
      <c r="W982" s="17">
        <f t="shared" si="30"/>
        <v>103.307</v>
      </c>
      <c r="X982" s="17">
        <f t="shared" si="31"/>
        <v>2.8961429525588778</v>
      </c>
      <c r="Y982" s="17"/>
      <c r="Z982" s="17"/>
    </row>
    <row r="983" spans="19:26" x14ac:dyDescent="0.2">
      <c r="S983" s="13" t="s">
        <v>78</v>
      </c>
      <c r="T983" s="13" t="s">
        <v>79</v>
      </c>
      <c r="U983" s="13">
        <v>2011</v>
      </c>
      <c r="V983" s="18">
        <v>3.93</v>
      </c>
      <c r="W983" s="17">
        <f t="shared" si="30"/>
        <v>103.307</v>
      </c>
      <c r="X983" s="17">
        <f t="shared" si="31"/>
        <v>4.1845006630722024</v>
      </c>
      <c r="Y983" s="18"/>
      <c r="Z983" s="18"/>
    </row>
    <row r="984" spans="19:26" x14ac:dyDescent="0.2">
      <c r="S984" s="13" t="s">
        <v>80</v>
      </c>
      <c r="T984" s="13" t="s">
        <v>81</v>
      </c>
      <c r="U984" s="13">
        <v>2011</v>
      </c>
      <c r="V984" s="18">
        <v>4.4000000000000004</v>
      </c>
      <c r="W984" s="17">
        <f t="shared" si="30"/>
        <v>103.307</v>
      </c>
      <c r="X984" s="17">
        <f t="shared" si="31"/>
        <v>4.6849371291393611</v>
      </c>
      <c r="Y984" s="18"/>
      <c r="Z984" s="18"/>
    </row>
    <row r="985" spans="19:26" x14ac:dyDescent="0.2">
      <c r="S985" s="13" t="s">
        <v>82</v>
      </c>
      <c r="T985" s="13" t="s">
        <v>83</v>
      </c>
      <c r="U985" s="13">
        <v>2011</v>
      </c>
      <c r="V985" s="18">
        <v>2.4</v>
      </c>
      <c r="W985" s="17">
        <f t="shared" si="30"/>
        <v>103.307</v>
      </c>
      <c r="X985" s="17">
        <f t="shared" si="31"/>
        <v>2.5554202522578331</v>
      </c>
      <c r="Y985" s="18"/>
      <c r="Z985" s="18"/>
    </row>
    <row r="986" spans="19:26" x14ac:dyDescent="0.2">
      <c r="S986" s="13" t="s">
        <v>84</v>
      </c>
      <c r="T986" s="13" t="s">
        <v>85</v>
      </c>
      <c r="U986" s="13">
        <v>2011</v>
      </c>
      <c r="V986" s="13">
        <v>3.25</v>
      </c>
      <c r="W986" s="17">
        <f t="shared" si="30"/>
        <v>103.307</v>
      </c>
      <c r="X986" s="17">
        <f t="shared" si="31"/>
        <v>3.4604649249324826</v>
      </c>
      <c r="Y986" s="18"/>
      <c r="Z986" s="18"/>
    </row>
    <row r="987" spans="19:26" x14ac:dyDescent="0.2">
      <c r="S987" s="13" t="s">
        <v>23</v>
      </c>
      <c r="T987" s="13" t="s">
        <v>24</v>
      </c>
      <c r="U987" s="13">
        <v>2012</v>
      </c>
      <c r="V987" s="18">
        <v>12.8</v>
      </c>
      <c r="W987" s="17">
        <f t="shared" si="30"/>
        <v>105.21299999999999</v>
      </c>
      <c r="X987" s="17">
        <f t="shared" si="31"/>
        <v>13.382011728588674</v>
      </c>
      <c r="Y987" s="18"/>
      <c r="Z987" s="18"/>
    </row>
    <row r="988" spans="19:26" x14ac:dyDescent="0.2">
      <c r="S988" s="13" t="s">
        <v>25</v>
      </c>
      <c r="T988" s="13" t="s">
        <v>26</v>
      </c>
      <c r="U988" s="13">
        <v>2012</v>
      </c>
      <c r="V988" s="17">
        <v>3</v>
      </c>
      <c r="W988" s="17">
        <f t="shared" si="30"/>
        <v>105.21299999999999</v>
      </c>
      <c r="X988" s="17">
        <f t="shared" si="31"/>
        <v>3.13640899888797</v>
      </c>
      <c r="Y988" s="18"/>
      <c r="Z988" s="18"/>
    </row>
    <row r="989" spans="19:26" x14ac:dyDescent="0.2">
      <c r="S989" s="13" t="s">
        <v>27</v>
      </c>
      <c r="T989" s="13" t="s">
        <v>28</v>
      </c>
      <c r="U989" s="13">
        <v>2012</v>
      </c>
      <c r="V989" s="17">
        <v>2.5</v>
      </c>
      <c r="W989" s="17">
        <f t="shared" si="30"/>
        <v>105.21299999999999</v>
      </c>
      <c r="X989" s="17">
        <f t="shared" si="31"/>
        <v>2.6136741657399751</v>
      </c>
      <c r="Y989" s="18"/>
      <c r="Z989" s="18"/>
    </row>
    <row r="990" spans="19:26" x14ac:dyDescent="0.2">
      <c r="S990" s="13" t="s">
        <v>29</v>
      </c>
      <c r="T990" s="13" t="s">
        <v>30</v>
      </c>
      <c r="U990" s="13">
        <v>2012</v>
      </c>
      <c r="V990" s="17">
        <v>3.3</v>
      </c>
      <c r="W990" s="17">
        <f t="shared" si="30"/>
        <v>105.21299999999999</v>
      </c>
      <c r="X990" s="17">
        <f t="shared" si="31"/>
        <v>3.4500498987767672</v>
      </c>
      <c r="Y990" s="18"/>
      <c r="Z990" s="18"/>
    </row>
    <row r="991" spans="19:26" x14ac:dyDescent="0.2">
      <c r="S991" s="13" t="s">
        <v>31</v>
      </c>
      <c r="T991" s="13" t="s">
        <v>32</v>
      </c>
      <c r="U991" s="13">
        <v>2012</v>
      </c>
      <c r="V991" s="17">
        <v>2.2799999999999998</v>
      </c>
      <c r="W991" s="17">
        <f t="shared" si="30"/>
        <v>105.21299999999999</v>
      </c>
      <c r="X991" s="17">
        <f t="shared" si="31"/>
        <v>2.3836708391548571</v>
      </c>
      <c r="Y991" s="18"/>
      <c r="Z991" s="18"/>
    </row>
    <row r="992" spans="19:26" x14ac:dyDescent="0.2">
      <c r="S992" s="13" t="s">
        <v>33</v>
      </c>
      <c r="T992" s="13" t="s">
        <v>34</v>
      </c>
      <c r="U992" s="13">
        <v>2012</v>
      </c>
      <c r="V992" s="18">
        <v>5.4</v>
      </c>
      <c r="W992" s="17">
        <f t="shared" si="30"/>
        <v>105.21299999999999</v>
      </c>
      <c r="X992" s="17">
        <f t="shared" si="31"/>
        <v>5.6455361979983474</v>
      </c>
      <c r="Y992" s="18"/>
      <c r="Z992" s="18"/>
    </row>
    <row r="993" spans="19:26" x14ac:dyDescent="0.2">
      <c r="S993" s="13" t="s">
        <v>35</v>
      </c>
      <c r="T993" s="13" t="s">
        <v>36</v>
      </c>
      <c r="U993" s="13">
        <v>2012</v>
      </c>
      <c r="V993" s="18">
        <v>3.75</v>
      </c>
      <c r="W993" s="17">
        <f t="shared" si="30"/>
        <v>105.21299999999999</v>
      </c>
      <c r="X993" s="17">
        <f t="shared" si="31"/>
        <v>3.9205112486099627</v>
      </c>
      <c r="Y993" s="18"/>
      <c r="Z993" s="18"/>
    </row>
    <row r="994" spans="19:26" x14ac:dyDescent="0.2">
      <c r="S994" s="13" t="s">
        <v>37</v>
      </c>
      <c r="T994" s="13" t="s">
        <v>38</v>
      </c>
      <c r="U994" s="13">
        <v>2012</v>
      </c>
      <c r="V994" s="18">
        <v>1.5</v>
      </c>
      <c r="W994" s="17">
        <f t="shared" si="30"/>
        <v>105.21299999999999</v>
      </c>
      <c r="X994" s="17">
        <f t="shared" si="31"/>
        <v>1.568204499443985</v>
      </c>
      <c r="Y994" s="18"/>
      <c r="Z994" s="18"/>
    </row>
    <row r="995" spans="19:26" x14ac:dyDescent="0.2">
      <c r="S995" s="13" t="s">
        <v>39</v>
      </c>
      <c r="T995" s="13" t="s">
        <v>40</v>
      </c>
      <c r="U995" s="13">
        <v>2012</v>
      </c>
      <c r="V995" s="18">
        <v>6.5</v>
      </c>
      <c r="W995" s="17">
        <f t="shared" si="30"/>
        <v>105.21299999999999</v>
      </c>
      <c r="X995" s="17">
        <f t="shared" si="31"/>
        <v>6.7955528309239357</v>
      </c>
      <c r="Y995" s="18"/>
      <c r="Z995" s="18"/>
    </row>
    <row r="996" spans="19:26" x14ac:dyDescent="0.2">
      <c r="S996" s="13" t="s">
        <v>41</v>
      </c>
      <c r="T996" s="13" t="s">
        <v>42</v>
      </c>
      <c r="U996" s="13">
        <v>2012</v>
      </c>
      <c r="V996" s="18">
        <v>4.62</v>
      </c>
      <c r="W996" s="17">
        <f t="shared" si="30"/>
        <v>105.21299999999999</v>
      </c>
      <c r="X996" s="17">
        <f t="shared" si="31"/>
        <v>4.8300698582874748</v>
      </c>
      <c r="Y996" s="17"/>
      <c r="Z996" s="17"/>
    </row>
    <row r="997" spans="19:26" x14ac:dyDescent="0.2">
      <c r="S997" s="13" t="s">
        <v>86</v>
      </c>
      <c r="T997" s="13" t="s">
        <v>87</v>
      </c>
      <c r="U997" s="13">
        <v>2012</v>
      </c>
      <c r="V997" s="18">
        <v>5.98</v>
      </c>
      <c r="W997" s="17">
        <f t="shared" si="30"/>
        <v>105.21299999999999</v>
      </c>
      <c r="X997" s="17">
        <f t="shared" si="31"/>
        <v>6.2519086044500209</v>
      </c>
      <c r="Y997" s="17"/>
      <c r="Z997" s="17"/>
    </row>
    <row r="998" spans="19:26" x14ac:dyDescent="0.2">
      <c r="S998" s="13" t="s">
        <v>43</v>
      </c>
      <c r="T998" s="13" t="s">
        <v>14</v>
      </c>
      <c r="U998" s="13">
        <v>2012</v>
      </c>
      <c r="V998" s="18">
        <v>8.5500000000000007</v>
      </c>
      <c r="W998" s="17">
        <f t="shared" si="30"/>
        <v>105.21299999999999</v>
      </c>
      <c r="X998" s="17">
        <f t="shared" si="31"/>
        <v>8.9387656468307153</v>
      </c>
      <c r="Y998" s="17"/>
      <c r="Z998" s="17"/>
    </row>
    <row r="999" spans="19:26" x14ac:dyDescent="0.2">
      <c r="S999" s="13" t="s">
        <v>44</v>
      </c>
      <c r="T999" s="13" t="s">
        <v>45</v>
      </c>
      <c r="U999" s="13">
        <v>2012</v>
      </c>
      <c r="V999" s="18">
        <v>2.68</v>
      </c>
      <c r="W999" s="17">
        <f t="shared" si="30"/>
        <v>105.21299999999999</v>
      </c>
      <c r="X999" s="17">
        <f t="shared" si="31"/>
        <v>2.8018587056732538</v>
      </c>
      <c r="Y999" s="17"/>
      <c r="Z999" s="17"/>
    </row>
    <row r="1000" spans="19:26" x14ac:dyDescent="0.2">
      <c r="S1000" s="13" t="s">
        <v>46</v>
      </c>
      <c r="T1000" s="13" t="s">
        <v>47</v>
      </c>
      <c r="U1000" s="13">
        <v>2012</v>
      </c>
      <c r="V1000" s="18">
        <v>2.5</v>
      </c>
      <c r="W1000" s="17">
        <f t="shared" si="30"/>
        <v>105.21299999999999</v>
      </c>
      <c r="X1000" s="17">
        <f t="shared" si="31"/>
        <v>2.6136741657399751</v>
      </c>
      <c r="Y1000" s="18"/>
      <c r="Z1000" s="18"/>
    </row>
    <row r="1001" spans="19:26" x14ac:dyDescent="0.2">
      <c r="S1001" s="13" t="s">
        <v>48</v>
      </c>
      <c r="T1001" s="13" t="s">
        <v>49</v>
      </c>
      <c r="U1001" s="13">
        <v>2012</v>
      </c>
      <c r="V1001" s="18">
        <v>1.92</v>
      </c>
      <c r="W1001" s="17">
        <f t="shared" si="30"/>
        <v>105.21299999999999</v>
      </c>
      <c r="X1001" s="17">
        <f t="shared" si="31"/>
        <v>2.0073017592883007</v>
      </c>
      <c r="Y1001" s="18"/>
      <c r="Z1001" s="18"/>
    </row>
    <row r="1002" spans="19:26" x14ac:dyDescent="0.2">
      <c r="S1002" s="13" t="s">
        <v>50</v>
      </c>
      <c r="T1002" s="13" t="s">
        <v>51</v>
      </c>
      <c r="U1002" s="13">
        <v>2012</v>
      </c>
      <c r="V1002" s="18">
        <v>2.5</v>
      </c>
      <c r="W1002" s="17">
        <f t="shared" si="30"/>
        <v>105.21299999999999</v>
      </c>
      <c r="X1002" s="17">
        <f t="shared" si="31"/>
        <v>2.6136741657399751</v>
      </c>
      <c r="Y1002" s="18"/>
      <c r="Z1002" s="18"/>
    </row>
    <row r="1003" spans="19:26" x14ac:dyDescent="0.2">
      <c r="S1003" s="13" t="s">
        <v>52</v>
      </c>
      <c r="T1003" s="13" t="s">
        <v>53</v>
      </c>
      <c r="U1003" s="13">
        <v>2012</v>
      </c>
      <c r="V1003" s="17">
        <v>1.5</v>
      </c>
      <c r="W1003" s="17">
        <f t="shared" si="30"/>
        <v>105.21299999999999</v>
      </c>
      <c r="X1003" s="17">
        <f t="shared" si="31"/>
        <v>1.568204499443985</v>
      </c>
      <c r="Y1003" s="18"/>
      <c r="Z1003" s="18"/>
    </row>
    <row r="1004" spans="19:26" x14ac:dyDescent="0.2">
      <c r="S1004" s="13" t="s">
        <v>54</v>
      </c>
      <c r="T1004" s="13" t="s">
        <v>55</v>
      </c>
      <c r="U1004" s="13">
        <v>2012</v>
      </c>
      <c r="V1004" s="17">
        <v>4.05</v>
      </c>
      <c r="W1004" s="17">
        <f t="shared" si="30"/>
        <v>105.21299999999999</v>
      </c>
      <c r="X1004" s="17">
        <f t="shared" si="31"/>
        <v>4.2341521484987599</v>
      </c>
      <c r="Y1004" s="18"/>
      <c r="Z1004" s="18"/>
    </row>
    <row r="1005" spans="19:26" x14ac:dyDescent="0.2">
      <c r="S1005" s="13" t="s">
        <v>56</v>
      </c>
      <c r="T1005" s="13" t="s">
        <v>57</v>
      </c>
      <c r="U1005" s="13">
        <v>2012</v>
      </c>
      <c r="V1005" s="18">
        <v>5.03</v>
      </c>
      <c r="W1005" s="17">
        <f t="shared" si="30"/>
        <v>105.21299999999999</v>
      </c>
      <c r="X1005" s="17">
        <f t="shared" si="31"/>
        <v>5.2587124214688306</v>
      </c>
      <c r="Y1005" s="18"/>
      <c r="Z1005" s="18"/>
    </row>
    <row r="1006" spans="19:26" x14ac:dyDescent="0.2">
      <c r="S1006" s="13" t="s">
        <v>58</v>
      </c>
      <c r="T1006" s="13" t="s">
        <v>59</v>
      </c>
      <c r="U1006" s="13">
        <v>2012</v>
      </c>
      <c r="V1006" s="18">
        <v>2</v>
      </c>
      <c r="W1006" s="17">
        <f t="shared" si="30"/>
        <v>105.21299999999999</v>
      </c>
      <c r="X1006" s="17">
        <f t="shared" si="31"/>
        <v>2.0909393325919803</v>
      </c>
      <c r="Y1006" s="18"/>
      <c r="Z1006" s="18"/>
    </row>
    <row r="1007" spans="19:26" x14ac:dyDescent="0.2">
      <c r="S1007" s="13" t="s">
        <v>60</v>
      </c>
      <c r="T1007" s="13" t="s">
        <v>61</v>
      </c>
      <c r="U1007" s="13">
        <v>2012</v>
      </c>
      <c r="V1007" s="18">
        <v>3.75</v>
      </c>
      <c r="W1007" s="17">
        <f t="shared" si="30"/>
        <v>105.21299999999999</v>
      </c>
      <c r="X1007" s="17">
        <f t="shared" si="31"/>
        <v>3.9205112486099627</v>
      </c>
      <c r="Y1007" s="18"/>
      <c r="Z1007" s="18"/>
    </row>
    <row r="1008" spans="19:26" x14ac:dyDescent="0.2">
      <c r="S1008" s="13" t="s">
        <v>62</v>
      </c>
      <c r="T1008" s="13" t="s">
        <v>63</v>
      </c>
      <c r="U1008" s="13">
        <v>2012</v>
      </c>
      <c r="V1008" s="18">
        <v>3.6</v>
      </c>
      <c r="W1008" s="17">
        <f t="shared" si="30"/>
        <v>105.21299999999999</v>
      </c>
      <c r="X1008" s="17">
        <f t="shared" si="31"/>
        <v>3.7636907986655643</v>
      </c>
      <c r="Y1008" s="18"/>
      <c r="Z1008" s="18"/>
    </row>
    <row r="1009" spans="19:26" x14ac:dyDescent="0.2">
      <c r="S1009" s="13" t="s">
        <v>64</v>
      </c>
      <c r="T1009" s="13" t="s">
        <v>65</v>
      </c>
      <c r="U1009" s="13">
        <v>2012</v>
      </c>
      <c r="V1009" s="18">
        <v>5.5</v>
      </c>
      <c r="W1009" s="17">
        <f t="shared" si="30"/>
        <v>105.21299999999999</v>
      </c>
      <c r="X1009" s="17">
        <f t="shared" si="31"/>
        <v>5.750083164627946</v>
      </c>
      <c r="Y1009" s="18"/>
      <c r="Z1009" s="18"/>
    </row>
    <row r="1010" spans="19:26" x14ac:dyDescent="0.2">
      <c r="S1010" s="13" t="s">
        <v>66</v>
      </c>
      <c r="T1010" s="13" t="s">
        <v>67</v>
      </c>
      <c r="U1010" s="13">
        <v>2012</v>
      </c>
      <c r="V1010" s="18">
        <v>6.06</v>
      </c>
      <c r="W1010" s="17">
        <f t="shared" si="30"/>
        <v>105.21299999999999</v>
      </c>
      <c r="X1010" s="17">
        <f t="shared" si="31"/>
        <v>6.3355461777536997</v>
      </c>
      <c r="Y1010" s="18"/>
      <c r="Z1010" s="18"/>
    </row>
    <row r="1011" spans="19:26" x14ac:dyDescent="0.2">
      <c r="S1011" s="13" t="s">
        <v>68</v>
      </c>
      <c r="T1011" s="13" t="s">
        <v>69</v>
      </c>
      <c r="U1011" s="13">
        <v>2012</v>
      </c>
      <c r="V1011" s="18">
        <v>6.44</v>
      </c>
      <c r="W1011" s="17">
        <f t="shared" si="30"/>
        <v>105.21299999999999</v>
      </c>
      <c r="X1011" s="17">
        <f t="shared" si="31"/>
        <v>6.7328246509461769</v>
      </c>
      <c r="Y1011" s="18"/>
      <c r="Z1011" s="18"/>
    </row>
    <row r="1012" spans="19:26" x14ac:dyDescent="0.2">
      <c r="S1012" s="13" t="s">
        <v>70</v>
      </c>
      <c r="T1012" s="13" t="s">
        <v>71</v>
      </c>
      <c r="U1012" s="13">
        <v>2012</v>
      </c>
      <c r="V1012" s="18">
        <v>2.5</v>
      </c>
      <c r="W1012" s="17">
        <f t="shared" si="30"/>
        <v>105.21299999999999</v>
      </c>
      <c r="X1012" s="17">
        <f t="shared" si="31"/>
        <v>2.6136741657399751</v>
      </c>
      <c r="Y1012" s="18"/>
      <c r="Z1012" s="18"/>
    </row>
    <row r="1013" spans="19:26" x14ac:dyDescent="0.2">
      <c r="S1013" s="13" t="s">
        <v>72</v>
      </c>
      <c r="T1013" s="13" t="s">
        <v>73</v>
      </c>
      <c r="U1013" s="13">
        <v>2012</v>
      </c>
      <c r="V1013" s="17">
        <v>5.56</v>
      </c>
      <c r="W1013" s="17">
        <f t="shared" si="30"/>
        <v>105.21299999999999</v>
      </c>
      <c r="X1013" s="17">
        <f t="shared" si="31"/>
        <v>5.8128113446057048</v>
      </c>
      <c r="Y1013" s="17"/>
      <c r="Z1013" s="17"/>
    </row>
    <row r="1014" spans="19:26" x14ac:dyDescent="0.2">
      <c r="S1014" s="13" t="s">
        <v>74</v>
      </c>
      <c r="T1014" s="13" t="s">
        <v>75</v>
      </c>
      <c r="U1014" s="13">
        <v>2012</v>
      </c>
      <c r="V1014" s="17">
        <v>3.75</v>
      </c>
      <c r="W1014" s="17">
        <f t="shared" si="30"/>
        <v>105.21299999999999</v>
      </c>
      <c r="X1014" s="17">
        <f t="shared" si="31"/>
        <v>3.9205112486099627</v>
      </c>
      <c r="Y1014" s="17"/>
      <c r="Z1014" s="17"/>
    </row>
    <row r="1015" spans="19:26" x14ac:dyDescent="0.2">
      <c r="S1015" s="13" t="s">
        <v>76</v>
      </c>
      <c r="T1015" s="13" t="s">
        <v>77</v>
      </c>
      <c r="U1015" s="13">
        <v>2012</v>
      </c>
      <c r="V1015" s="18">
        <v>2.72</v>
      </c>
      <c r="W1015" s="17">
        <f t="shared" si="30"/>
        <v>105.21299999999999</v>
      </c>
      <c r="X1015" s="17">
        <f t="shared" si="31"/>
        <v>2.8436774923250931</v>
      </c>
      <c r="Y1015" s="17"/>
      <c r="Z1015" s="17"/>
    </row>
    <row r="1016" spans="19:26" x14ac:dyDescent="0.2">
      <c r="S1016" s="13" t="s">
        <v>78</v>
      </c>
      <c r="T1016" s="13" t="s">
        <v>79</v>
      </c>
      <c r="U1016" s="13">
        <v>2012</v>
      </c>
      <c r="V1016" s="18">
        <v>3.93</v>
      </c>
      <c r="W1016" s="17">
        <f t="shared" si="30"/>
        <v>105.21299999999999</v>
      </c>
      <c r="X1016" s="17">
        <f t="shared" si="31"/>
        <v>4.1086957885432414</v>
      </c>
      <c r="Y1016" s="17"/>
      <c r="Z1016" s="17"/>
    </row>
    <row r="1017" spans="19:26" x14ac:dyDescent="0.2">
      <c r="S1017" s="13" t="s">
        <v>80</v>
      </c>
      <c r="T1017" s="13" t="s">
        <v>81</v>
      </c>
      <c r="U1017" s="13">
        <v>2012</v>
      </c>
      <c r="V1017" s="18">
        <v>4.4000000000000004</v>
      </c>
      <c r="W1017" s="17">
        <f t="shared" si="30"/>
        <v>105.21299999999999</v>
      </c>
      <c r="X1017" s="17">
        <f t="shared" si="31"/>
        <v>4.6000665317023568</v>
      </c>
      <c r="Y1017" s="18"/>
      <c r="Z1017" s="18"/>
    </row>
    <row r="1018" spans="19:26" x14ac:dyDescent="0.2">
      <c r="S1018" s="13" t="s">
        <v>82</v>
      </c>
      <c r="T1018" s="13" t="s">
        <v>83</v>
      </c>
      <c r="U1018" s="13">
        <v>2012</v>
      </c>
      <c r="V1018" s="18">
        <v>2.4</v>
      </c>
      <c r="W1018" s="17">
        <f t="shared" si="30"/>
        <v>105.21299999999999</v>
      </c>
      <c r="X1018" s="17">
        <f t="shared" si="31"/>
        <v>2.5091271991103761</v>
      </c>
      <c r="Y1018" s="18"/>
      <c r="Z1018" s="18"/>
    </row>
    <row r="1019" spans="19:26" x14ac:dyDescent="0.2">
      <c r="S1019" s="13" t="s">
        <v>84</v>
      </c>
      <c r="T1019" s="13" t="s">
        <v>85</v>
      </c>
      <c r="U1019" s="13">
        <v>2012</v>
      </c>
      <c r="V1019" s="13">
        <v>3.25</v>
      </c>
      <c r="W1019" s="17">
        <f t="shared" si="30"/>
        <v>105.21299999999999</v>
      </c>
      <c r="X1019" s="17">
        <f t="shared" si="31"/>
        <v>3.3977764154619678</v>
      </c>
      <c r="Y1019" s="13"/>
      <c r="Z1019" s="13"/>
    </row>
    <row r="1020" spans="19:26" x14ac:dyDescent="0.2">
      <c r="S1020" s="13" t="s">
        <v>23</v>
      </c>
      <c r="T1020" s="13" t="s">
        <v>24</v>
      </c>
      <c r="U1020" s="13">
        <v>2013</v>
      </c>
      <c r="V1020" s="18">
        <v>12.8</v>
      </c>
      <c r="W1020" s="17">
        <f t="shared" si="30"/>
        <v>106.91</v>
      </c>
      <c r="X1020" s="17">
        <f t="shared" si="31"/>
        <v>13.169596857169584</v>
      </c>
      <c r="Y1020" s="13"/>
      <c r="Z1020" s="13"/>
    </row>
    <row r="1021" spans="19:26" x14ac:dyDescent="0.2">
      <c r="S1021" s="13" t="s">
        <v>25</v>
      </c>
      <c r="T1021" s="13" t="s">
        <v>26</v>
      </c>
      <c r="U1021" s="13">
        <v>2013</v>
      </c>
      <c r="V1021" s="17">
        <v>3</v>
      </c>
      <c r="W1021" s="17">
        <f t="shared" si="30"/>
        <v>106.91</v>
      </c>
      <c r="X1021" s="17">
        <f t="shared" si="31"/>
        <v>3.0866242633991208</v>
      </c>
      <c r="Y1021" s="13"/>
      <c r="Z1021" s="13"/>
    </row>
    <row r="1022" spans="19:26" x14ac:dyDescent="0.2">
      <c r="S1022" s="13" t="s">
        <v>27</v>
      </c>
      <c r="T1022" s="13" t="s">
        <v>28</v>
      </c>
      <c r="U1022" s="13">
        <v>2013</v>
      </c>
      <c r="V1022" s="17">
        <v>2.5</v>
      </c>
      <c r="W1022" s="17">
        <f t="shared" si="30"/>
        <v>106.91</v>
      </c>
      <c r="X1022" s="17">
        <f t="shared" si="31"/>
        <v>2.5721868861659343</v>
      </c>
      <c r="Y1022" s="18"/>
      <c r="Z1022" s="18"/>
    </row>
    <row r="1023" spans="19:26" x14ac:dyDescent="0.2">
      <c r="S1023" s="13" t="s">
        <v>29</v>
      </c>
      <c r="T1023" s="13" t="s">
        <v>30</v>
      </c>
      <c r="U1023" s="13">
        <v>2013</v>
      </c>
      <c r="V1023" s="17">
        <v>3.3</v>
      </c>
      <c r="W1023" s="17">
        <f t="shared" si="30"/>
        <v>106.91</v>
      </c>
      <c r="X1023" s="17">
        <f t="shared" si="31"/>
        <v>3.3952866897390326</v>
      </c>
      <c r="Y1023" s="18"/>
      <c r="Z1023" s="18"/>
    </row>
    <row r="1024" spans="19:26" x14ac:dyDescent="0.2">
      <c r="S1024" s="13" t="s">
        <v>31</v>
      </c>
      <c r="T1024" s="13" t="s">
        <v>32</v>
      </c>
      <c r="U1024" s="13">
        <v>2013</v>
      </c>
      <c r="V1024" s="17">
        <v>2.2799999999999998</v>
      </c>
      <c r="W1024" s="17">
        <f t="shared" si="30"/>
        <v>106.91</v>
      </c>
      <c r="X1024" s="17">
        <f t="shared" si="31"/>
        <v>2.3458344401833315</v>
      </c>
      <c r="Y1024" s="18"/>
      <c r="Z1024" s="18"/>
    </row>
    <row r="1025" spans="19:26" x14ac:dyDescent="0.2">
      <c r="S1025" s="13" t="s">
        <v>33</v>
      </c>
      <c r="T1025" s="13" t="s">
        <v>34</v>
      </c>
      <c r="U1025" s="13">
        <v>2013</v>
      </c>
      <c r="V1025" s="18">
        <v>5.4</v>
      </c>
      <c r="W1025" s="17">
        <f t="shared" si="30"/>
        <v>106.91</v>
      </c>
      <c r="X1025" s="17">
        <f t="shared" si="31"/>
        <v>5.5559236741184179</v>
      </c>
      <c r="Y1025" s="18"/>
      <c r="Z1025" s="18"/>
    </row>
    <row r="1026" spans="19:26" x14ac:dyDescent="0.2">
      <c r="S1026" s="13" t="s">
        <v>35</v>
      </c>
      <c r="T1026" s="13" t="s">
        <v>36</v>
      </c>
      <c r="U1026" s="13">
        <v>2013</v>
      </c>
      <c r="V1026" s="18">
        <v>3.75</v>
      </c>
      <c r="W1026" s="17">
        <f t="shared" si="30"/>
        <v>106.91</v>
      </c>
      <c r="X1026" s="17">
        <f t="shared" si="31"/>
        <v>3.8582803292489007</v>
      </c>
      <c r="Y1026" s="18"/>
      <c r="Z1026" s="18"/>
    </row>
    <row r="1027" spans="19:26" x14ac:dyDescent="0.2">
      <c r="S1027" s="13" t="s">
        <v>37</v>
      </c>
      <c r="T1027" s="13" t="s">
        <v>38</v>
      </c>
      <c r="U1027" s="13">
        <v>2013</v>
      </c>
      <c r="V1027" s="18">
        <v>1.5</v>
      </c>
      <c r="W1027" s="17">
        <f t="shared" ref="W1027:W1090" si="32">INDEX($AB$2:$AB$35,MATCH($U1027,$AA$2:$AA$35,0))</f>
        <v>106.91</v>
      </c>
      <c r="X1027" s="17">
        <f t="shared" ref="X1027:X1090" si="33">V1027*$AB$35/W1027</f>
        <v>1.5433121316995604</v>
      </c>
      <c r="Y1027" s="18"/>
      <c r="Z1027" s="18"/>
    </row>
    <row r="1028" spans="19:26" x14ac:dyDescent="0.2">
      <c r="S1028" s="13" t="s">
        <v>39</v>
      </c>
      <c r="T1028" s="13" t="s">
        <v>40</v>
      </c>
      <c r="U1028" s="13">
        <v>2013</v>
      </c>
      <c r="V1028" s="18">
        <v>6.5</v>
      </c>
      <c r="W1028" s="17">
        <f t="shared" si="32"/>
        <v>106.91</v>
      </c>
      <c r="X1028" s="17">
        <f t="shared" si="33"/>
        <v>6.6876859040314285</v>
      </c>
      <c r="Y1028" s="18"/>
      <c r="Z1028" s="18"/>
    </row>
    <row r="1029" spans="19:26" x14ac:dyDescent="0.2">
      <c r="S1029" s="13" t="s">
        <v>41</v>
      </c>
      <c r="T1029" s="13" t="s">
        <v>42</v>
      </c>
      <c r="U1029" s="13">
        <v>2013</v>
      </c>
      <c r="V1029" s="18">
        <v>4.62</v>
      </c>
      <c r="W1029" s="17">
        <f t="shared" si="32"/>
        <v>106.91</v>
      </c>
      <c r="X1029" s="17">
        <f t="shared" si="33"/>
        <v>4.7534013656346463</v>
      </c>
      <c r="Y1029" s="17"/>
      <c r="Z1029" s="17"/>
    </row>
    <row r="1030" spans="19:26" x14ac:dyDescent="0.2">
      <c r="S1030" s="13" t="s">
        <v>86</v>
      </c>
      <c r="T1030" s="13" t="s">
        <v>87</v>
      </c>
      <c r="U1030" s="13">
        <v>2013</v>
      </c>
      <c r="V1030" s="18">
        <v>5.98</v>
      </c>
      <c r="W1030" s="17">
        <f t="shared" si="32"/>
        <v>106.91</v>
      </c>
      <c r="X1030" s="17">
        <f t="shared" si="33"/>
        <v>6.1526710317089144</v>
      </c>
      <c r="Y1030" s="17"/>
      <c r="Z1030" s="17"/>
    </row>
    <row r="1031" spans="19:26" x14ac:dyDescent="0.2">
      <c r="S1031" s="13" t="s">
        <v>43</v>
      </c>
      <c r="T1031" s="13" t="s">
        <v>14</v>
      </c>
      <c r="U1031" s="13">
        <v>2013</v>
      </c>
      <c r="V1031" s="18">
        <v>8.5500000000000007</v>
      </c>
      <c r="W1031" s="17">
        <f t="shared" si="32"/>
        <v>106.91</v>
      </c>
      <c r="X1031" s="17">
        <f t="shared" si="33"/>
        <v>8.796879150687495</v>
      </c>
      <c r="Y1031" s="17"/>
      <c r="Z1031" s="17"/>
    </row>
    <row r="1032" spans="19:26" x14ac:dyDescent="0.2">
      <c r="S1032" s="13" t="s">
        <v>44</v>
      </c>
      <c r="T1032" s="13" t="s">
        <v>45</v>
      </c>
      <c r="U1032" s="13">
        <v>2013</v>
      </c>
      <c r="V1032" s="18">
        <v>2.68</v>
      </c>
      <c r="W1032" s="17">
        <f t="shared" si="32"/>
        <v>106.91</v>
      </c>
      <c r="X1032" s="17">
        <f t="shared" si="33"/>
        <v>2.7573843419698814</v>
      </c>
      <c r="Y1032" s="17"/>
      <c r="Z1032" s="17"/>
    </row>
    <row r="1033" spans="19:26" x14ac:dyDescent="0.2">
      <c r="S1033" s="13" t="s">
        <v>46</v>
      </c>
      <c r="T1033" s="13" t="s">
        <v>47</v>
      </c>
      <c r="U1033" s="13">
        <v>2013</v>
      </c>
      <c r="V1033" s="18">
        <v>2.5</v>
      </c>
      <c r="W1033" s="17">
        <f t="shared" si="32"/>
        <v>106.91</v>
      </c>
      <c r="X1033" s="17">
        <f t="shared" si="33"/>
        <v>2.5721868861659343</v>
      </c>
      <c r="Y1033" s="18"/>
      <c r="Z1033" s="18"/>
    </row>
    <row r="1034" spans="19:26" x14ac:dyDescent="0.2">
      <c r="S1034" s="13" t="s">
        <v>48</v>
      </c>
      <c r="T1034" s="13" t="s">
        <v>49</v>
      </c>
      <c r="U1034" s="13">
        <v>2013</v>
      </c>
      <c r="V1034" s="18">
        <v>1.92</v>
      </c>
      <c r="W1034" s="17">
        <f t="shared" si="32"/>
        <v>106.91</v>
      </c>
      <c r="X1034" s="17">
        <f t="shared" si="33"/>
        <v>1.9754395285754371</v>
      </c>
      <c r="Y1034" s="18"/>
      <c r="Z1034" s="18"/>
    </row>
    <row r="1035" spans="19:26" x14ac:dyDescent="0.2">
      <c r="S1035" s="13" t="s">
        <v>50</v>
      </c>
      <c r="T1035" s="13" t="s">
        <v>51</v>
      </c>
      <c r="U1035" s="13">
        <v>2013</v>
      </c>
      <c r="V1035" s="18">
        <v>2.5</v>
      </c>
      <c r="W1035" s="17">
        <f t="shared" si="32"/>
        <v>106.91</v>
      </c>
      <c r="X1035" s="17">
        <f t="shared" si="33"/>
        <v>2.5721868861659343</v>
      </c>
      <c r="Y1035" s="18"/>
      <c r="Z1035" s="18"/>
    </row>
    <row r="1036" spans="19:26" x14ac:dyDescent="0.2">
      <c r="S1036" s="13" t="s">
        <v>52</v>
      </c>
      <c r="T1036" s="13" t="s">
        <v>53</v>
      </c>
      <c r="U1036" s="13">
        <v>2013</v>
      </c>
      <c r="V1036" s="17">
        <v>1.5</v>
      </c>
      <c r="W1036" s="17">
        <f t="shared" si="32"/>
        <v>106.91</v>
      </c>
      <c r="X1036" s="17">
        <f t="shared" si="33"/>
        <v>1.5433121316995604</v>
      </c>
      <c r="Y1036" s="18"/>
      <c r="Z1036" s="18"/>
    </row>
    <row r="1037" spans="19:26" x14ac:dyDescent="0.2">
      <c r="S1037" s="13" t="s">
        <v>54</v>
      </c>
      <c r="T1037" s="13" t="s">
        <v>55</v>
      </c>
      <c r="U1037" s="13">
        <v>2013</v>
      </c>
      <c r="V1037" s="17">
        <v>4.05</v>
      </c>
      <c r="W1037" s="17">
        <f t="shared" si="32"/>
        <v>106.91</v>
      </c>
      <c r="X1037" s="17">
        <f t="shared" si="33"/>
        <v>4.1669427555888126</v>
      </c>
      <c r="Y1037" s="18"/>
      <c r="Z1037" s="18"/>
    </row>
    <row r="1038" spans="19:26" x14ac:dyDescent="0.2">
      <c r="S1038" s="13" t="s">
        <v>56</v>
      </c>
      <c r="T1038" s="13" t="s">
        <v>57</v>
      </c>
      <c r="U1038" s="13">
        <v>2013</v>
      </c>
      <c r="V1038" s="18">
        <v>5.03</v>
      </c>
      <c r="W1038" s="17">
        <f t="shared" si="32"/>
        <v>106.91</v>
      </c>
      <c r="X1038" s="17">
        <f t="shared" si="33"/>
        <v>5.1752400149658602</v>
      </c>
      <c r="Y1038" s="18"/>
      <c r="Z1038" s="18"/>
    </row>
    <row r="1039" spans="19:26" x14ac:dyDescent="0.2">
      <c r="S1039" s="13" t="s">
        <v>58</v>
      </c>
      <c r="T1039" s="13" t="s">
        <v>59</v>
      </c>
      <c r="U1039" s="13">
        <v>2013</v>
      </c>
      <c r="V1039" s="18">
        <v>2</v>
      </c>
      <c r="W1039" s="17">
        <f t="shared" si="32"/>
        <v>106.91</v>
      </c>
      <c r="X1039" s="17">
        <f t="shared" si="33"/>
        <v>2.0577495089327473</v>
      </c>
      <c r="Y1039" s="18"/>
      <c r="Z1039" s="18"/>
    </row>
    <row r="1040" spans="19:26" x14ac:dyDescent="0.2">
      <c r="S1040" s="13" t="s">
        <v>60</v>
      </c>
      <c r="T1040" s="13" t="s">
        <v>61</v>
      </c>
      <c r="U1040" s="13">
        <v>2013</v>
      </c>
      <c r="V1040" s="18">
        <v>3.75</v>
      </c>
      <c r="W1040" s="17">
        <f t="shared" si="32"/>
        <v>106.91</v>
      </c>
      <c r="X1040" s="17">
        <f t="shared" si="33"/>
        <v>3.8582803292489007</v>
      </c>
      <c r="Y1040" s="18"/>
      <c r="Z1040" s="18"/>
    </row>
    <row r="1041" spans="19:26" x14ac:dyDescent="0.2">
      <c r="S1041" s="13" t="s">
        <v>62</v>
      </c>
      <c r="T1041" s="13" t="s">
        <v>63</v>
      </c>
      <c r="U1041" s="13">
        <v>2013</v>
      </c>
      <c r="V1041" s="18">
        <v>3.6</v>
      </c>
      <c r="W1041" s="17">
        <f t="shared" si="32"/>
        <v>106.91</v>
      </c>
      <c r="X1041" s="17">
        <f t="shared" si="33"/>
        <v>3.7039491160789448</v>
      </c>
      <c r="Y1041" s="18"/>
      <c r="Z1041" s="18"/>
    </row>
    <row r="1042" spans="19:26" x14ac:dyDescent="0.2">
      <c r="S1042" s="13" t="s">
        <v>64</v>
      </c>
      <c r="T1042" s="13" t="s">
        <v>65</v>
      </c>
      <c r="U1042" s="13">
        <v>2013</v>
      </c>
      <c r="V1042" s="18">
        <v>5.5</v>
      </c>
      <c r="W1042" s="17">
        <f t="shared" si="32"/>
        <v>106.91</v>
      </c>
      <c r="X1042" s="17">
        <f t="shared" si="33"/>
        <v>5.6588111495650555</v>
      </c>
      <c r="Y1042" s="18"/>
      <c r="Z1042" s="18"/>
    </row>
    <row r="1043" spans="19:26" x14ac:dyDescent="0.2">
      <c r="S1043" s="13" t="s">
        <v>66</v>
      </c>
      <c r="T1043" s="13" t="s">
        <v>67</v>
      </c>
      <c r="U1043" s="13">
        <v>2013</v>
      </c>
      <c r="V1043" s="18">
        <v>6.06</v>
      </c>
      <c r="W1043" s="17">
        <f t="shared" si="32"/>
        <v>106.91</v>
      </c>
      <c r="X1043" s="17">
        <f t="shared" si="33"/>
        <v>6.2349810120662239</v>
      </c>
      <c r="Y1043" s="18"/>
      <c r="Z1043" s="18"/>
    </row>
    <row r="1044" spans="19:26" x14ac:dyDescent="0.2">
      <c r="S1044" s="13" t="s">
        <v>68</v>
      </c>
      <c r="T1044" s="13" t="s">
        <v>69</v>
      </c>
      <c r="U1044" s="13">
        <v>2013</v>
      </c>
      <c r="V1044" s="18">
        <v>6.44</v>
      </c>
      <c r="W1044" s="17">
        <f t="shared" si="32"/>
        <v>106.91</v>
      </c>
      <c r="X1044" s="17">
        <f t="shared" si="33"/>
        <v>6.625953418763447</v>
      </c>
      <c r="Y1044" s="18"/>
      <c r="Z1044" s="18"/>
    </row>
    <row r="1045" spans="19:26" x14ac:dyDescent="0.2">
      <c r="S1045" s="13" t="s">
        <v>70</v>
      </c>
      <c r="T1045" s="13" t="s">
        <v>71</v>
      </c>
      <c r="U1045" s="13">
        <v>2013</v>
      </c>
      <c r="V1045" s="18">
        <v>2.5</v>
      </c>
      <c r="W1045" s="17">
        <f t="shared" si="32"/>
        <v>106.91</v>
      </c>
      <c r="X1045" s="17">
        <f t="shared" si="33"/>
        <v>2.5721868861659343</v>
      </c>
      <c r="Y1045" s="18"/>
      <c r="Z1045" s="18"/>
    </row>
    <row r="1046" spans="19:26" x14ac:dyDescent="0.2">
      <c r="S1046" s="13" t="s">
        <v>72</v>
      </c>
      <c r="T1046" s="13" t="s">
        <v>73</v>
      </c>
      <c r="U1046" s="13">
        <v>2013</v>
      </c>
      <c r="V1046" s="17">
        <v>5.56</v>
      </c>
      <c r="W1046" s="17">
        <f t="shared" si="32"/>
        <v>106.91</v>
      </c>
      <c r="X1046" s="17">
        <f t="shared" si="33"/>
        <v>5.720543634833037</v>
      </c>
      <c r="Y1046" s="17"/>
      <c r="Z1046" s="17"/>
    </row>
    <row r="1047" spans="19:26" x14ac:dyDescent="0.2">
      <c r="S1047" s="13" t="s">
        <v>74</v>
      </c>
      <c r="T1047" s="13" t="s">
        <v>75</v>
      </c>
      <c r="U1047" s="13">
        <v>2013</v>
      </c>
      <c r="V1047" s="17">
        <v>3.75</v>
      </c>
      <c r="W1047" s="17">
        <f t="shared" si="32"/>
        <v>106.91</v>
      </c>
      <c r="X1047" s="17">
        <f t="shared" si="33"/>
        <v>3.8582803292489007</v>
      </c>
      <c r="Y1047" s="17"/>
      <c r="Z1047" s="17"/>
    </row>
    <row r="1048" spans="19:26" x14ac:dyDescent="0.2">
      <c r="S1048" s="13" t="s">
        <v>76</v>
      </c>
      <c r="T1048" s="13" t="s">
        <v>77</v>
      </c>
      <c r="U1048" s="13">
        <v>2013</v>
      </c>
      <c r="V1048" s="18">
        <v>2.72</v>
      </c>
      <c r="W1048" s="17">
        <f t="shared" si="32"/>
        <v>106.91</v>
      </c>
      <c r="X1048" s="17">
        <f t="shared" si="33"/>
        <v>2.7985393321485366</v>
      </c>
      <c r="Y1048" s="17"/>
      <c r="Z1048" s="17"/>
    </row>
    <row r="1049" spans="19:26" x14ac:dyDescent="0.2">
      <c r="S1049" s="13" t="s">
        <v>78</v>
      </c>
      <c r="T1049" s="13" t="s">
        <v>79</v>
      </c>
      <c r="U1049" s="13">
        <v>2013</v>
      </c>
      <c r="V1049" s="18">
        <v>3.93</v>
      </c>
      <c r="W1049" s="17">
        <f t="shared" si="32"/>
        <v>106.91</v>
      </c>
      <c r="X1049" s="17">
        <f t="shared" si="33"/>
        <v>4.0434777850528478</v>
      </c>
      <c r="Y1049" s="17"/>
      <c r="Z1049" s="17"/>
    </row>
    <row r="1050" spans="19:26" x14ac:dyDescent="0.2">
      <c r="S1050" s="13" t="s">
        <v>80</v>
      </c>
      <c r="T1050" s="13" t="s">
        <v>81</v>
      </c>
      <c r="U1050" s="13">
        <v>2013</v>
      </c>
      <c r="V1050" s="18">
        <v>4.4000000000000004</v>
      </c>
      <c r="W1050" s="17">
        <f t="shared" si="32"/>
        <v>106.91</v>
      </c>
      <c r="X1050" s="17">
        <f t="shared" si="33"/>
        <v>4.527048919652044</v>
      </c>
      <c r="Y1050" s="18"/>
      <c r="Z1050" s="18"/>
    </row>
    <row r="1051" spans="19:26" x14ac:dyDescent="0.2">
      <c r="S1051" s="13" t="s">
        <v>82</v>
      </c>
      <c r="T1051" s="13" t="s">
        <v>83</v>
      </c>
      <c r="U1051" s="13">
        <v>2013</v>
      </c>
      <c r="V1051" s="18">
        <v>2.4</v>
      </c>
      <c r="W1051" s="17">
        <f t="shared" si="32"/>
        <v>106.91</v>
      </c>
      <c r="X1051" s="17">
        <f t="shared" si="33"/>
        <v>2.4692994107192967</v>
      </c>
      <c r="Y1051" s="18"/>
      <c r="Z1051" s="18"/>
    </row>
    <row r="1052" spans="19:26" x14ac:dyDescent="0.2">
      <c r="S1052" s="13" t="s">
        <v>84</v>
      </c>
      <c r="T1052" s="13" t="s">
        <v>85</v>
      </c>
      <c r="U1052" s="13">
        <v>2013</v>
      </c>
      <c r="V1052" s="13">
        <v>3.25</v>
      </c>
      <c r="W1052" s="17">
        <f t="shared" si="32"/>
        <v>106.91</v>
      </c>
      <c r="X1052" s="17">
        <f t="shared" si="33"/>
        <v>3.3438429520157142</v>
      </c>
      <c r="Y1052" s="18"/>
      <c r="Z1052" s="18"/>
    </row>
    <row r="1053" spans="19:26" x14ac:dyDescent="0.2">
      <c r="S1053" s="13" t="s">
        <v>23</v>
      </c>
      <c r="T1053" s="13" t="s">
        <v>24</v>
      </c>
      <c r="U1053" s="13">
        <v>2014</v>
      </c>
      <c r="V1053" s="17">
        <v>12.8</v>
      </c>
      <c r="W1053" s="17">
        <f t="shared" si="32"/>
        <v>108.82299999999999</v>
      </c>
      <c r="X1053" s="17">
        <f t="shared" si="33"/>
        <v>12.938088455565461</v>
      </c>
      <c r="Y1053" s="18"/>
      <c r="Z1053" s="18"/>
    </row>
    <row r="1054" spans="19:26" x14ac:dyDescent="0.2">
      <c r="S1054" s="13" t="s">
        <v>25</v>
      </c>
      <c r="T1054" s="13" t="s">
        <v>26</v>
      </c>
      <c r="U1054" s="13">
        <v>2014</v>
      </c>
      <c r="V1054" s="17">
        <v>3</v>
      </c>
      <c r="W1054" s="17">
        <f t="shared" si="32"/>
        <v>108.82299999999999</v>
      </c>
      <c r="X1054" s="17">
        <f t="shared" si="33"/>
        <v>3.0323644817731545</v>
      </c>
      <c r="Y1054" s="18"/>
      <c r="Z1054" s="18"/>
    </row>
    <row r="1055" spans="19:26" x14ac:dyDescent="0.2">
      <c r="S1055" s="13" t="s">
        <v>27</v>
      </c>
      <c r="T1055" s="13" t="s">
        <v>28</v>
      </c>
      <c r="U1055" s="13">
        <v>2014</v>
      </c>
      <c r="V1055" s="17">
        <v>2.5</v>
      </c>
      <c r="W1055" s="17">
        <f t="shared" si="32"/>
        <v>108.82299999999999</v>
      </c>
      <c r="X1055" s="17">
        <f t="shared" si="33"/>
        <v>2.5269704014776289</v>
      </c>
      <c r="Y1055" s="18"/>
      <c r="Z1055" s="18"/>
    </row>
    <row r="1056" spans="19:26" x14ac:dyDescent="0.2">
      <c r="S1056" s="13" t="s">
        <v>29</v>
      </c>
      <c r="T1056" s="13" t="s">
        <v>30</v>
      </c>
      <c r="U1056" s="13">
        <v>2014</v>
      </c>
      <c r="V1056" s="17">
        <v>3.3</v>
      </c>
      <c r="W1056" s="17">
        <f t="shared" si="32"/>
        <v>108.82299999999999</v>
      </c>
      <c r="X1056" s="17">
        <f t="shared" si="33"/>
        <v>3.3356009299504703</v>
      </c>
      <c r="Y1056" s="18"/>
      <c r="Z1056" s="18"/>
    </row>
    <row r="1057" spans="19:26" x14ac:dyDescent="0.2">
      <c r="S1057" s="13" t="s">
        <v>31</v>
      </c>
      <c r="T1057" s="13" t="s">
        <v>32</v>
      </c>
      <c r="U1057" s="13">
        <v>2014</v>
      </c>
      <c r="V1057" s="18">
        <v>2.2799999999999998</v>
      </c>
      <c r="W1057" s="17">
        <f t="shared" si="32"/>
        <v>108.82299999999999</v>
      </c>
      <c r="X1057" s="17">
        <f t="shared" si="33"/>
        <v>2.3045970061475973</v>
      </c>
      <c r="Y1057" s="18"/>
      <c r="Z1057" s="18"/>
    </row>
    <row r="1058" spans="19:26" x14ac:dyDescent="0.2">
      <c r="S1058" s="13" t="s">
        <v>33</v>
      </c>
      <c r="T1058" s="13" t="s">
        <v>34</v>
      </c>
      <c r="U1058" s="13">
        <v>2014</v>
      </c>
      <c r="V1058" s="18">
        <v>5.4</v>
      </c>
      <c r="W1058" s="17">
        <f t="shared" si="32"/>
        <v>108.82299999999999</v>
      </c>
      <c r="X1058" s="17">
        <f t="shared" si="33"/>
        <v>5.4582560671916793</v>
      </c>
      <c r="Y1058" s="18"/>
      <c r="Z1058" s="18"/>
    </row>
    <row r="1059" spans="19:26" x14ac:dyDescent="0.2">
      <c r="S1059" s="13" t="s">
        <v>35</v>
      </c>
      <c r="T1059" s="13" t="s">
        <v>36</v>
      </c>
      <c r="U1059" s="13">
        <v>2014</v>
      </c>
      <c r="V1059" s="18">
        <v>3.75</v>
      </c>
      <c r="W1059" s="17">
        <f t="shared" si="32"/>
        <v>108.82299999999999</v>
      </c>
      <c r="X1059" s="17">
        <f t="shared" si="33"/>
        <v>3.7904556022164431</v>
      </c>
      <c r="Y1059" s="18"/>
      <c r="Z1059" s="18"/>
    </row>
    <row r="1060" spans="19:26" x14ac:dyDescent="0.2">
      <c r="S1060" s="13" t="s">
        <v>37</v>
      </c>
      <c r="T1060" s="13" t="s">
        <v>38</v>
      </c>
      <c r="U1060" s="13">
        <v>2014</v>
      </c>
      <c r="V1060" s="18">
        <v>1.5</v>
      </c>
      <c r="W1060" s="17">
        <f t="shared" si="32"/>
        <v>108.82299999999999</v>
      </c>
      <c r="X1060" s="17">
        <f t="shared" si="33"/>
        <v>1.5161822408865773</v>
      </c>
      <c r="Y1060" s="18"/>
      <c r="Z1060" s="18"/>
    </row>
    <row r="1061" spans="19:26" x14ac:dyDescent="0.2">
      <c r="S1061" s="13" t="s">
        <v>39</v>
      </c>
      <c r="T1061" s="13" t="s">
        <v>40</v>
      </c>
      <c r="U1061" s="13">
        <v>2014</v>
      </c>
      <c r="V1061" s="18">
        <v>6.5</v>
      </c>
      <c r="W1061" s="17">
        <f t="shared" si="32"/>
        <v>108.82299999999999</v>
      </c>
      <c r="X1061" s="17">
        <f t="shared" si="33"/>
        <v>6.5701230438418357</v>
      </c>
      <c r="Y1061" s="18"/>
      <c r="Z1061" s="18"/>
    </row>
    <row r="1062" spans="19:26" x14ac:dyDescent="0.2">
      <c r="S1062" s="13" t="s">
        <v>41</v>
      </c>
      <c r="T1062" s="13" t="s">
        <v>42</v>
      </c>
      <c r="U1062" s="13">
        <v>2014</v>
      </c>
      <c r="V1062" s="18">
        <v>4.62</v>
      </c>
      <c r="W1062" s="17">
        <f t="shared" si="32"/>
        <v>108.82299999999999</v>
      </c>
      <c r="X1062" s="17">
        <f t="shared" si="33"/>
        <v>4.6698413019306582</v>
      </c>
      <c r="Y1062" s="18"/>
      <c r="Z1062" s="18"/>
    </row>
    <row r="1063" spans="19:26" x14ac:dyDescent="0.2">
      <c r="S1063" s="13" t="s">
        <v>86</v>
      </c>
      <c r="T1063" s="13" t="s">
        <v>87</v>
      </c>
      <c r="U1063" s="13">
        <v>2014</v>
      </c>
      <c r="V1063" s="18">
        <v>5.98</v>
      </c>
      <c r="W1063" s="17">
        <f t="shared" si="32"/>
        <v>108.82299999999999</v>
      </c>
      <c r="X1063" s="17">
        <f t="shared" si="33"/>
        <v>6.0445132003344888</v>
      </c>
      <c r="Y1063" s="17"/>
      <c r="Z1063" s="17"/>
    </row>
    <row r="1064" spans="19:26" x14ac:dyDescent="0.2">
      <c r="S1064" s="13" t="s">
        <v>43</v>
      </c>
      <c r="T1064" s="13" t="s">
        <v>14</v>
      </c>
      <c r="U1064" s="13">
        <v>2014</v>
      </c>
      <c r="V1064" s="18">
        <v>8.5500000000000007</v>
      </c>
      <c r="W1064" s="17">
        <f t="shared" si="32"/>
        <v>108.82299999999999</v>
      </c>
      <c r="X1064" s="17">
        <f t="shared" si="33"/>
        <v>8.6422387730534922</v>
      </c>
      <c r="Y1064" s="17"/>
      <c r="Z1064" s="17"/>
    </row>
    <row r="1065" spans="19:26" x14ac:dyDescent="0.2">
      <c r="S1065" s="13" t="s">
        <v>44</v>
      </c>
      <c r="T1065" s="13" t="s">
        <v>45</v>
      </c>
      <c r="U1065" s="13">
        <v>2014</v>
      </c>
      <c r="V1065" s="18">
        <v>2.68</v>
      </c>
      <c r="W1065" s="17">
        <f t="shared" si="32"/>
        <v>108.82299999999999</v>
      </c>
      <c r="X1065" s="17">
        <f t="shared" si="33"/>
        <v>2.7089122703840185</v>
      </c>
      <c r="Y1065" s="17"/>
      <c r="Z1065" s="17"/>
    </row>
    <row r="1066" spans="19:26" x14ac:dyDescent="0.2">
      <c r="S1066" s="13" t="s">
        <v>46</v>
      </c>
      <c r="T1066" s="13" t="s">
        <v>47</v>
      </c>
      <c r="U1066" s="13">
        <v>2014</v>
      </c>
      <c r="V1066" s="18">
        <v>2.5</v>
      </c>
      <c r="W1066" s="17">
        <f t="shared" si="32"/>
        <v>108.82299999999999</v>
      </c>
      <c r="X1066" s="17">
        <f t="shared" si="33"/>
        <v>2.5269704014776289</v>
      </c>
      <c r="Y1066" s="17"/>
      <c r="Z1066" s="17"/>
    </row>
    <row r="1067" spans="19:26" x14ac:dyDescent="0.2">
      <c r="S1067" s="13" t="s">
        <v>48</v>
      </c>
      <c r="T1067" s="13" t="s">
        <v>49</v>
      </c>
      <c r="U1067" s="13">
        <v>2014</v>
      </c>
      <c r="V1067" s="18">
        <v>1.92</v>
      </c>
      <c r="W1067" s="17">
        <f t="shared" si="32"/>
        <v>108.82299999999999</v>
      </c>
      <c r="X1067" s="17">
        <f t="shared" si="33"/>
        <v>1.9407132683348189</v>
      </c>
      <c r="Y1067" s="18"/>
      <c r="Z1067" s="18"/>
    </row>
    <row r="1068" spans="19:26" x14ac:dyDescent="0.2">
      <c r="S1068" s="13" t="s">
        <v>50</v>
      </c>
      <c r="T1068" s="13" t="s">
        <v>51</v>
      </c>
      <c r="U1068" s="13">
        <v>2014</v>
      </c>
      <c r="V1068" s="17">
        <v>2.5</v>
      </c>
      <c r="W1068" s="17">
        <f t="shared" si="32"/>
        <v>108.82299999999999</v>
      </c>
      <c r="X1068" s="17">
        <f t="shared" si="33"/>
        <v>2.5269704014776289</v>
      </c>
      <c r="Y1068" s="18"/>
      <c r="Z1068" s="18"/>
    </row>
    <row r="1069" spans="19:26" x14ac:dyDescent="0.2">
      <c r="S1069" s="13" t="s">
        <v>52</v>
      </c>
      <c r="T1069" s="13" t="s">
        <v>53</v>
      </c>
      <c r="U1069" s="13">
        <v>2014</v>
      </c>
      <c r="V1069" s="17">
        <v>1.5</v>
      </c>
      <c r="W1069" s="17">
        <f t="shared" si="32"/>
        <v>108.82299999999999</v>
      </c>
      <c r="X1069" s="17">
        <f t="shared" si="33"/>
        <v>1.5161822408865773</v>
      </c>
      <c r="Y1069" s="18"/>
      <c r="Z1069" s="18"/>
    </row>
    <row r="1070" spans="19:26" x14ac:dyDescent="0.2">
      <c r="S1070" s="13" t="s">
        <v>54</v>
      </c>
      <c r="T1070" s="13" t="s">
        <v>55</v>
      </c>
      <c r="U1070" s="13">
        <v>2014</v>
      </c>
      <c r="V1070" s="17">
        <v>4.05</v>
      </c>
      <c r="W1070" s="17">
        <f t="shared" si="32"/>
        <v>108.82299999999999</v>
      </c>
      <c r="X1070" s="17">
        <f t="shared" si="33"/>
        <v>4.0936920503937584</v>
      </c>
      <c r="Y1070" s="13"/>
      <c r="Z1070" s="13"/>
    </row>
    <row r="1071" spans="19:26" x14ac:dyDescent="0.2">
      <c r="S1071" s="13" t="s">
        <v>56</v>
      </c>
      <c r="T1071" s="13" t="s">
        <v>57</v>
      </c>
      <c r="U1071" s="13">
        <v>2014</v>
      </c>
      <c r="V1071" s="18">
        <v>5.03</v>
      </c>
      <c r="W1071" s="17">
        <f t="shared" si="32"/>
        <v>108.82299999999999</v>
      </c>
      <c r="X1071" s="17">
        <f t="shared" si="33"/>
        <v>5.0842644477729904</v>
      </c>
      <c r="Y1071" s="13"/>
      <c r="Z1071" s="13"/>
    </row>
    <row r="1072" spans="19:26" x14ac:dyDescent="0.2">
      <c r="S1072" s="13" t="s">
        <v>58</v>
      </c>
      <c r="T1072" s="13" t="s">
        <v>59</v>
      </c>
      <c r="U1072" s="13">
        <v>2014</v>
      </c>
      <c r="V1072" s="18">
        <v>2</v>
      </c>
      <c r="W1072" s="17">
        <f t="shared" si="32"/>
        <v>108.82299999999999</v>
      </c>
      <c r="X1072" s="17">
        <f t="shared" si="33"/>
        <v>2.0215763211821032</v>
      </c>
      <c r="Y1072" s="13"/>
      <c r="Z1072" s="13"/>
    </row>
    <row r="1073" spans="19:26" x14ac:dyDescent="0.2">
      <c r="S1073" s="13" t="s">
        <v>60</v>
      </c>
      <c r="T1073" s="13" t="s">
        <v>61</v>
      </c>
      <c r="U1073" s="13">
        <v>2014</v>
      </c>
      <c r="V1073" s="18">
        <v>3.75</v>
      </c>
      <c r="W1073" s="17">
        <f t="shared" si="32"/>
        <v>108.82299999999999</v>
      </c>
      <c r="X1073" s="17">
        <f t="shared" si="33"/>
        <v>3.7904556022164431</v>
      </c>
      <c r="Y1073" s="18"/>
      <c r="Z1073" s="18"/>
    </row>
    <row r="1074" spans="19:26" x14ac:dyDescent="0.2">
      <c r="S1074" s="13" t="s">
        <v>62</v>
      </c>
      <c r="T1074" s="13" t="s">
        <v>63</v>
      </c>
      <c r="U1074" s="13">
        <v>2014</v>
      </c>
      <c r="V1074" s="18">
        <v>3.6</v>
      </c>
      <c r="W1074" s="17">
        <f t="shared" si="32"/>
        <v>108.82299999999999</v>
      </c>
      <c r="X1074" s="17">
        <f t="shared" si="33"/>
        <v>3.6388373781277856</v>
      </c>
      <c r="Y1074" s="18"/>
      <c r="Z1074" s="18"/>
    </row>
    <row r="1075" spans="19:26" x14ac:dyDescent="0.2">
      <c r="S1075" s="13" t="s">
        <v>64</v>
      </c>
      <c r="T1075" s="13" t="s">
        <v>65</v>
      </c>
      <c r="U1075" s="13">
        <v>2014</v>
      </c>
      <c r="V1075" s="18">
        <v>5.5</v>
      </c>
      <c r="W1075" s="17">
        <f t="shared" si="32"/>
        <v>108.82299999999999</v>
      </c>
      <c r="X1075" s="17">
        <f t="shared" si="33"/>
        <v>5.5593348832507843</v>
      </c>
      <c r="Y1075" s="18"/>
      <c r="Z1075" s="18"/>
    </row>
    <row r="1076" spans="19:26" x14ac:dyDescent="0.2">
      <c r="S1076" s="13" t="s">
        <v>66</v>
      </c>
      <c r="T1076" s="13" t="s">
        <v>67</v>
      </c>
      <c r="U1076" s="13">
        <v>2014</v>
      </c>
      <c r="V1076" s="18">
        <v>6.06</v>
      </c>
      <c r="W1076" s="17">
        <f t="shared" si="32"/>
        <v>108.82299999999999</v>
      </c>
      <c r="X1076" s="17">
        <f t="shared" si="33"/>
        <v>6.1253762531817726</v>
      </c>
      <c r="Y1076" s="18"/>
      <c r="Z1076" s="18"/>
    </row>
    <row r="1077" spans="19:26" x14ac:dyDescent="0.2">
      <c r="S1077" s="13" t="s">
        <v>68</v>
      </c>
      <c r="T1077" s="13" t="s">
        <v>69</v>
      </c>
      <c r="U1077" s="13">
        <v>2014</v>
      </c>
      <c r="V1077" s="18">
        <v>6.44</v>
      </c>
      <c r="W1077" s="17">
        <f t="shared" si="32"/>
        <v>108.82299999999999</v>
      </c>
      <c r="X1077" s="17">
        <f t="shared" si="33"/>
        <v>6.509475754206373</v>
      </c>
      <c r="Y1077" s="18"/>
      <c r="Z1077" s="18"/>
    </row>
    <row r="1078" spans="19:26" x14ac:dyDescent="0.2">
      <c r="S1078" s="13" t="s">
        <v>70</v>
      </c>
      <c r="T1078" s="13" t="s">
        <v>71</v>
      </c>
      <c r="U1078" s="13">
        <v>2014</v>
      </c>
      <c r="V1078" s="18">
        <v>2.5</v>
      </c>
      <c r="W1078" s="17">
        <f t="shared" si="32"/>
        <v>108.82299999999999</v>
      </c>
      <c r="X1078" s="17">
        <f t="shared" si="33"/>
        <v>2.5269704014776289</v>
      </c>
      <c r="Y1078" s="18"/>
      <c r="Z1078" s="18"/>
    </row>
    <row r="1079" spans="19:26" x14ac:dyDescent="0.2">
      <c r="S1079" s="13" t="s">
        <v>72</v>
      </c>
      <c r="T1079" s="13" t="s">
        <v>73</v>
      </c>
      <c r="U1079" s="13">
        <v>2014</v>
      </c>
      <c r="V1079" s="17">
        <v>5.56</v>
      </c>
      <c r="W1079" s="17">
        <f t="shared" si="32"/>
        <v>108.82299999999999</v>
      </c>
      <c r="X1079" s="17">
        <f t="shared" si="33"/>
        <v>5.619982172886246</v>
      </c>
      <c r="Y1079" s="18"/>
      <c r="Z1079" s="18"/>
    </row>
    <row r="1080" spans="19:26" x14ac:dyDescent="0.2">
      <c r="S1080" s="13" t="s">
        <v>74</v>
      </c>
      <c r="T1080" s="13" t="s">
        <v>75</v>
      </c>
      <c r="U1080" s="13">
        <v>2014</v>
      </c>
      <c r="V1080" s="18">
        <v>5.4</v>
      </c>
      <c r="W1080" s="17">
        <f t="shared" si="32"/>
        <v>108.82299999999999</v>
      </c>
      <c r="X1080" s="17">
        <f t="shared" si="33"/>
        <v>5.4582560671916793</v>
      </c>
      <c r="Y1080" s="17"/>
      <c r="Z1080" s="17"/>
    </row>
    <row r="1081" spans="19:26" x14ac:dyDescent="0.2">
      <c r="S1081" s="13" t="s">
        <v>76</v>
      </c>
      <c r="T1081" s="13" t="s">
        <v>77</v>
      </c>
      <c r="U1081" s="13">
        <v>2014</v>
      </c>
      <c r="V1081" s="18">
        <v>2.72</v>
      </c>
      <c r="W1081" s="17">
        <f t="shared" si="32"/>
        <v>108.82299999999999</v>
      </c>
      <c r="X1081" s="17">
        <f t="shared" si="33"/>
        <v>2.7493437968076604</v>
      </c>
      <c r="Y1081" s="17"/>
      <c r="Z1081" s="17"/>
    </row>
    <row r="1082" spans="19:26" x14ac:dyDescent="0.2">
      <c r="S1082" s="13" t="s">
        <v>78</v>
      </c>
      <c r="T1082" s="13" t="s">
        <v>79</v>
      </c>
      <c r="U1082" s="13">
        <v>2014</v>
      </c>
      <c r="V1082" s="18">
        <v>3.93</v>
      </c>
      <c r="W1082" s="17">
        <f t="shared" si="32"/>
        <v>108.82299999999999</v>
      </c>
      <c r="X1082" s="17">
        <f t="shared" si="33"/>
        <v>3.9723974711228327</v>
      </c>
      <c r="Y1082" s="17"/>
      <c r="Z1082" s="17"/>
    </row>
    <row r="1083" spans="19:26" x14ac:dyDescent="0.2">
      <c r="S1083" s="13" t="s">
        <v>80</v>
      </c>
      <c r="T1083" s="13" t="s">
        <v>81</v>
      </c>
      <c r="U1083" s="13">
        <v>2014</v>
      </c>
      <c r="V1083" s="18">
        <v>4.4000000000000004</v>
      </c>
      <c r="W1083" s="17">
        <f t="shared" si="32"/>
        <v>108.82299999999999</v>
      </c>
      <c r="X1083" s="17">
        <f t="shared" si="33"/>
        <v>4.4474679066006271</v>
      </c>
      <c r="Y1083" s="17"/>
      <c r="Z1083" s="17"/>
    </row>
    <row r="1084" spans="19:26" x14ac:dyDescent="0.2">
      <c r="S1084" s="13" t="s">
        <v>82</v>
      </c>
      <c r="T1084" s="13" t="s">
        <v>83</v>
      </c>
      <c r="U1084" s="13">
        <v>2014</v>
      </c>
      <c r="V1084" s="18">
        <v>2.4</v>
      </c>
      <c r="W1084" s="17">
        <f t="shared" si="32"/>
        <v>108.82299999999999</v>
      </c>
      <c r="X1084" s="17">
        <f t="shared" si="33"/>
        <v>2.4258915854185239</v>
      </c>
      <c r="Y1084" s="18"/>
      <c r="Z1084" s="18"/>
    </row>
    <row r="1085" spans="19:26" x14ac:dyDescent="0.2">
      <c r="S1085" s="13" t="s">
        <v>84</v>
      </c>
      <c r="T1085" s="13" t="s">
        <v>85</v>
      </c>
      <c r="U1085" s="13">
        <v>2014</v>
      </c>
      <c r="V1085" s="13">
        <v>3.25</v>
      </c>
      <c r="W1085" s="17">
        <f t="shared" si="32"/>
        <v>108.82299999999999</v>
      </c>
      <c r="X1085" s="17">
        <f t="shared" si="33"/>
        <v>3.2850615219209178</v>
      </c>
      <c r="Y1085" s="18"/>
      <c r="Z1085" s="18"/>
    </row>
    <row r="1086" spans="19:26" x14ac:dyDescent="0.2">
      <c r="S1086" s="13" t="s">
        <v>23</v>
      </c>
      <c r="T1086" s="13" t="s">
        <v>24</v>
      </c>
      <c r="U1086" s="13">
        <v>2015</v>
      </c>
      <c r="V1086" s="17">
        <v>12.8</v>
      </c>
      <c r="W1086" s="17">
        <f t="shared" si="32"/>
        <v>109.997</v>
      </c>
      <c r="X1086" s="17">
        <f t="shared" si="33"/>
        <v>12.8</v>
      </c>
      <c r="Y1086" s="18"/>
      <c r="Z1086" s="18"/>
    </row>
    <row r="1087" spans="19:26" x14ac:dyDescent="0.2">
      <c r="S1087" s="13" t="s">
        <v>25</v>
      </c>
      <c r="T1087" s="13" t="s">
        <v>26</v>
      </c>
      <c r="U1087" s="13">
        <v>2015</v>
      </c>
      <c r="V1087" s="17">
        <v>3</v>
      </c>
      <c r="W1087" s="17">
        <f t="shared" si="32"/>
        <v>109.997</v>
      </c>
      <c r="X1087" s="17">
        <f t="shared" si="33"/>
        <v>3</v>
      </c>
      <c r="Y1087" s="18"/>
      <c r="Z1087" s="18"/>
    </row>
    <row r="1088" spans="19:26" x14ac:dyDescent="0.2">
      <c r="S1088" s="13" t="s">
        <v>27</v>
      </c>
      <c r="T1088" s="13" t="s">
        <v>28</v>
      </c>
      <c r="U1088" s="13">
        <v>2015</v>
      </c>
      <c r="V1088" s="17">
        <v>2.5</v>
      </c>
      <c r="W1088" s="17">
        <f t="shared" si="32"/>
        <v>109.997</v>
      </c>
      <c r="X1088" s="17">
        <f t="shared" si="33"/>
        <v>2.5</v>
      </c>
      <c r="Y1088" s="18"/>
      <c r="Z1088" s="18"/>
    </row>
    <row r="1089" spans="19:26" x14ac:dyDescent="0.2">
      <c r="S1089" s="13" t="s">
        <v>29</v>
      </c>
      <c r="T1089" s="13" t="s">
        <v>30</v>
      </c>
      <c r="U1089" s="13">
        <v>2015</v>
      </c>
      <c r="V1089" s="17">
        <v>3.3</v>
      </c>
      <c r="W1089" s="17">
        <f t="shared" si="32"/>
        <v>109.997</v>
      </c>
      <c r="X1089" s="17">
        <f t="shared" si="33"/>
        <v>3.3</v>
      </c>
      <c r="Y1089" s="18"/>
      <c r="Z1089" s="18"/>
    </row>
    <row r="1090" spans="19:26" x14ac:dyDescent="0.2">
      <c r="S1090" s="13" t="s">
        <v>31</v>
      </c>
      <c r="T1090" s="13" t="s">
        <v>32</v>
      </c>
      <c r="U1090" s="13">
        <v>2015</v>
      </c>
      <c r="V1090" s="18">
        <v>2.2799999999999998</v>
      </c>
      <c r="W1090" s="17">
        <f t="shared" si="32"/>
        <v>109.997</v>
      </c>
      <c r="X1090" s="17">
        <f t="shared" si="33"/>
        <v>2.2799999999999998</v>
      </c>
      <c r="Y1090" s="18"/>
      <c r="Z1090" s="18"/>
    </row>
    <row r="1091" spans="19:26" x14ac:dyDescent="0.2">
      <c r="S1091" s="13" t="s">
        <v>33</v>
      </c>
      <c r="T1091" s="13" t="s">
        <v>34</v>
      </c>
      <c r="U1091" s="13">
        <v>2015</v>
      </c>
      <c r="V1091" s="18">
        <v>5.4</v>
      </c>
      <c r="W1091" s="17">
        <f t="shared" ref="W1091:W1118" si="34">INDEX($AB$2:$AB$35,MATCH($U1091,$AA$2:$AA$35,0))</f>
        <v>109.997</v>
      </c>
      <c r="X1091" s="17">
        <f t="shared" ref="X1091:X1118" si="35">V1091*$AB$35/W1091</f>
        <v>5.4000000000000012</v>
      </c>
      <c r="Y1091" s="18"/>
      <c r="Z1091" s="18"/>
    </row>
    <row r="1092" spans="19:26" x14ac:dyDescent="0.2">
      <c r="S1092" s="13" t="s">
        <v>35</v>
      </c>
      <c r="T1092" s="13" t="s">
        <v>36</v>
      </c>
      <c r="U1092" s="13">
        <v>2015</v>
      </c>
      <c r="V1092" s="18">
        <v>3.75</v>
      </c>
      <c r="W1092" s="17">
        <f t="shared" si="34"/>
        <v>109.997</v>
      </c>
      <c r="X1092" s="17">
        <f t="shared" si="35"/>
        <v>3.75</v>
      </c>
      <c r="Y1092" s="18"/>
      <c r="Z1092" s="18"/>
    </row>
    <row r="1093" spans="19:26" x14ac:dyDescent="0.2">
      <c r="S1093" s="13" t="s">
        <v>37</v>
      </c>
      <c r="T1093" s="13" t="s">
        <v>38</v>
      </c>
      <c r="U1093" s="13">
        <v>2015</v>
      </c>
      <c r="V1093" s="18">
        <v>1.5</v>
      </c>
      <c r="W1093" s="17">
        <f t="shared" si="34"/>
        <v>109.997</v>
      </c>
      <c r="X1093" s="17">
        <f t="shared" si="35"/>
        <v>1.5</v>
      </c>
      <c r="Y1093" s="18"/>
      <c r="Z1093" s="18"/>
    </row>
    <row r="1094" spans="19:26" x14ac:dyDescent="0.2">
      <c r="S1094" s="13" t="s">
        <v>39</v>
      </c>
      <c r="T1094" s="13" t="s">
        <v>40</v>
      </c>
      <c r="U1094" s="13">
        <v>2015</v>
      </c>
      <c r="V1094" s="18">
        <v>6.5</v>
      </c>
      <c r="W1094" s="17">
        <f t="shared" si="34"/>
        <v>109.997</v>
      </c>
      <c r="X1094" s="17">
        <f t="shared" si="35"/>
        <v>6.5</v>
      </c>
      <c r="Y1094" s="18"/>
      <c r="Z1094" s="18"/>
    </row>
    <row r="1095" spans="19:26" x14ac:dyDescent="0.2">
      <c r="S1095" s="13" t="s">
        <v>41</v>
      </c>
      <c r="T1095" s="13" t="s">
        <v>42</v>
      </c>
      <c r="U1095" s="13">
        <v>2015</v>
      </c>
      <c r="V1095" s="18">
        <v>4.62</v>
      </c>
      <c r="W1095" s="17">
        <f t="shared" si="34"/>
        <v>109.997</v>
      </c>
      <c r="X1095" s="17">
        <f t="shared" si="35"/>
        <v>4.62</v>
      </c>
      <c r="Y1095" s="18"/>
      <c r="Z1095" s="18"/>
    </row>
    <row r="1096" spans="19:26" x14ac:dyDescent="0.2">
      <c r="S1096" s="13" t="s">
        <v>86</v>
      </c>
      <c r="T1096" s="13" t="s">
        <v>87</v>
      </c>
      <c r="U1096" s="13">
        <v>2015</v>
      </c>
      <c r="V1096" s="18">
        <v>5.98</v>
      </c>
      <c r="W1096" s="17">
        <f t="shared" si="34"/>
        <v>109.997</v>
      </c>
      <c r="X1096" s="17">
        <f t="shared" si="35"/>
        <v>5.98</v>
      </c>
      <c r="Y1096" s="18"/>
      <c r="Z1096" s="18"/>
    </row>
    <row r="1097" spans="19:26" x14ac:dyDescent="0.2">
      <c r="S1097" s="13" t="s">
        <v>43</v>
      </c>
      <c r="T1097" s="13" t="s">
        <v>14</v>
      </c>
      <c r="U1097" s="13">
        <v>2015</v>
      </c>
      <c r="V1097" s="18">
        <v>8.5500000000000007</v>
      </c>
      <c r="W1097" s="17">
        <f t="shared" si="34"/>
        <v>109.997</v>
      </c>
      <c r="X1097" s="17">
        <f t="shared" si="35"/>
        <v>8.5500000000000007</v>
      </c>
      <c r="Y1097" s="17"/>
      <c r="Z1097" s="17"/>
    </row>
    <row r="1098" spans="19:26" x14ac:dyDescent="0.2">
      <c r="S1098" s="13" t="s">
        <v>44</v>
      </c>
      <c r="T1098" s="13" t="s">
        <v>45</v>
      </c>
      <c r="U1098" s="13">
        <v>2015</v>
      </c>
      <c r="V1098" s="18">
        <v>2.68</v>
      </c>
      <c r="W1098" s="17">
        <f t="shared" si="34"/>
        <v>109.997</v>
      </c>
      <c r="X1098" s="17">
        <f t="shared" si="35"/>
        <v>2.68</v>
      </c>
      <c r="Y1098" s="17"/>
      <c r="Z1098" s="17"/>
    </row>
    <row r="1099" spans="19:26" x14ac:dyDescent="0.2">
      <c r="S1099" s="13" t="s">
        <v>46</v>
      </c>
      <c r="T1099" s="13" t="s">
        <v>47</v>
      </c>
      <c r="U1099" s="13">
        <v>2015</v>
      </c>
      <c r="V1099" s="18">
        <v>2.5</v>
      </c>
      <c r="W1099" s="17">
        <f t="shared" si="34"/>
        <v>109.997</v>
      </c>
      <c r="X1099" s="17">
        <f t="shared" si="35"/>
        <v>2.5</v>
      </c>
      <c r="Y1099" s="17"/>
      <c r="Z1099" s="17"/>
    </row>
    <row r="1100" spans="19:26" x14ac:dyDescent="0.2">
      <c r="S1100" s="13" t="s">
        <v>48</v>
      </c>
      <c r="T1100" s="13" t="s">
        <v>49</v>
      </c>
      <c r="U1100" s="13">
        <v>2015</v>
      </c>
      <c r="V1100" s="18">
        <v>1.92</v>
      </c>
      <c r="W1100" s="17">
        <f t="shared" si="34"/>
        <v>109.997</v>
      </c>
      <c r="X1100" s="17">
        <f t="shared" si="35"/>
        <v>1.9199999999999997</v>
      </c>
      <c r="Y1100" s="17"/>
      <c r="Z1100" s="17"/>
    </row>
    <row r="1101" spans="19:26" x14ac:dyDescent="0.2">
      <c r="S1101" s="13" t="s">
        <v>50</v>
      </c>
      <c r="T1101" s="13" t="s">
        <v>51</v>
      </c>
      <c r="U1101" s="13">
        <v>2015</v>
      </c>
      <c r="V1101" s="17">
        <v>2.5</v>
      </c>
      <c r="W1101" s="17">
        <f t="shared" si="34"/>
        <v>109.997</v>
      </c>
      <c r="X1101" s="17">
        <f t="shared" si="35"/>
        <v>2.5</v>
      </c>
      <c r="Y1101" s="18"/>
      <c r="Z1101" s="18"/>
    </row>
    <row r="1102" spans="19:26" x14ac:dyDescent="0.2">
      <c r="S1102" s="13" t="s">
        <v>52</v>
      </c>
      <c r="T1102" s="13" t="s">
        <v>53</v>
      </c>
      <c r="U1102" s="13">
        <v>2015</v>
      </c>
      <c r="V1102" s="17">
        <v>1.5</v>
      </c>
      <c r="W1102" s="17">
        <f t="shared" si="34"/>
        <v>109.997</v>
      </c>
      <c r="X1102" s="17">
        <f t="shared" si="35"/>
        <v>1.5</v>
      </c>
      <c r="Y1102" s="18"/>
      <c r="Z1102" s="18"/>
    </row>
    <row r="1103" spans="19:26" x14ac:dyDescent="0.2">
      <c r="S1103" s="13" t="s">
        <v>54</v>
      </c>
      <c r="T1103" s="13" t="s">
        <v>55</v>
      </c>
      <c r="U1103" s="13">
        <v>2015</v>
      </c>
      <c r="V1103" s="17">
        <v>4.05</v>
      </c>
      <c r="W1103" s="17">
        <f t="shared" si="34"/>
        <v>109.997</v>
      </c>
      <c r="X1103" s="17">
        <f t="shared" si="35"/>
        <v>4.05</v>
      </c>
      <c r="Y1103" s="18"/>
      <c r="Z1103" s="18"/>
    </row>
    <row r="1104" spans="19:26" x14ac:dyDescent="0.2">
      <c r="S1104" s="13" t="s">
        <v>56</v>
      </c>
      <c r="T1104" s="13" t="s">
        <v>57</v>
      </c>
      <c r="U1104" s="13">
        <v>2015</v>
      </c>
      <c r="V1104" s="18">
        <v>5.03</v>
      </c>
      <c r="W1104" s="17">
        <f t="shared" si="34"/>
        <v>109.997</v>
      </c>
      <c r="X1104" s="17">
        <f t="shared" si="35"/>
        <v>5.0300000000000011</v>
      </c>
      <c r="Y1104" s="18"/>
      <c r="Z1104" s="18"/>
    </row>
    <row r="1105" spans="19:26" x14ac:dyDescent="0.2">
      <c r="S1105" s="13" t="s">
        <v>58</v>
      </c>
      <c r="T1105" s="13" t="s">
        <v>59</v>
      </c>
      <c r="U1105" s="13">
        <v>2015</v>
      </c>
      <c r="V1105" s="18">
        <v>2</v>
      </c>
      <c r="W1105" s="17">
        <f t="shared" si="34"/>
        <v>109.997</v>
      </c>
      <c r="X1105" s="17">
        <f t="shared" si="35"/>
        <v>2</v>
      </c>
      <c r="Y1105" s="18"/>
      <c r="Z1105" s="18"/>
    </row>
    <row r="1106" spans="19:26" x14ac:dyDescent="0.2">
      <c r="S1106" s="13" t="s">
        <v>60</v>
      </c>
      <c r="T1106" s="13" t="s">
        <v>61</v>
      </c>
      <c r="U1106" s="13">
        <v>2015</v>
      </c>
      <c r="V1106" s="18">
        <v>3.75</v>
      </c>
      <c r="W1106" s="17">
        <f t="shared" si="34"/>
        <v>109.997</v>
      </c>
      <c r="X1106" s="17">
        <f t="shared" si="35"/>
        <v>3.75</v>
      </c>
      <c r="Y1106" s="18"/>
      <c r="Z1106" s="18"/>
    </row>
    <row r="1107" spans="19:26" x14ac:dyDescent="0.2">
      <c r="S1107" s="13" t="s">
        <v>62</v>
      </c>
      <c r="T1107" s="13" t="s">
        <v>63</v>
      </c>
      <c r="U1107" s="13">
        <v>2015</v>
      </c>
      <c r="V1107" s="18">
        <v>3.6</v>
      </c>
      <c r="W1107" s="17">
        <f t="shared" si="34"/>
        <v>109.997</v>
      </c>
      <c r="X1107" s="17">
        <f t="shared" si="35"/>
        <v>3.5999999999999996</v>
      </c>
      <c r="Y1107" s="18"/>
      <c r="Z1107" s="18"/>
    </row>
    <row r="1108" spans="19:26" x14ac:dyDescent="0.2">
      <c r="S1108" s="13" t="s">
        <v>64</v>
      </c>
      <c r="T1108" s="13" t="s">
        <v>65</v>
      </c>
      <c r="U1108" s="13">
        <v>2015</v>
      </c>
      <c r="V1108" s="18">
        <v>5.5</v>
      </c>
      <c r="W1108" s="17">
        <f t="shared" si="34"/>
        <v>109.997</v>
      </c>
      <c r="X1108" s="17">
        <f t="shared" si="35"/>
        <v>5.5000000000000009</v>
      </c>
      <c r="Y1108" s="18"/>
      <c r="Z1108" s="18"/>
    </row>
    <row r="1109" spans="19:26" x14ac:dyDescent="0.2">
      <c r="S1109" s="13" t="s">
        <v>66</v>
      </c>
      <c r="T1109" s="13" t="s">
        <v>67</v>
      </c>
      <c r="U1109" s="13">
        <v>2015</v>
      </c>
      <c r="V1109" s="18">
        <v>6.06</v>
      </c>
      <c r="W1109" s="17">
        <f t="shared" si="34"/>
        <v>109.997</v>
      </c>
      <c r="X1109" s="17">
        <f t="shared" si="35"/>
        <v>6.06</v>
      </c>
      <c r="Y1109" s="18"/>
      <c r="Z1109" s="18"/>
    </row>
    <row r="1110" spans="19:26" x14ac:dyDescent="0.2">
      <c r="S1110" s="13" t="s">
        <v>68</v>
      </c>
      <c r="T1110" s="13" t="s">
        <v>69</v>
      </c>
      <c r="U1110" s="13">
        <v>2015</v>
      </c>
      <c r="V1110" s="18">
        <v>6.44</v>
      </c>
      <c r="W1110" s="17">
        <f t="shared" si="34"/>
        <v>109.997</v>
      </c>
      <c r="X1110" s="17">
        <f t="shared" si="35"/>
        <v>6.4400000000000013</v>
      </c>
      <c r="Y1110" s="18"/>
      <c r="Z1110" s="18"/>
    </row>
    <row r="1111" spans="19:26" x14ac:dyDescent="0.2">
      <c r="S1111" s="13" t="s">
        <v>70</v>
      </c>
      <c r="T1111" s="13" t="s">
        <v>71</v>
      </c>
      <c r="U1111" s="13">
        <v>2015</v>
      </c>
      <c r="V1111" s="18">
        <v>2.5</v>
      </c>
      <c r="W1111" s="17">
        <f t="shared" si="34"/>
        <v>109.997</v>
      </c>
      <c r="X1111" s="17">
        <f t="shared" si="35"/>
        <v>2.5</v>
      </c>
      <c r="Y1111" s="18"/>
      <c r="Z1111" s="18"/>
    </row>
    <row r="1112" spans="19:26" x14ac:dyDescent="0.2">
      <c r="S1112" s="13" t="s">
        <v>72</v>
      </c>
      <c r="T1112" s="13" t="s">
        <v>73</v>
      </c>
      <c r="U1112" s="13">
        <v>2015</v>
      </c>
      <c r="V1112" s="17">
        <v>5.56</v>
      </c>
      <c r="W1112" s="17">
        <f t="shared" si="34"/>
        <v>109.997</v>
      </c>
      <c r="X1112" s="17">
        <f t="shared" si="35"/>
        <v>5.56</v>
      </c>
      <c r="Y1112" s="18"/>
      <c r="Z1112" s="18"/>
    </row>
    <row r="1113" spans="19:26" x14ac:dyDescent="0.2">
      <c r="S1113" s="13" t="s">
        <v>74</v>
      </c>
      <c r="T1113" s="13" t="s">
        <v>75</v>
      </c>
      <c r="U1113" s="13">
        <v>2015</v>
      </c>
      <c r="V1113" s="18">
        <v>5.4</v>
      </c>
      <c r="W1113" s="17">
        <f t="shared" si="34"/>
        <v>109.997</v>
      </c>
      <c r="X1113" s="17">
        <f t="shared" si="35"/>
        <v>5.4000000000000012</v>
      </c>
      <c r="Y1113" s="18"/>
      <c r="Z1113" s="18"/>
    </row>
    <row r="1114" spans="19:26" x14ac:dyDescent="0.2">
      <c r="S1114" s="13" t="s">
        <v>76</v>
      </c>
      <c r="T1114" s="13" t="s">
        <v>77</v>
      </c>
      <c r="U1114" s="13">
        <v>2015</v>
      </c>
      <c r="V1114" s="18">
        <v>2.72</v>
      </c>
      <c r="W1114" s="17">
        <f t="shared" si="34"/>
        <v>109.997</v>
      </c>
      <c r="X1114" s="17">
        <f t="shared" si="35"/>
        <v>2.72</v>
      </c>
      <c r="Y1114" s="17"/>
      <c r="Z1114" s="17"/>
    </row>
    <row r="1115" spans="19:26" x14ac:dyDescent="0.2">
      <c r="S1115" s="13" t="s">
        <v>78</v>
      </c>
      <c r="T1115" s="13" t="s">
        <v>79</v>
      </c>
      <c r="U1115" s="13">
        <v>2015</v>
      </c>
      <c r="V1115" s="18">
        <v>3.93</v>
      </c>
      <c r="W1115" s="17">
        <f t="shared" si="34"/>
        <v>109.997</v>
      </c>
      <c r="X1115" s="17">
        <f t="shared" si="35"/>
        <v>3.9299999999999997</v>
      </c>
      <c r="Y1115" s="17"/>
      <c r="Z1115" s="17"/>
    </row>
    <row r="1116" spans="19:26" x14ac:dyDescent="0.2">
      <c r="S1116" s="13" t="s">
        <v>80</v>
      </c>
      <c r="T1116" s="13" t="s">
        <v>81</v>
      </c>
      <c r="U1116" s="13">
        <v>2015</v>
      </c>
      <c r="V1116" s="18">
        <v>4.4000000000000004</v>
      </c>
      <c r="W1116" s="17">
        <f t="shared" si="34"/>
        <v>109.997</v>
      </c>
      <c r="X1116" s="17">
        <f t="shared" si="35"/>
        <v>4.4000000000000004</v>
      </c>
      <c r="Y1116" s="17"/>
      <c r="Z1116" s="17"/>
    </row>
    <row r="1117" spans="19:26" x14ac:dyDescent="0.2">
      <c r="S1117" s="13" t="s">
        <v>82</v>
      </c>
      <c r="T1117" s="13" t="s">
        <v>83</v>
      </c>
      <c r="U1117" s="13">
        <v>2015</v>
      </c>
      <c r="V1117" s="18">
        <v>2.4</v>
      </c>
      <c r="W1117" s="17">
        <f t="shared" si="34"/>
        <v>109.997</v>
      </c>
      <c r="X1117" s="17">
        <f t="shared" si="35"/>
        <v>2.4</v>
      </c>
      <c r="Y1117" s="17"/>
      <c r="Z1117" s="17"/>
    </row>
    <row r="1118" spans="19:26" x14ac:dyDescent="0.2">
      <c r="S1118" s="13" t="s">
        <v>84</v>
      </c>
      <c r="T1118" s="13" t="s">
        <v>85</v>
      </c>
      <c r="U1118" s="13">
        <v>2015</v>
      </c>
      <c r="V1118" s="13">
        <v>3.25</v>
      </c>
      <c r="W1118" s="17">
        <f t="shared" si="34"/>
        <v>109.997</v>
      </c>
      <c r="X1118" s="17">
        <f t="shared" si="35"/>
        <v>3.25</v>
      </c>
      <c r="Y1118" s="18"/>
      <c r="Z1118" s="18"/>
    </row>
    <row r="1119" spans="19:26" x14ac:dyDescent="0.2">
      <c r="S1119" s="13"/>
      <c r="T1119" s="13"/>
      <c r="U1119" s="13"/>
      <c r="V1119" s="17"/>
      <c r="W1119" s="18"/>
      <c r="X1119" s="18"/>
      <c r="Y1119" s="18"/>
      <c r="Z1119" s="18"/>
    </row>
    <row r="1120" spans="19:26" x14ac:dyDescent="0.2">
      <c r="S1120" s="13"/>
      <c r="T1120" s="13"/>
      <c r="U1120" s="13"/>
      <c r="V1120" s="17"/>
      <c r="W1120" s="18"/>
      <c r="X1120" s="18"/>
      <c r="Y1120" s="18"/>
      <c r="Z1120" s="18"/>
    </row>
    <row r="1121" spans="19:26" x14ac:dyDescent="0.2">
      <c r="S1121" s="13"/>
      <c r="T1121" s="13"/>
      <c r="U1121" s="13"/>
      <c r="V1121" s="17"/>
      <c r="W1121" s="13"/>
      <c r="X1121" s="13"/>
      <c r="Y1121" s="13"/>
      <c r="Z1121" s="13"/>
    </row>
    <row r="1122" spans="19:26" x14ac:dyDescent="0.2">
      <c r="S1122" s="13"/>
      <c r="T1122" s="13"/>
      <c r="U1122" s="13"/>
      <c r="V1122" s="18"/>
      <c r="W1122" s="13"/>
      <c r="X1122" s="13"/>
      <c r="Y1122" s="13"/>
      <c r="Z1122" s="13"/>
    </row>
    <row r="1123" spans="19:26" x14ac:dyDescent="0.2">
      <c r="S1123" s="13"/>
      <c r="T1123" s="13"/>
      <c r="U1123" s="13"/>
      <c r="V1123" s="18"/>
      <c r="W1123" s="13"/>
      <c r="X1123" s="13"/>
      <c r="Y1123" s="13"/>
      <c r="Z1123" s="13"/>
    </row>
    <row r="1124" spans="19:26" x14ac:dyDescent="0.2">
      <c r="S1124" s="13"/>
      <c r="T1124" s="13"/>
      <c r="U1124" s="13"/>
      <c r="V1124" s="18"/>
      <c r="W1124" s="18"/>
      <c r="X1124" s="18"/>
      <c r="Y1124" s="18"/>
      <c r="Z1124" s="18"/>
    </row>
    <row r="1125" spans="19:26" x14ac:dyDescent="0.2">
      <c r="S1125" s="13"/>
      <c r="T1125" s="13"/>
      <c r="U1125" s="13"/>
      <c r="V1125" s="18"/>
      <c r="W1125" s="18"/>
      <c r="X1125" s="18"/>
      <c r="Y1125" s="18"/>
      <c r="Z1125" s="18"/>
    </row>
    <row r="1126" spans="19:26" x14ac:dyDescent="0.2">
      <c r="S1126" s="13"/>
      <c r="T1126" s="13"/>
      <c r="U1126" s="13"/>
      <c r="V1126" s="18"/>
      <c r="W1126" s="18"/>
      <c r="X1126" s="18"/>
      <c r="Y1126" s="18"/>
      <c r="Z1126" s="18"/>
    </row>
    <row r="1127" spans="19:26" x14ac:dyDescent="0.2">
      <c r="S1127" s="13"/>
      <c r="T1127" s="13"/>
      <c r="U1127" s="13"/>
      <c r="V1127" s="18"/>
      <c r="W1127" s="18"/>
      <c r="X1127" s="18"/>
      <c r="Y1127" s="18"/>
      <c r="Z1127" s="18"/>
    </row>
    <row r="1128" spans="19:26" x14ac:dyDescent="0.2">
      <c r="S1128" s="13"/>
      <c r="T1128" s="13"/>
      <c r="U1128" s="13"/>
      <c r="V1128" s="18"/>
      <c r="W1128" s="18"/>
      <c r="X1128" s="18"/>
      <c r="Y1128" s="18"/>
      <c r="Z1128" s="18"/>
    </row>
    <row r="1129" spans="19:26" x14ac:dyDescent="0.2">
      <c r="S1129" s="13"/>
      <c r="T1129" s="13"/>
      <c r="U1129" s="13"/>
      <c r="V1129" s="18"/>
      <c r="W1129" s="18"/>
      <c r="X1129" s="18"/>
      <c r="Y1129" s="18"/>
      <c r="Z1129" s="18"/>
    </row>
    <row r="1130" spans="19:26" x14ac:dyDescent="0.2">
      <c r="S1130" s="13"/>
      <c r="T1130" s="13"/>
      <c r="U1130" s="13"/>
      <c r="V1130" s="18"/>
      <c r="W1130" s="17"/>
      <c r="X1130" s="17"/>
      <c r="Y1130" s="17"/>
      <c r="Z1130" s="17"/>
    </row>
    <row r="1131" spans="19:26" x14ac:dyDescent="0.2">
      <c r="S1131" s="13"/>
      <c r="T1131" s="13"/>
      <c r="U1131" s="13"/>
      <c r="V1131" s="18"/>
      <c r="W1131" s="17"/>
      <c r="X1131" s="17"/>
      <c r="Y1131" s="17"/>
      <c r="Z1131" s="17"/>
    </row>
    <row r="1132" spans="19:26" x14ac:dyDescent="0.2">
      <c r="S1132" s="13"/>
      <c r="T1132" s="13"/>
      <c r="U1132" s="13"/>
      <c r="V1132" s="18"/>
      <c r="W1132" s="17"/>
      <c r="X1132" s="17"/>
      <c r="Y1132" s="17"/>
      <c r="Z1132" s="17"/>
    </row>
    <row r="1133" spans="19:26" x14ac:dyDescent="0.2">
      <c r="S1133" s="13"/>
      <c r="T1133" s="13"/>
      <c r="U1133" s="13"/>
      <c r="V1133" s="17"/>
      <c r="W1133" s="17"/>
      <c r="X1133" s="17"/>
      <c r="Y1133" s="17"/>
      <c r="Z1133" s="17"/>
    </row>
    <row r="1134" spans="19:26" x14ac:dyDescent="0.2">
      <c r="S1134" s="13"/>
      <c r="T1134" s="13"/>
      <c r="U1134" s="13"/>
      <c r="V1134" s="17"/>
      <c r="W1134" s="18"/>
      <c r="X1134" s="18"/>
      <c r="Y1134" s="18"/>
      <c r="Z1134" s="18"/>
    </row>
    <row r="1135" spans="19:26" x14ac:dyDescent="0.2">
      <c r="S1135" s="13"/>
      <c r="T1135" s="13"/>
      <c r="U1135" s="13"/>
      <c r="V1135" s="17"/>
      <c r="W1135" s="18"/>
      <c r="X1135" s="18"/>
      <c r="Y1135" s="18"/>
      <c r="Z1135" s="18"/>
    </row>
    <row r="1136" spans="19:26" x14ac:dyDescent="0.2">
      <c r="S1136" s="13"/>
      <c r="T1136" s="13"/>
      <c r="U1136" s="13"/>
      <c r="V1136" s="18"/>
      <c r="W1136" s="18"/>
      <c r="X1136" s="18"/>
      <c r="Y1136" s="18"/>
      <c r="Z1136" s="18"/>
    </row>
    <row r="1137" spans="19:26" x14ac:dyDescent="0.2">
      <c r="S1137" s="13"/>
      <c r="T1137" s="13"/>
      <c r="U1137" s="13"/>
      <c r="V1137" s="18"/>
      <c r="W1137" s="18"/>
      <c r="X1137" s="18"/>
      <c r="Y1137" s="18"/>
      <c r="Z1137" s="18"/>
    </row>
    <row r="1138" spans="19:26" x14ac:dyDescent="0.2">
      <c r="S1138" s="13"/>
      <c r="T1138" s="13"/>
      <c r="U1138" s="13"/>
      <c r="V1138" s="18"/>
      <c r="W1138" s="18"/>
      <c r="X1138" s="18"/>
      <c r="Y1138" s="18"/>
      <c r="Z1138" s="18"/>
    </row>
    <row r="1139" spans="19:26" x14ac:dyDescent="0.2">
      <c r="S1139" s="13"/>
      <c r="T1139" s="13"/>
      <c r="U1139" s="13"/>
      <c r="V1139" s="18"/>
      <c r="W1139" s="18"/>
      <c r="X1139" s="18"/>
      <c r="Y1139" s="18"/>
      <c r="Z1139" s="18"/>
    </row>
    <row r="1140" spans="19:26" x14ac:dyDescent="0.2">
      <c r="S1140" s="13"/>
      <c r="T1140" s="13"/>
      <c r="U1140" s="13"/>
      <c r="V1140" s="18"/>
      <c r="W1140" s="18"/>
      <c r="X1140" s="18"/>
      <c r="Y1140" s="18"/>
      <c r="Z1140" s="18"/>
    </row>
    <row r="1141" spans="19:26" x14ac:dyDescent="0.2">
      <c r="S1141" s="13"/>
      <c r="T1141" s="13"/>
      <c r="U1141" s="13"/>
      <c r="V1141" s="18"/>
      <c r="W1141" s="18"/>
      <c r="X1141" s="18"/>
      <c r="Y1141" s="18"/>
      <c r="Z1141" s="18"/>
    </row>
    <row r="1142" spans="19:26" x14ac:dyDescent="0.2">
      <c r="S1142" s="13"/>
      <c r="T1142" s="13"/>
      <c r="U1142" s="13"/>
      <c r="V1142" s="18"/>
      <c r="W1142" s="18"/>
      <c r="X1142" s="18"/>
      <c r="Y1142" s="18"/>
      <c r="Z1142" s="18"/>
    </row>
    <row r="1143" spans="19:26" x14ac:dyDescent="0.2">
      <c r="S1143" s="13"/>
      <c r="T1143" s="13"/>
      <c r="U1143" s="13"/>
      <c r="V1143" s="18"/>
      <c r="W1143" s="18"/>
      <c r="X1143" s="18"/>
      <c r="Y1143" s="18"/>
      <c r="Z1143" s="18"/>
    </row>
    <row r="1144" spans="19:26" x14ac:dyDescent="0.2">
      <c r="S1144" s="13"/>
      <c r="T1144" s="13"/>
      <c r="U1144" s="13"/>
      <c r="V1144" s="17"/>
      <c r="W1144" s="18"/>
      <c r="X1144" s="18"/>
      <c r="Y1144" s="18"/>
      <c r="Z1144" s="18"/>
    </row>
    <row r="1145" spans="19:26" x14ac:dyDescent="0.2">
      <c r="S1145" s="13"/>
      <c r="T1145" s="13"/>
      <c r="U1145" s="13"/>
      <c r="V1145" s="17"/>
      <c r="W1145" s="18"/>
      <c r="X1145" s="18"/>
      <c r="Y1145" s="18"/>
      <c r="Z1145" s="18"/>
    </row>
    <row r="1146" spans="19:26" x14ac:dyDescent="0.2">
      <c r="S1146" s="13"/>
      <c r="T1146" s="13"/>
      <c r="U1146" s="13"/>
      <c r="V1146" s="18"/>
      <c r="W1146" s="18"/>
      <c r="X1146" s="18"/>
      <c r="Y1146" s="18"/>
      <c r="Z1146" s="18"/>
    </row>
    <row r="1147" spans="19:26" x14ac:dyDescent="0.2">
      <c r="S1147" s="13"/>
      <c r="T1147" s="13"/>
      <c r="U1147" s="13"/>
      <c r="V1147" s="18"/>
      <c r="W1147" s="17"/>
      <c r="X1147" s="17"/>
      <c r="Y1147" s="17"/>
      <c r="Z1147" s="17"/>
    </row>
    <row r="1148" spans="19:26" x14ac:dyDescent="0.2">
      <c r="S1148" s="13"/>
      <c r="T1148" s="13"/>
      <c r="U1148" s="13"/>
      <c r="V1148" s="18"/>
      <c r="W1148" s="17"/>
      <c r="X1148" s="17"/>
      <c r="Y1148" s="17"/>
      <c r="Z1148" s="17"/>
    </row>
    <row r="1149" spans="19:26" x14ac:dyDescent="0.2">
      <c r="S1149" s="13"/>
      <c r="T1149" s="13"/>
      <c r="U1149" s="13"/>
      <c r="V1149" s="18"/>
      <c r="W1149" s="17"/>
      <c r="X1149" s="17"/>
      <c r="Y1149" s="17"/>
      <c r="Z1149" s="17"/>
    </row>
    <row r="1150" spans="19:26" x14ac:dyDescent="0.2">
      <c r="S1150" s="13"/>
      <c r="T1150" s="13"/>
      <c r="U1150" s="13"/>
      <c r="V1150" s="18"/>
      <c r="W1150" s="17"/>
      <c r="X1150" s="17"/>
      <c r="Y1150" s="17"/>
      <c r="Z1150" s="17"/>
    </row>
    <row r="1151" spans="19:26" x14ac:dyDescent="0.2">
      <c r="S1151" s="13"/>
      <c r="T1151" s="13"/>
      <c r="U1151" s="13"/>
      <c r="V1151" s="13"/>
      <c r="W1151" s="18"/>
      <c r="X1151" s="18"/>
      <c r="Y1151" s="18"/>
      <c r="Z1151" s="18"/>
    </row>
    <row r="1152" spans="19:26" x14ac:dyDescent="0.2">
      <c r="S1152" s="13"/>
      <c r="T1152" s="13"/>
      <c r="U1152" s="13"/>
      <c r="V1152" s="17"/>
      <c r="W1152" s="18"/>
      <c r="X1152" s="18"/>
      <c r="Y1152" s="18"/>
      <c r="Z1152" s="18"/>
    </row>
    <row r="1153" spans="19:26" x14ac:dyDescent="0.2">
      <c r="S1153" s="13"/>
      <c r="T1153" s="13"/>
      <c r="U1153" s="13"/>
      <c r="V1153" s="17"/>
      <c r="W1153" s="18"/>
      <c r="X1153" s="18"/>
      <c r="Y1153" s="18"/>
      <c r="Z1153" s="18"/>
    </row>
    <row r="1154" spans="19:26" x14ac:dyDescent="0.2">
      <c r="S1154" s="13"/>
      <c r="T1154" s="13"/>
      <c r="U1154" s="13"/>
      <c r="V1154" s="17"/>
      <c r="W1154" s="18"/>
      <c r="X1154" s="18"/>
      <c r="Y1154" s="18"/>
      <c r="Z1154" s="18"/>
    </row>
    <row r="1155" spans="19:26" x14ac:dyDescent="0.2">
      <c r="S1155" s="13"/>
      <c r="T1155" s="13"/>
      <c r="U1155" s="13"/>
      <c r="V1155" s="18"/>
      <c r="W1155" s="18"/>
      <c r="X1155" s="18"/>
      <c r="Y1155" s="18"/>
      <c r="Z1155" s="18"/>
    </row>
    <row r="1156" spans="19:26" x14ac:dyDescent="0.2">
      <c r="S1156" s="13"/>
      <c r="T1156" s="13"/>
      <c r="U1156" s="13"/>
      <c r="V1156" s="18"/>
      <c r="W1156" s="18"/>
      <c r="X1156" s="18"/>
      <c r="Y1156" s="18"/>
      <c r="Z1156" s="18"/>
    </row>
    <row r="1157" spans="19:26" x14ac:dyDescent="0.2">
      <c r="S1157" s="13"/>
      <c r="T1157" s="13"/>
      <c r="U1157" s="13"/>
      <c r="V1157" s="18"/>
      <c r="W1157" s="18"/>
      <c r="X1157" s="18"/>
      <c r="Y1157" s="18"/>
      <c r="Z1157" s="18"/>
    </row>
    <row r="1158" spans="19:26" x14ac:dyDescent="0.2">
      <c r="S1158" s="13"/>
      <c r="T1158" s="13"/>
      <c r="U1158" s="13"/>
      <c r="V1158" s="18"/>
      <c r="W1158" s="18"/>
      <c r="X1158" s="18"/>
      <c r="Y1158" s="18"/>
      <c r="Z1158" s="18"/>
    </row>
    <row r="1159" spans="19:26" x14ac:dyDescent="0.2">
      <c r="S1159" s="13"/>
      <c r="T1159" s="13"/>
      <c r="U1159" s="13"/>
      <c r="V1159" s="18"/>
      <c r="W1159" s="18"/>
      <c r="X1159" s="18"/>
      <c r="Y1159" s="18"/>
      <c r="Z1159" s="18"/>
    </row>
    <row r="1160" spans="19:26" x14ac:dyDescent="0.2">
      <c r="S1160" s="13"/>
      <c r="T1160" s="13"/>
      <c r="U1160" s="13"/>
      <c r="V1160" s="18"/>
      <c r="W1160" s="18"/>
      <c r="X1160" s="18"/>
      <c r="Y1160" s="18"/>
      <c r="Z1160" s="18"/>
    </row>
    <row r="1161" spans="19:26" x14ac:dyDescent="0.2">
      <c r="S1161" s="13"/>
      <c r="T1161" s="13"/>
      <c r="U1161" s="13"/>
      <c r="V1161" s="18"/>
      <c r="W1161" s="18"/>
      <c r="X1161" s="18"/>
      <c r="Y1161" s="18"/>
      <c r="Z1161" s="18"/>
    </row>
    <row r="1162" spans="19:26" x14ac:dyDescent="0.2">
      <c r="S1162" s="13"/>
      <c r="T1162" s="13"/>
      <c r="U1162" s="13"/>
      <c r="V1162" s="18"/>
      <c r="W1162" s="18"/>
      <c r="X1162" s="18"/>
      <c r="Y1162" s="18"/>
      <c r="Z1162" s="18"/>
    </row>
    <row r="1163" spans="19:26" x14ac:dyDescent="0.2">
      <c r="S1163" s="13"/>
      <c r="T1163" s="13"/>
      <c r="U1163" s="13"/>
      <c r="V1163" s="18"/>
      <c r="W1163" s="18"/>
      <c r="X1163" s="18"/>
      <c r="Y1163" s="18"/>
      <c r="Z1163" s="18"/>
    </row>
    <row r="1164" spans="19:26" x14ac:dyDescent="0.2">
      <c r="S1164" s="13"/>
      <c r="T1164" s="13"/>
      <c r="U1164" s="13"/>
      <c r="V1164" s="18"/>
      <c r="W1164" s="17"/>
      <c r="X1164" s="17"/>
      <c r="Y1164" s="17"/>
      <c r="Z1164" s="17"/>
    </row>
    <row r="1165" spans="19:26" x14ac:dyDescent="0.2">
      <c r="S1165" s="13"/>
      <c r="T1165" s="13"/>
      <c r="U1165" s="13"/>
      <c r="V1165" s="18"/>
      <c r="W1165" s="17"/>
      <c r="X1165" s="17"/>
      <c r="Y1165" s="17"/>
      <c r="Z1165" s="17"/>
    </row>
    <row r="1166" spans="19:26" x14ac:dyDescent="0.2">
      <c r="S1166" s="13"/>
      <c r="T1166" s="13"/>
      <c r="U1166" s="13"/>
      <c r="V1166" s="17"/>
      <c r="W1166" s="17"/>
      <c r="X1166" s="17"/>
      <c r="Y1166" s="17"/>
      <c r="Z1166" s="17"/>
    </row>
    <row r="1167" spans="19:26" x14ac:dyDescent="0.2">
      <c r="S1167" s="13"/>
      <c r="T1167" s="13"/>
      <c r="U1167" s="13"/>
      <c r="V1167" s="17"/>
      <c r="W1167" s="17"/>
      <c r="X1167" s="17"/>
      <c r="Y1167" s="17"/>
      <c r="Z1167" s="17"/>
    </row>
    <row r="1168" spans="19:26" x14ac:dyDescent="0.2">
      <c r="S1168" s="13"/>
      <c r="T1168" s="13"/>
      <c r="U1168" s="13"/>
      <c r="V1168" s="17"/>
      <c r="W1168" s="18"/>
      <c r="X1168" s="18"/>
      <c r="Y1168" s="18"/>
      <c r="Z1168" s="18"/>
    </row>
    <row r="1169" spans="19:26" x14ac:dyDescent="0.2">
      <c r="S1169" s="13"/>
      <c r="T1169" s="13"/>
      <c r="U1169" s="13"/>
      <c r="V1169" s="18"/>
      <c r="W1169" s="18"/>
      <c r="X1169" s="18"/>
      <c r="Y1169" s="18"/>
      <c r="Z1169" s="18"/>
    </row>
    <row r="1170" spans="19:26" x14ac:dyDescent="0.2">
      <c r="S1170" s="13"/>
      <c r="T1170" s="13"/>
      <c r="U1170" s="13"/>
      <c r="V1170" s="18"/>
      <c r="W1170" s="18"/>
      <c r="X1170" s="18"/>
      <c r="Y1170" s="18"/>
      <c r="Z1170" s="18"/>
    </row>
    <row r="1171" spans="19:26" x14ac:dyDescent="0.2">
      <c r="S1171" s="13"/>
      <c r="T1171" s="13"/>
      <c r="U1171" s="13"/>
      <c r="V1171" s="18"/>
      <c r="W1171" s="18"/>
      <c r="X1171" s="18"/>
      <c r="Y1171" s="18"/>
      <c r="Z1171" s="18"/>
    </row>
    <row r="1172" spans="19:26" x14ac:dyDescent="0.2">
      <c r="S1172" s="13"/>
      <c r="T1172" s="13"/>
      <c r="U1172" s="13"/>
      <c r="V1172" s="18"/>
      <c r="W1172" s="13"/>
      <c r="X1172" s="13"/>
      <c r="Y1172" s="13"/>
      <c r="Z1172" s="13"/>
    </row>
    <row r="1173" spans="19:26" x14ac:dyDescent="0.2">
      <c r="S1173" s="13"/>
      <c r="T1173" s="13"/>
      <c r="U1173" s="13"/>
      <c r="V1173" s="18"/>
      <c r="W1173" s="13"/>
      <c r="X1173" s="13"/>
      <c r="Y1173" s="13"/>
      <c r="Z1173" s="13"/>
    </row>
    <row r="1174" spans="19:26" x14ac:dyDescent="0.2">
      <c r="S1174" s="13"/>
      <c r="T1174" s="13"/>
      <c r="U1174" s="13"/>
      <c r="V1174" s="18"/>
      <c r="W1174" s="13"/>
      <c r="X1174" s="13"/>
      <c r="Y1174" s="13"/>
      <c r="Z1174" s="13"/>
    </row>
    <row r="1175" spans="19:26" x14ac:dyDescent="0.2">
      <c r="S1175" s="13"/>
      <c r="T1175" s="13"/>
      <c r="U1175" s="13"/>
      <c r="V1175" s="18"/>
      <c r="W1175" s="18"/>
      <c r="X1175" s="18"/>
      <c r="Y1175" s="18"/>
      <c r="Z1175" s="18"/>
    </row>
    <row r="1176" spans="19:26" x14ac:dyDescent="0.2">
      <c r="S1176" s="13"/>
      <c r="T1176" s="13"/>
      <c r="U1176" s="13"/>
      <c r="V1176" s="18"/>
      <c r="W1176" s="18"/>
      <c r="X1176" s="18"/>
      <c r="Y1176" s="18"/>
      <c r="Z1176" s="18"/>
    </row>
    <row r="1177" spans="19:26" x14ac:dyDescent="0.2">
      <c r="S1177" s="13"/>
      <c r="T1177" s="13"/>
      <c r="U1177" s="13"/>
      <c r="V1177" s="17"/>
      <c r="W1177" s="18"/>
      <c r="X1177" s="18"/>
      <c r="Y1177" s="18"/>
      <c r="Z1177" s="18"/>
    </row>
    <row r="1178" spans="19:26" x14ac:dyDescent="0.2">
      <c r="S1178" s="13"/>
      <c r="T1178" s="13"/>
      <c r="U1178" s="13"/>
      <c r="V1178" s="17"/>
      <c r="W1178" s="18"/>
      <c r="X1178" s="18"/>
      <c r="Y1178" s="18"/>
      <c r="Z1178" s="18"/>
    </row>
    <row r="1179" spans="19:26" x14ac:dyDescent="0.2">
      <c r="S1179" s="13"/>
      <c r="T1179" s="13"/>
      <c r="U1179" s="13"/>
      <c r="V1179" s="18"/>
      <c r="W1179" s="18"/>
      <c r="X1179" s="18"/>
      <c r="Y1179" s="18"/>
      <c r="Z1179" s="18"/>
    </row>
    <row r="1180" spans="19:26" x14ac:dyDescent="0.2">
      <c r="S1180" s="13"/>
      <c r="T1180" s="13"/>
      <c r="U1180" s="13"/>
      <c r="V1180" s="18"/>
      <c r="W1180" s="18"/>
      <c r="X1180" s="18"/>
      <c r="Y1180" s="18"/>
      <c r="Z1180" s="18"/>
    </row>
    <row r="1181" spans="19:26" x14ac:dyDescent="0.2">
      <c r="S1181" s="13"/>
      <c r="T1181" s="13"/>
      <c r="U1181" s="13"/>
      <c r="V1181" s="18"/>
      <c r="W1181" s="17"/>
      <c r="X1181" s="17"/>
      <c r="Y1181" s="17"/>
      <c r="Z1181" s="17"/>
    </row>
    <row r="1182" spans="19:26" x14ac:dyDescent="0.2">
      <c r="S1182" s="13"/>
      <c r="T1182" s="13"/>
      <c r="U1182" s="13"/>
      <c r="V1182" s="18"/>
      <c r="W1182" s="17"/>
      <c r="X1182" s="17"/>
      <c r="Y1182" s="17"/>
      <c r="Z1182" s="17"/>
    </row>
    <row r="1183" spans="19:26" x14ac:dyDescent="0.2">
      <c r="S1183" s="13"/>
      <c r="T1183" s="13"/>
      <c r="U1183" s="13"/>
      <c r="V1183" s="18"/>
      <c r="W1183" s="17"/>
      <c r="X1183" s="17"/>
      <c r="Y1183" s="17"/>
      <c r="Z1183" s="17"/>
    </row>
    <row r="1184" spans="19:26" x14ac:dyDescent="0.2">
      <c r="S1184" s="13"/>
      <c r="T1184" s="13"/>
      <c r="U1184" s="13"/>
      <c r="V1184" s="13"/>
      <c r="W1184" s="17"/>
      <c r="X1184" s="17"/>
      <c r="Y1184" s="17"/>
      <c r="Z1184" s="17"/>
    </row>
    <row r="1185" spans="19:26" x14ac:dyDescent="0.2">
      <c r="S1185" s="13"/>
      <c r="T1185" s="13"/>
      <c r="U1185" s="13"/>
      <c r="V1185" s="17"/>
      <c r="W1185" s="18"/>
      <c r="X1185" s="18"/>
      <c r="Y1185" s="18"/>
      <c r="Z1185" s="18"/>
    </row>
    <row r="1186" spans="19:26" x14ac:dyDescent="0.2">
      <c r="S1186" s="13"/>
      <c r="T1186" s="13"/>
      <c r="U1186" s="13"/>
      <c r="V1186" s="17"/>
      <c r="W1186" s="18"/>
      <c r="X1186" s="18"/>
      <c r="Y1186" s="18"/>
      <c r="Z1186" s="18"/>
    </row>
    <row r="1187" spans="19:26" x14ac:dyDescent="0.2">
      <c r="S1187" s="13"/>
      <c r="T1187" s="13"/>
      <c r="U1187" s="13"/>
      <c r="V1187" s="17"/>
      <c r="W1187" s="18"/>
      <c r="X1187" s="18"/>
      <c r="Y1187" s="18"/>
      <c r="Z1187" s="18"/>
    </row>
    <row r="1188" spans="19:26" x14ac:dyDescent="0.2">
      <c r="S1188" s="13"/>
      <c r="T1188" s="13"/>
      <c r="U1188" s="13"/>
      <c r="V1188" s="17"/>
      <c r="W1188" s="18"/>
      <c r="X1188" s="18"/>
      <c r="Y1188" s="18"/>
      <c r="Z1188" s="18"/>
    </row>
    <row r="1189" spans="19:26" x14ac:dyDescent="0.2">
      <c r="S1189" s="13"/>
      <c r="T1189" s="13"/>
      <c r="U1189" s="13"/>
      <c r="V1189" s="17"/>
      <c r="W1189" s="18"/>
      <c r="X1189" s="18"/>
      <c r="Y1189" s="18"/>
      <c r="Z1189" s="18"/>
    </row>
    <row r="1190" spans="19:26" x14ac:dyDescent="0.2">
      <c r="S1190" s="13"/>
      <c r="T1190" s="13"/>
      <c r="U1190" s="13"/>
      <c r="V1190" s="17"/>
      <c r="W1190" s="18"/>
      <c r="X1190" s="18"/>
      <c r="Y1190" s="18"/>
      <c r="Z1190" s="18"/>
    </row>
    <row r="1191" spans="19:26" x14ac:dyDescent="0.2">
      <c r="S1191" s="13"/>
      <c r="T1191" s="13"/>
      <c r="U1191" s="13"/>
      <c r="V1191" s="17"/>
      <c r="W1191" s="18"/>
      <c r="X1191" s="18"/>
      <c r="Y1191" s="18"/>
      <c r="Z1191" s="18"/>
    </row>
    <row r="1192" spans="19:26" x14ac:dyDescent="0.2">
      <c r="S1192" s="13"/>
      <c r="T1192" s="13"/>
      <c r="U1192" s="13"/>
      <c r="V1192" s="17"/>
      <c r="W1192" s="18"/>
      <c r="X1192" s="18"/>
      <c r="Y1192" s="18"/>
      <c r="Z1192" s="18"/>
    </row>
    <row r="1193" spans="19:26" x14ac:dyDescent="0.2">
      <c r="S1193" s="13"/>
      <c r="T1193" s="13"/>
      <c r="U1193" s="13"/>
      <c r="V1193" s="18"/>
      <c r="W1193" s="18"/>
      <c r="X1193" s="18"/>
      <c r="Y1193" s="18"/>
      <c r="Z1193" s="18"/>
    </row>
    <row r="1194" spans="19:26" x14ac:dyDescent="0.2">
      <c r="S1194" s="13"/>
      <c r="T1194" s="13"/>
      <c r="U1194" s="13"/>
      <c r="V1194" s="18"/>
      <c r="W1194" s="18"/>
      <c r="X1194" s="18"/>
      <c r="Y1194" s="18"/>
      <c r="Z1194" s="18"/>
    </row>
    <row r="1195" spans="19:26" x14ac:dyDescent="0.2">
      <c r="S1195" s="13"/>
      <c r="T1195" s="13"/>
      <c r="U1195" s="13"/>
      <c r="V1195" s="18"/>
      <c r="W1195" s="18"/>
      <c r="X1195" s="18"/>
      <c r="Y1195" s="18"/>
      <c r="Z1195" s="18"/>
    </row>
    <row r="1196" spans="19:26" x14ac:dyDescent="0.2">
      <c r="S1196" s="13"/>
      <c r="T1196" s="13"/>
      <c r="U1196" s="13"/>
      <c r="V1196" s="18"/>
      <c r="W1196" s="18"/>
      <c r="X1196" s="18"/>
      <c r="Y1196" s="18"/>
      <c r="Z1196" s="18"/>
    </row>
    <row r="1197" spans="19:26" x14ac:dyDescent="0.2">
      <c r="S1197" s="13"/>
      <c r="T1197" s="13"/>
      <c r="U1197" s="13"/>
      <c r="V1197" s="18"/>
      <c r="W1197" s="18"/>
      <c r="X1197" s="18"/>
      <c r="Y1197" s="18"/>
      <c r="Z1197" s="18"/>
    </row>
    <row r="1198" spans="19:26" x14ac:dyDescent="0.2">
      <c r="S1198" s="13"/>
      <c r="T1198" s="13"/>
      <c r="U1198" s="13"/>
      <c r="V1198" s="18"/>
      <c r="W1198" s="17"/>
      <c r="X1198" s="17"/>
      <c r="Y1198" s="17"/>
      <c r="Z1198" s="17"/>
    </row>
    <row r="1199" spans="19:26" x14ac:dyDescent="0.2">
      <c r="S1199" s="13"/>
      <c r="T1199" s="13"/>
      <c r="U1199" s="13"/>
      <c r="V1199" s="18"/>
      <c r="W1199" s="17"/>
      <c r="X1199" s="17"/>
      <c r="Y1199" s="17"/>
      <c r="Z1199" s="17"/>
    </row>
    <row r="1200" spans="19:26" x14ac:dyDescent="0.2">
      <c r="S1200" s="13"/>
      <c r="T1200" s="13"/>
      <c r="U1200" s="13"/>
      <c r="V1200" s="18"/>
      <c r="W1200" s="17"/>
      <c r="X1200" s="17"/>
      <c r="Y1200" s="17"/>
      <c r="Z1200" s="17"/>
    </row>
    <row r="1201" spans="19:26" x14ac:dyDescent="0.2">
      <c r="S1201" s="13"/>
      <c r="T1201" s="13"/>
      <c r="U1201" s="13"/>
      <c r="V1201" s="18"/>
      <c r="W1201" s="17"/>
      <c r="X1201" s="17"/>
      <c r="Y1201" s="17"/>
      <c r="Z1201" s="17"/>
    </row>
    <row r="1202" spans="19:26" x14ac:dyDescent="0.2">
      <c r="S1202" s="13"/>
      <c r="T1202" s="13"/>
      <c r="U1202" s="13"/>
      <c r="V1202" s="18"/>
      <c r="W1202" s="18"/>
      <c r="X1202" s="18"/>
      <c r="Y1202" s="18"/>
      <c r="Z1202" s="18"/>
    </row>
    <row r="1203" spans="19:26" x14ac:dyDescent="0.2">
      <c r="S1203" s="13"/>
      <c r="T1203" s="13"/>
      <c r="U1203" s="13"/>
      <c r="V1203" s="18"/>
      <c r="W1203" s="18"/>
      <c r="X1203" s="18"/>
      <c r="Y1203" s="18"/>
      <c r="Z1203" s="18"/>
    </row>
    <row r="1204" spans="19:26" x14ac:dyDescent="0.2">
      <c r="S1204" s="13"/>
      <c r="T1204" s="13"/>
      <c r="U1204" s="13"/>
      <c r="V1204" s="18"/>
      <c r="W1204" s="18"/>
      <c r="X1204" s="18"/>
      <c r="Y1204" s="18"/>
      <c r="Z1204" s="18"/>
    </row>
    <row r="1205" spans="19:26" x14ac:dyDescent="0.2">
      <c r="S1205" s="13"/>
      <c r="T1205" s="13"/>
      <c r="U1205" s="13"/>
      <c r="V1205" s="18"/>
      <c r="W1205" s="18"/>
      <c r="X1205" s="18"/>
      <c r="Y1205" s="18"/>
      <c r="Z1205" s="18"/>
    </row>
    <row r="1206" spans="19:26" x14ac:dyDescent="0.2">
      <c r="S1206" s="13"/>
      <c r="T1206" s="13"/>
      <c r="U1206" s="13"/>
      <c r="V1206" s="18"/>
      <c r="W1206" s="18"/>
      <c r="X1206" s="18"/>
      <c r="Y1206" s="18"/>
      <c r="Z1206" s="18"/>
    </row>
    <row r="1207" spans="19:26" x14ac:dyDescent="0.2">
      <c r="S1207" s="13"/>
      <c r="T1207" s="13"/>
      <c r="U1207" s="13"/>
      <c r="V1207" s="18"/>
      <c r="W1207" s="18"/>
      <c r="X1207" s="18"/>
      <c r="Y1207" s="18"/>
      <c r="Z1207" s="18"/>
    </row>
    <row r="1208" spans="19:26" x14ac:dyDescent="0.2">
      <c r="S1208" s="13"/>
      <c r="T1208" s="13"/>
      <c r="U1208" s="13"/>
      <c r="V1208" s="18"/>
      <c r="W1208" s="18"/>
      <c r="X1208" s="18"/>
      <c r="Y1208" s="18"/>
      <c r="Z1208" s="18"/>
    </row>
    <row r="1209" spans="19:26" x14ac:dyDescent="0.2">
      <c r="S1209" s="13"/>
      <c r="T1209" s="13"/>
      <c r="U1209" s="13"/>
      <c r="V1209" s="18"/>
      <c r="W1209" s="18"/>
      <c r="X1209" s="18"/>
      <c r="Y1209" s="18"/>
      <c r="Z1209" s="18"/>
    </row>
    <row r="1210" spans="19:26" x14ac:dyDescent="0.2">
      <c r="S1210" s="13"/>
      <c r="T1210" s="13"/>
      <c r="U1210" s="13"/>
      <c r="V1210" s="18"/>
      <c r="W1210" s="18"/>
      <c r="X1210" s="18"/>
      <c r="Y1210" s="18"/>
      <c r="Z1210" s="18"/>
    </row>
    <row r="1211" spans="19:26" x14ac:dyDescent="0.2">
      <c r="S1211" s="13"/>
      <c r="T1211" s="13"/>
      <c r="U1211" s="13"/>
      <c r="V1211" s="18"/>
      <c r="W1211" s="18"/>
      <c r="X1211" s="18"/>
      <c r="Y1211" s="18"/>
      <c r="Z1211" s="18"/>
    </row>
    <row r="1212" spans="19:26" x14ac:dyDescent="0.2">
      <c r="S1212" s="13"/>
      <c r="T1212" s="13"/>
      <c r="U1212" s="13"/>
      <c r="V1212" s="18"/>
      <c r="W1212" s="18"/>
      <c r="X1212" s="18"/>
      <c r="Y1212" s="18"/>
      <c r="Z1212" s="18"/>
    </row>
    <row r="1213" spans="19:26" x14ac:dyDescent="0.2">
      <c r="S1213" s="13"/>
      <c r="T1213" s="13"/>
      <c r="U1213" s="13"/>
      <c r="V1213" s="18"/>
      <c r="W1213" s="18"/>
      <c r="X1213" s="18"/>
      <c r="Y1213" s="18"/>
      <c r="Z1213" s="18"/>
    </row>
    <row r="1214" spans="19:26" x14ac:dyDescent="0.2">
      <c r="S1214" s="13"/>
      <c r="T1214" s="13"/>
      <c r="U1214" s="13"/>
      <c r="V1214" s="18"/>
      <c r="W1214" s="18"/>
      <c r="X1214" s="18"/>
      <c r="Y1214" s="18"/>
      <c r="Z1214" s="18"/>
    </row>
    <row r="1215" spans="19:26" x14ac:dyDescent="0.2">
      <c r="S1215" s="13"/>
      <c r="T1215" s="13"/>
      <c r="U1215" s="13"/>
      <c r="V1215" s="18"/>
      <c r="W1215" s="17"/>
      <c r="X1215" s="17"/>
      <c r="Y1215" s="17"/>
      <c r="Z1215" s="17"/>
    </row>
    <row r="1216" spans="19:26" x14ac:dyDescent="0.2">
      <c r="S1216" s="13"/>
      <c r="T1216" s="13"/>
      <c r="U1216" s="13"/>
      <c r="V1216" s="18"/>
      <c r="W1216" s="17"/>
      <c r="X1216" s="17"/>
      <c r="Y1216" s="17"/>
      <c r="Z1216" s="17"/>
    </row>
    <row r="1217" spans="19:26" x14ac:dyDescent="0.2">
      <c r="S1217" s="13"/>
      <c r="T1217" s="13"/>
      <c r="U1217" s="13"/>
      <c r="V1217" s="18"/>
      <c r="W1217" s="17"/>
      <c r="X1217" s="17"/>
      <c r="Y1217" s="17"/>
      <c r="Z1217" s="17"/>
    </row>
    <row r="1218" spans="19:26" x14ac:dyDescent="0.2">
      <c r="S1218" s="13"/>
      <c r="T1218" s="13"/>
      <c r="U1218" s="13"/>
      <c r="V1218" s="18"/>
      <c r="W1218" s="17"/>
      <c r="X1218" s="17"/>
      <c r="Y1218" s="17"/>
      <c r="Z1218" s="17"/>
    </row>
    <row r="1219" spans="19:26" x14ac:dyDescent="0.2">
      <c r="S1219" s="13"/>
      <c r="T1219" s="13"/>
      <c r="U1219" s="13"/>
      <c r="V1219" s="17"/>
      <c r="W1219" s="18"/>
      <c r="X1219" s="18"/>
      <c r="Y1219" s="18"/>
      <c r="Z1219" s="18"/>
    </row>
    <row r="1220" spans="19:26" x14ac:dyDescent="0.2">
      <c r="S1220" s="13"/>
      <c r="T1220" s="13"/>
      <c r="U1220" s="13"/>
      <c r="V1220" s="17"/>
      <c r="W1220" s="18"/>
      <c r="X1220" s="18"/>
      <c r="Y1220" s="18"/>
      <c r="Z1220" s="18"/>
    </row>
    <row r="1221" spans="19:26" x14ac:dyDescent="0.2">
      <c r="S1221" s="13"/>
      <c r="T1221" s="13"/>
      <c r="U1221" s="13"/>
      <c r="V1221" s="18"/>
      <c r="W1221" s="18"/>
      <c r="X1221" s="18"/>
      <c r="Y1221" s="18"/>
      <c r="Z1221" s="18"/>
    </row>
    <row r="1222" spans="19:26" x14ac:dyDescent="0.2">
      <c r="S1222" s="13"/>
      <c r="T1222" s="13"/>
      <c r="U1222" s="13"/>
      <c r="V1222" s="18"/>
      <c r="W1222" s="18"/>
      <c r="X1222" s="18"/>
      <c r="Y1222" s="18"/>
      <c r="Z1222" s="18"/>
    </row>
    <row r="1223" spans="19:26" x14ac:dyDescent="0.2">
      <c r="S1223" s="13"/>
      <c r="T1223" s="13"/>
      <c r="U1223" s="13"/>
      <c r="V1223" s="18"/>
      <c r="W1223" s="13"/>
      <c r="X1223" s="13"/>
      <c r="Y1223" s="13"/>
      <c r="Z1223" s="13"/>
    </row>
    <row r="1224" spans="19:26" x14ac:dyDescent="0.2">
      <c r="S1224" s="13"/>
      <c r="T1224" s="13"/>
      <c r="U1224" s="13"/>
      <c r="V1224" s="18"/>
      <c r="W1224" s="13"/>
      <c r="X1224" s="13"/>
      <c r="Y1224" s="13"/>
      <c r="Z1224" s="13"/>
    </row>
    <row r="1225" spans="19:26" x14ac:dyDescent="0.2">
      <c r="S1225" s="13"/>
      <c r="T1225" s="13"/>
      <c r="U1225" s="13"/>
      <c r="V1225" s="18"/>
      <c r="W1225" s="13"/>
      <c r="X1225" s="13"/>
      <c r="Y1225" s="13"/>
      <c r="Z1225" s="13"/>
    </row>
    <row r="1226" spans="19:26" x14ac:dyDescent="0.2">
      <c r="S1226" s="13"/>
      <c r="T1226" s="13"/>
      <c r="U1226" s="13"/>
      <c r="V1226" s="18"/>
      <c r="W1226" s="18"/>
      <c r="X1226" s="18"/>
      <c r="Y1226" s="18"/>
      <c r="Z1226" s="18"/>
    </row>
    <row r="1227" spans="19:26" x14ac:dyDescent="0.2">
      <c r="S1227" s="13"/>
      <c r="T1227" s="13"/>
      <c r="U1227" s="13"/>
      <c r="V1227" s="18"/>
      <c r="W1227" s="18"/>
      <c r="X1227" s="18"/>
      <c r="Y1227" s="18"/>
      <c r="Z1227" s="18"/>
    </row>
    <row r="1228" spans="19:26" x14ac:dyDescent="0.2">
      <c r="S1228" s="13"/>
      <c r="T1228" s="13"/>
      <c r="U1228" s="13"/>
      <c r="V1228" s="18"/>
      <c r="W1228" s="18"/>
      <c r="X1228" s="18"/>
      <c r="Y1228" s="18"/>
      <c r="Z1228" s="18"/>
    </row>
    <row r="1229" spans="19:26" x14ac:dyDescent="0.2">
      <c r="S1229" s="13"/>
      <c r="T1229" s="13"/>
      <c r="U1229" s="13"/>
      <c r="V1229" s="18"/>
      <c r="W1229" s="18"/>
      <c r="X1229" s="18"/>
      <c r="Y1229" s="18"/>
      <c r="Z1229" s="18"/>
    </row>
    <row r="1230" spans="19:26" x14ac:dyDescent="0.2">
      <c r="S1230" s="13"/>
      <c r="T1230" s="13"/>
      <c r="U1230" s="13"/>
      <c r="V1230" s="18"/>
      <c r="W1230" s="18"/>
      <c r="X1230" s="18"/>
      <c r="Y1230" s="18"/>
      <c r="Z1230" s="18"/>
    </row>
    <row r="1231" spans="19:26" x14ac:dyDescent="0.2">
      <c r="S1231" s="13"/>
      <c r="T1231" s="13"/>
      <c r="U1231" s="13"/>
      <c r="V1231" s="17"/>
      <c r="W1231" s="17"/>
      <c r="X1231" s="17"/>
      <c r="Y1231" s="17"/>
      <c r="Z1231" s="17"/>
    </row>
    <row r="1232" spans="19:26" x14ac:dyDescent="0.2">
      <c r="S1232" s="13"/>
      <c r="T1232" s="13"/>
      <c r="U1232" s="13"/>
      <c r="V1232" s="17"/>
      <c r="W1232" s="17"/>
      <c r="X1232" s="17"/>
      <c r="Y1232" s="17"/>
      <c r="Z1232" s="17"/>
    </row>
    <row r="1233" spans="19:26" x14ac:dyDescent="0.2">
      <c r="S1233" s="13"/>
      <c r="T1233" s="13"/>
      <c r="U1233" s="13"/>
      <c r="V1233" s="17"/>
      <c r="W1233" s="17"/>
      <c r="X1233" s="17"/>
      <c r="Y1233" s="17"/>
      <c r="Z1233" s="17"/>
    </row>
    <row r="1234" spans="19:26" x14ac:dyDescent="0.2">
      <c r="S1234" s="13"/>
      <c r="T1234" s="13"/>
      <c r="U1234" s="13"/>
      <c r="V1234" s="17"/>
      <c r="W1234" s="17"/>
      <c r="X1234" s="17"/>
      <c r="Y1234" s="17"/>
      <c r="Z1234" s="17"/>
    </row>
    <row r="1235" spans="19:26" x14ac:dyDescent="0.2">
      <c r="S1235" s="13"/>
      <c r="T1235" s="13"/>
      <c r="U1235" s="13"/>
      <c r="V1235" s="17"/>
      <c r="W1235" s="18"/>
      <c r="X1235" s="18"/>
      <c r="Y1235" s="18"/>
      <c r="Z1235" s="18"/>
    </row>
    <row r="1236" spans="19:26" x14ac:dyDescent="0.2">
      <c r="S1236" s="13"/>
      <c r="T1236" s="13"/>
      <c r="U1236" s="13"/>
      <c r="V1236" s="17"/>
      <c r="W1236" s="18"/>
      <c r="X1236" s="18"/>
      <c r="Y1236" s="18"/>
      <c r="Z1236" s="18"/>
    </row>
    <row r="1237" spans="19:26" x14ac:dyDescent="0.2">
      <c r="S1237" s="13"/>
      <c r="T1237" s="13"/>
      <c r="U1237" s="13"/>
      <c r="V1237" s="17"/>
      <c r="W1237" s="18"/>
      <c r="X1237" s="18"/>
      <c r="Y1237" s="18"/>
      <c r="Z1237" s="18"/>
    </row>
    <row r="1238" spans="19:26" x14ac:dyDescent="0.2">
      <c r="S1238" s="13"/>
      <c r="T1238" s="13"/>
      <c r="U1238" s="13"/>
      <c r="V1238" s="17"/>
      <c r="W1238" s="18"/>
      <c r="X1238" s="18"/>
      <c r="Y1238" s="18"/>
      <c r="Z1238" s="18"/>
    </row>
    <row r="1239" spans="19:26" x14ac:dyDescent="0.2">
      <c r="S1239" s="13"/>
      <c r="T1239" s="13"/>
      <c r="U1239" s="13"/>
      <c r="V1239" s="18"/>
      <c r="W1239" s="18"/>
      <c r="X1239" s="18"/>
      <c r="Y1239" s="18"/>
      <c r="Z1239" s="18"/>
    </row>
    <row r="1240" spans="19:26" x14ac:dyDescent="0.2">
      <c r="S1240" s="13"/>
      <c r="T1240" s="13"/>
      <c r="U1240" s="13"/>
      <c r="V1240" s="18"/>
      <c r="W1240" s="18"/>
      <c r="X1240" s="18"/>
      <c r="Y1240" s="18"/>
      <c r="Z1240" s="18"/>
    </row>
    <row r="1241" spans="19:26" x14ac:dyDescent="0.2">
      <c r="S1241" s="13"/>
      <c r="T1241" s="13"/>
      <c r="U1241" s="13"/>
      <c r="V1241" s="18"/>
      <c r="W1241" s="18"/>
      <c r="X1241" s="18"/>
      <c r="Y1241" s="18"/>
      <c r="Z1241" s="18"/>
    </row>
    <row r="1242" spans="19:26" x14ac:dyDescent="0.2">
      <c r="S1242" s="13"/>
      <c r="T1242" s="13"/>
      <c r="U1242" s="13"/>
      <c r="V1242" s="18"/>
      <c r="W1242" s="18"/>
      <c r="X1242" s="18"/>
      <c r="Y1242" s="18"/>
      <c r="Z1242" s="18"/>
    </row>
    <row r="1243" spans="19:26" x14ac:dyDescent="0.2">
      <c r="S1243" s="13"/>
      <c r="T1243" s="13"/>
      <c r="U1243" s="13"/>
      <c r="V1243" s="18"/>
      <c r="W1243" s="18"/>
      <c r="X1243" s="18"/>
      <c r="Y1243" s="18"/>
      <c r="Z1243" s="18"/>
    </row>
    <row r="1244" spans="19:26" x14ac:dyDescent="0.2">
      <c r="S1244" s="13"/>
      <c r="T1244" s="13"/>
      <c r="U1244" s="13"/>
      <c r="V1244" s="18"/>
      <c r="W1244" s="18"/>
      <c r="X1244" s="18"/>
      <c r="Y1244" s="18"/>
      <c r="Z1244" s="18"/>
    </row>
    <row r="1245" spans="19:26" x14ac:dyDescent="0.2">
      <c r="S1245" s="13"/>
      <c r="T1245" s="13"/>
      <c r="U1245" s="13"/>
      <c r="V1245" s="18"/>
      <c r="W1245" s="18"/>
      <c r="X1245" s="18"/>
      <c r="Y1245" s="18"/>
      <c r="Z1245" s="18"/>
    </row>
    <row r="1246" spans="19:26" x14ac:dyDescent="0.2">
      <c r="S1246" s="13"/>
      <c r="T1246" s="13"/>
      <c r="U1246" s="13"/>
      <c r="V1246" s="18"/>
      <c r="W1246" s="18"/>
      <c r="X1246" s="18"/>
      <c r="Y1246" s="18"/>
      <c r="Z1246" s="18"/>
    </row>
    <row r="1247" spans="19:26" x14ac:dyDescent="0.2">
      <c r="S1247" s="13"/>
      <c r="T1247" s="13"/>
      <c r="U1247" s="13"/>
      <c r="V1247" s="18"/>
      <c r="W1247" s="18"/>
      <c r="X1247" s="18"/>
      <c r="Y1247" s="18"/>
      <c r="Z1247" s="18"/>
    </row>
    <row r="1248" spans="19:26" x14ac:dyDescent="0.2">
      <c r="S1248" s="13"/>
      <c r="T1248" s="13"/>
      <c r="U1248" s="13"/>
      <c r="V1248" s="18"/>
      <c r="W1248" s="17"/>
      <c r="X1248" s="17"/>
      <c r="Y1248" s="17"/>
      <c r="Z1248" s="17"/>
    </row>
    <row r="1249" spans="19:26" x14ac:dyDescent="0.2">
      <c r="S1249" s="13"/>
      <c r="T1249" s="13"/>
      <c r="U1249" s="13"/>
      <c r="V1249" s="18"/>
      <c r="W1249" s="17"/>
      <c r="X1249" s="17"/>
      <c r="Y1249" s="17"/>
      <c r="Z1249" s="17"/>
    </row>
    <row r="1250" spans="19:26" x14ac:dyDescent="0.2">
      <c r="S1250" s="13"/>
      <c r="T1250" s="13"/>
      <c r="U1250" s="13"/>
      <c r="V1250" s="18"/>
      <c r="W1250" s="17"/>
      <c r="X1250" s="17"/>
      <c r="Y1250" s="17"/>
      <c r="Z1250" s="17"/>
    </row>
    <row r="1251" spans="19:26" x14ac:dyDescent="0.2">
      <c r="S1251" s="13"/>
      <c r="T1251" s="13"/>
      <c r="U1251" s="13"/>
      <c r="V1251" s="18"/>
      <c r="W1251" s="17"/>
      <c r="X1251" s="17"/>
      <c r="Y1251" s="17"/>
      <c r="Z1251" s="17"/>
    </row>
    <row r="1252" spans="19:26" x14ac:dyDescent="0.2">
      <c r="S1252" s="13"/>
      <c r="T1252" s="13"/>
      <c r="U1252" s="13"/>
      <c r="V1252" s="18"/>
      <c r="W1252" s="18"/>
      <c r="X1252" s="18"/>
      <c r="Y1252" s="18"/>
      <c r="Z1252" s="18"/>
    </row>
    <row r="1253" spans="19:26" x14ac:dyDescent="0.2">
      <c r="S1253" s="13"/>
      <c r="T1253" s="13"/>
      <c r="U1253" s="13"/>
      <c r="V1253" s="18"/>
      <c r="W1253" s="18"/>
      <c r="X1253" s="18"/>
      <c r="Y1253" s="18"/>
      <c r="Z1253" s="18"/>
    </row>
    <row r="1254" spans="19:26" x14ac:dyDescent="0.2">
      <c r="S1254" s="13"/>
      <c r="T1254" s="13"/>
      <c r="U1254" s="13"/>
      <c r="V1254" s="18"/>
      <c r="W1254" s="18"/>
      <c r="X1254" s="18"/>
      <c r="Y1254" s="18"/>
      <c r="Z1254" s="18"/>
    </row>
    <row r="1255" spans="19:26" x14ac:dyDescent="0.2">
      <c r="S1255" s="13"/>
      <c r="T1255" s="13"/>
      <c r="U1255" s="13"/>
      <c r="V1255" s="18"/>
      <c r="W1255" s="18"/>
      <c r="X1255" s="18"/>
      <c r="Y1255" s="18"/>
      <c r="Z1255" s="18"/>
    </row>
    <row r="1256" spans="19:26" x14ac:dyDescent="0.2">
      <c r="S1256" s="13"/>
      <c r="T1256" s="13"/>
      <c r="U1256" s="13"/>
      <c r="V1256" s="18"/>
      <c r="W1256" s="18"/>
      <c r="X1256" s="18"/>
      <c r="Y1256" s="18"/>
      <c r="Z1256" s="18"/>
    </row>
    <row r="1257" spans="19:26" x14ac:dyDescent="0.2">
      <c r="S1257" s="13"/>
      <c r="T1257" s="13"/>
      <c r="U1257" s="13"/>
      <c r="V1257" s="18"/>
      <c r="W1257" s="18"/>
      <c r="X1257" s="18"/>
      <c r="Y1257" s="18"/>
      <c r="Z1257" s="18"/>
    </row>
    <row r="1258" spans="19:26" x14ac:dyDescent="0.2">
      <c r="S1258" s="13"/>
      <c r="T1258" s="13"/>
      <c r="U1258" s="13"/>
      <c r="V1258" s="18"/>
      <c r="W1258" s="18"/>
      <c r="X1258" s="18"/>
      <c r="Y1258" s="18"/>
      <c r="Z1258" s="18"/>
    </row>
    <row r="1259" spans="19:26" x14ac:dyDescent="0.2">
      <c r="S1259" s="13"/>
      <c r="T1259" s="13"/>
      <c r="U1259" s="13"/>
      <c r="V1259" s="18"/>
      <c r="W1259" s="18"/>
      <c r="X1259" s="18"/>
      <c r="Y1259" s="18"/>
      <c r="Z1259" s="18"/>
    </row>
    <row r="1260" spans="19:26" x14ac:dyDescent="0.2">
      <c r="S1260" s="13"/>
      <c r="T1260" s="13"/>
      <c r="U1260" s="13"/>
      <c r="V1260" s="18"/>
      <c r="W1260" s="18"/>
      <c r="X1260" s="18"/>
      <c r="Y1260" s="18"/>
      <c r="Z1260" s="18"/>
    </row>
    <row r="1261" spans="19:26" x14ac:dyDescent="0.2">
      <c r="S1261" s="13"/>
      <c r="T1261" s="13"/>
      <c r="U1261" s="13"/>
      <c r="V1261" s="17"/>
      <c r="W1261" s="18"/>
      <c r="X1261" s="18"/>
      <c r="Y1261" s="18"/>
      <c r="Z1261" s="18"/>
    </row>
    <row r="1262" spans="19:26" x14ac:dyDescent="0.2">
      <c r="S1262" s="13"/>
      <c r="T1262" s="13"/>
      <c r="U1262" s="13"/>
      <c r="V1262" s="17"/>
      <c r="W1262" s="18"/>
      <c r="X1262" s="18"/>
      <c r="Y1262" s="18"/>
      <c r="Z1262" s="18"/>
    </row>
    <row r="1263" spans="19:26" x14ac:dyDescent="0.2">
      <c r="S1263" s="13"/>
      <c r="T1263" s="13"/>
      <c r="U1263" s="13"/>
      <c r="V1263" s="17"/>
      <c r="W1263" s="18"/>
      <c r="X1263" s="18"/>
      <c r="Y1263" s="18"/>
      <c r="Z1263" s="18"/>
    </row>
    <row r="1264" spans="19:26" x14ac:dyDescent="0.2">
      <c r="S1264" s="13"/>
      <c r="T1264" s="13"/>
      <c r="U1264" s="13"/>
      <c r="V1264" s="17"/>
      <c r="W1264" s="18"/>
      <c r="X1264" s="18"/>
      <c r="Y1264" s="18"/>
      <c r="Z1264" s="18"/>
    </row>
    <row r="1265" spans="19:26" x14ac:dyDescent="0.2">
      <c r="S1265" s="13"/>
      <c r="T1265" s="13"/>
      <c r="U1265" s="13"/>
      <c r="V1265" s="17"/>
      <c r="W1265" s="17"/>
      <c r="X1265" s="17"/>
      <c r="Y1265" s="17"/>
      <c r="Z1265" s="17"/>
    </row>
    <row r="1266" spans="19:26" x14ac:dyDescent="0.2">
      <c r="S1266" s="13"/>
      <c r="T1266" s="13"/>
      <c r="U1266" s="13"/>
      <c r="V1266" s="17"/>
      <c r="W1266" s="17"/>
      <c r="X1266" s="17"/>
      <c r="Y1266" s="17"/>
      <c r="Z1266" s="17"/>
    </row>
    <row r="1267" spans="19:26" x14ac:dyDescent="0.2">
      <c r="S1267" s="13"/>
      <c r="T1267" s="13"/>
      <c r="U1267" s="13"/>
      <c r="V1267" s="17"/>
      <c r="W1267" s="17"/>
      <c r="X1267" s="17"/>
      <c r="Y1267" s="17"/>
      <c r="Z1267" s="17"/>
    </row>
    <row r="1268" spans="19:26" x14ac:dyDescent="0.2">
      <c r="S1268" s="13"/>
      <c r="T1268" s="13"/>
      <c r="U1268" s="13"/>
      <c r="V1268" s="17"/>
      <c r="W1268" s="17"/>
      <c r="X1268" s="17"/>
      <c r="Y1268" s="17"/>
      <c r="Z1268" s="17"/>
    </row>
    <row r="1269" spans="19:26" x14ac:dyDescent="0.2">
      <c r="S1269" s="13"/>
      <c r="T1269" s="13"/>
      <c r="U1269" s="13"/>
      <c r="V1269" s="18"/>
      <c r="W1269" s="18"/>
      <c r="X1269" s="18"/>
      <c r="Y1269" s="18"/>
      <c r="Z1269" s="18"/>
    </row>
    <row r="1270" spans="19:26" x14ac:dyDescent="0.2">
      <c r="S1270" s="13"/>
      <c r="T1270" s="13"/>
      <c r="U1270" s="13"/>
      <c r="V1270" s="18"/>
      <c r="W1270" s="18"/>
      <c r="X1270" s="18"/>
      <c r="Y1270" s="18"/>
      <c r="Z1270" s="18"/>
    </row>
    <row r="1271" spans="19:26" x14ac:dyDescent="0.2">
      <c r="S1271" s="13"/>
      <c r="T1271" s="13"/>
      <c r="U1271" s="13"/>
      <c r="V1271" s="18"/>
      <c r="W1271" s="18"/>
      <c r="X1271" s="18"/>
      <c r="Y1271" s="18"/>
      <c r="Z1271" s="18"/>
    </row>
    <row r="1272" spans="19:26" x14ac:dyDescent="0.2">
      <c r="S1272" s="13"/>
      <c r="T1272" s="13"/>
      <c r="U1272" s="13"/>
      <c r="V1272" s="18"/>
      <c r="W1272" s="18"/>
      <c r="X1272" s="18"/>
      <c r="Y1272" s="18"/>
      <c r="Z1272" s="18"/>
    </row>
    <row r="1273" spans="19:26" x14ac:dyDescent="0.2">
      <c r="S1273" s="13"/>
      <c r="T1273" s="13"/>
      <c r="U1273" s="13"/>
      <c r="V1273" s="18"/>
      <c r="W1273" s="18"/>
      <c r="X1273" s="18"/>
      <c r="Y1273" s="18"/>
      <c r="Z1273" s="18"/>
    </row>
    <row r="1274" spans="19:26" x14ac:dyDescent="0.2">
      <c r="S1274" s="13"/>
      <c r="T1274" s="13"/>
      <c r="U1274" s="13"/>
      <c r="V1274" s="18"/>
      <c r="W1274" s="13"/>
      <c r="X1274" s="13"/>
      <c r="Y1274" s="13"/>
      <c r="Z1274" s="13"/>
    </row>
    <row r="1275" spans="19:26" x14ac:dyDescent="0.2">
      <c r="S1275" s="13"/>
      <c r="T1275" s="13"/>
      <c r="U1275" s="13"/>
      <c r="V1275" s="18"/>
      <c r="W1275" s="13"/>
      <c r="X1275" s="13"/>
      <c r="Y1275" s="13"/>
      <c r="Z1275" s="13"/>
    </row>
    <row r="1276" spans="19:26" x14ac:dyDescent="0.2">
      <c r="S1276" s="13"/>
      <c r="T1276" s="13"/>
      <c r="U1276" s="13"/>
      <c r="V1276" s="18"/>
      <c r="W1276" s="13"/>
      <c r="X1276" s="13"/>
      <c r="Y1276" s="13"/>
      <c r="Z1276" s="13"/>
    </row>
    <row r="1277" spans="19:26" x14ac:dyDescent="0.2">
      <c r="S1277" s="13"/>
      <c r="T1277" s="13"/>
      <c r="U1277" s="13"/>
      <c r="V1277" s="18"/>
      <c r="W1277" s="18"/>
      <c r="X1277" s="18"/>
      <c r="Y1277" s="18"/>
      <c r="Z1277" s="18"/>
    </row>
    <row r="1278" spans="19:26" x14ac:dyDescent="0.2">
      <c r="S1278" s="13"/>
      <c r="T1278" s="13"/>
      <c r="U1278" s="13"/>
      <c r="V1278" s="18"/>
      <c r="W1278" s="18"/>
      <c r="X1278" s="18"/>
      <c r="Y1278" s="18"/>
      <c r="Z1278" s="18"/>
    </row>
    <row r="1279" spans="19:26" x14ac:dyDescent="0.2">
      <c r="S1279" s="13"/>
      <c r="T1279" s="13"/>
      <c r="U1279" s="13"/>
      <c r="V1279" s="18"/>
      <c r="W1279" s="18"/>
      <c r="X1279" s="18"/>
      <c r="Y1279" s="18"/>
      <c r="Z1279" s="18"/>
    </row>
    <row r="1280" spans="19:26" x14ac:dyDescent="0.2">
      <c r="S1280" s="13"/>
      <c r="T1280" s="13"/>
      <c r="U1280" s="13"/>
      <c r="V1280" s="18"/>
      <c r="W1280" s="18"/>
      <c r="X1280" s="18"/>
      <c r="Y1280" s="18"/>
      <c r="Z1280" s="18"/>
    </row>
    <row r="1281" spans="19:26" x14ac:dyDescent="0.2">
      <c r="S1281" s="13"/>
      <c r="T1281" s="13"/>
      <c r="U1281" s="13"/>
      <c r="V1281" s="18"/>
      <c r="W1281" s="18"/>
      <c r="X1281" s="18"/>
      <c r="Y1281" s="18"/>
      <c r="Z1281" s="18"/>
    </row>
    <row r="1282" spans="19:26" x14ac:dyDescent="0.2">
      <c r="S1282" s="13"/>
      <c r="T1282" s="13"/>
      <c r="U1282" s="13"/>
      <c r="V1282" s="18"/>
      <c r="W1282" s="17"/>
      <c r="X1282" s="17"/>
      <c r="Y1282" s="17"/>
      <c r="Z1282" s="17"/>
    </row>
    <row r="1283" spans="19:26" x14ac:dyDescent="0.2">
      <c r="S1283" s="13"/>
      <c r="T1283" s="13"/>
      <c r="U1283" s="13"/>
      <c r="V1283" s="18"/>
      <c r="W1283" s="17"/>
      <c r="X1283" s="17"/>
      <c r="Y1283" s="17"/>
      <c r="Z1283" s="17"/>
    </row>
    <row r="1284" spans="19:26" x14ac:dyDescent="0.2">
      <c r="S1284" s="13"/>
      <c r="T1284" s="13"/>
      <c r="U1284" s="13"/>
      <c r="V1284" s="18"/>
      <c r="W1284" s="17"/>
      <c r="X1284" s="17"/>
      <c r="Y1284" s="17"/>
      <c r="Z1284" s="17"/>
    </row>
    <row r="1285" spans="19:26" x14ac:dyDescent="0.2">
      <c r="S1285" s="13"/>
      <c r="T1285" s="13"/>
      <c r="U1285" s="13"/>
      <c r="V1285" s="18"/>
      <c r="W1285" s="17"/>
      <c r="X1285" s="17"/>
      <c r="Y1285" s="17"/>
      <c r="Z1285" s="17"/>
    </row>
    <row r="1286" spans="19:26" x14ac:dyDescent="0.2">
      <c r="S1286" s="13"/>
      <c r="T1286" s="13"/>
      <c r="U1286" s="13"/>
      <c r="V1286" s="18"/>
      <c r="W1286" s="18"/>
      <c r="X1286" s="18"/>
      <c r="Y1286" s="18"/>
      <c r="Z1286" s="18"/>
    </row>
    <row r="1287" spans="19:26" x14ac:dyDescent="0.2">
      <c r="S1287" s="13"/>
      <c r="T1287" s="13"/>
      <c r="U1287" s="13"/>
      <c r="V1287" s="18"/>
      <c r="W1287" s="18"/>
      <c r="X1287" s="18"/>
      <c r="Y1287" s="18"/>
      <c r="Z1287" s="18"/>
    </row>
    <row r="1288" spans="19:26" x14ac:dyDescent="0.2">
      <c r="S1288" s="13"/>
      <c r="T1288" s="13"/>
      <c r="U1288" s="13"/>
      <c r="V1288" s="18"/>
      <c r="W1288" s="18"/>
      <c r="X1288" s="18"/>
      <c r="Y1288" s="18"/>
      <c r="Z1288" s="18"/>
    </row>
    <row r="1289" spans="19:26" x14ac:dyDescent="0.2">
      <c r="S1289" s="13"/>
      <c r="T1289" s="13"/>
      <c r="U1289" s="13"/>
      <c r="V1289" s="18"/>
      <c r="W1289" s="18"/>
      <c r="X1289" s="18"/>
      <c r="Y1289" s="18"/>
      <c r="Z1289" s="18"/>
    </row>
    <row r="1290" spans="19:26" x14ac:dyDescent="0.2">
      <c r="S1290" s="13"/>
      <c r="T1290" s="13"/>
      <c r="U1290" s="13"/>
      <c r="V1290" s="18"/>
      <c r="W1290" s="18"/>
      <c r="X1290" s="18"/>
      <c r="Y1290" s="18"/>
      <c r="Z1290" s="18"/>
    </row>
    <row r="1291" spans="19:26" x14ac:dyDescent="0.2">
      <c r="S1291" s="13"/>
      <c r="T1291" s="13"/>
      <c r="U1291" s="13"/>
      <c r="V1291" s="18"/>
      <c r="W1291" s="18"/>
      <c r="X1291" s="18"/>
      <c r="Y1291" s="18"/>
      <c r="Z1291" s="18"/>
    </row>
    <row r="1292" spans="19:26" x14ac:dyDescent="0.2">
      <c r="S1292" s="13"/>
      <c r="T1292" s="13"/>
      <c r="U1292" s="13"/>
      <c r="V1292" s="18"/>
      <c r="W1292" s="18"/>
      <c r="X1292" s="18"/>
      <c r="Y1292" s="18"/>
      <c r="Z1292" s="18"/>
    </row>
    <row r="1293" spans="19:26" x14ac:dyDescent="0.2">
      <c r="S1293" s="13"/>
      <c r="T1293" s="13"/>
      <c r="U1293" s="13"/>
      <c r="V1293" s="17"/>
      <c r="W1293" s="18"/>
      <c r="X1293" s="18"/>
      <c r="Y1293" s="18"/>
      <c r="Z1293" s="18"/>
    </row>
    <row r="1294" spans="19:26" x14ac:dyDescent="0.2">
      <c r="S1294" s="13"/>
      <c r="T1294" s="13"/>
      <c r="U1294" s="13"/>
      <c r="V1294" s="17"/>
      <c r="W1294" s="18"/>
      <c r="X1294" s="18"/>
      <c r="Y1294" s="18"/>
      <c r="Z1294" s="18"/>
    </row>
    <row r="1295" spans="19:26" x14ac:dyDescent="0.2">
      <c r="S1295" s="13"/>
      <c r="T1295" s="13"/>
      <c r="U1295" s="13"/>
      <c r="V1295" s="17"/>
      <c r="W1295" s="18"/>
      <c r="X1295" s="18"/>
      <c r="Y1295" s="18"/>
      <c r="Z1295" s="18"/>
    </row>
    <row r="1296" spans="19:26" x14ac:dyDescent="0.2">
      <c r="S1296" s="13"/>
      <c r="T1296" s="13"/>
      <c r="U1296" s="13"/>
      <c r="V1296" s="17"/>
      <c r="W1296" s="18"/>
      <c r="X1296" s="18"/>
      <c r="Y1296" s="18"/>
      <c r="Z1296" s="18"/>
    </row>
    <row r="1297" spans="19:26" x14ac:dyDescent="0.2">
      <c r="S1297" s="13"/>
      <c r="T1297" s="13"/>
      <c r="U1297" s="13"/>
      <c r="V1297" s="18"/>
      <c r="W1297" s="18"/>
      <c r="X1297" s="18"/>
      <c r="Y1297" s="18"/>
      <c r="Z1297" s="18"/>
    </row>
    <row r="1298" spans="19:26" x14ac:dyDescent="0.2">
      <c r="S1298" s="13"/>
      <c r="T1298" s="13"/>
      <c r="U1298" s="13"/>
      <c r="V1298" s="18"/>
      <c r="W1298" s="18"/>
      <c r="X1298" s="18"/>
      <c r="Y1298" s="18"/>
      <c r="Z1298" s="18"/>
    </row>
    <row r="1299" spans="19:26" x14ac:dyDescent="0.2">
      <c r="S1299" s="13"/>
      <c r="T1299" s="13"/>
      <c r="U1299" s="13"/>
      <c r="V1299" s="18"/>
      <c r="W1299" s="17"/>
      <c r="X1299" s="17"/>
      <c r="Y1299" s="17"/>
      <c r="Z1299" s="17"/>
    </row>
    <row r="1300" spans="19:26" x14ac:dyDescent="0.2">
      <c r="S1300" s="13"/>
      <c r="T1300" s="13"/>
      <c r="U1300" s="13"/>
      <c r="V1300" s="18"/>
      <c r="W1300" s="17"/>
      <c r="X1300" s="17"/>
      <c r="Y1300" s="17"/>
      <c r="Z1300" s="17"/>
    </row>
    <row r="1301" spans="19:26" x14ac:dyDescent="0.2">
      <c r="S1301" s="13"/>
      <c r="T1301" s="13"/>
      <c r="U1301" s="13"/>
      <c r="V1301" s="18"/>
      <c r="W1301" s="17"/>
      <c r="X1301" s="17"/>
      <c r="Y1301" s="17"/>
      <c r="Z1301" s="17"/>
    </row>
    <row r="1302" spans="19:26" x14ac:dyDescent="0.2">
      <c r="S1302" s="13"/>
      <c r="T1302" s="13"/>
      <c r="U1302" s="13"/>
      <c r="V1302" s="18"/>
      <c r="W1302" s="17"/>
      <c r="X1302" s="17"/>
      <c r="Y1302" s="17"/>
      <c r="Z1302" s="17"/>
    </row>
    <row r="1303" spans="19:26" x14ac:dyDescent="0.2">
      <c r="S1303" s="13"/>
      <c r="T1303" s="13"/>
      <c r="U1303" s="13"/>
      <c r="V1303" s="18"/>
      <c r="W1303" s="18"/>
      <c r="X1303" s="18"/>
      <c r="Y1303" s="18"/>
      <c r="Z1303" s="18"/>
    </row>
    <row r="1304" spans="19:26" x14ac:dyDescent="0.2">
      <c r="S1304" s="13"/>
      <c r="T1304" s="13"/>
      <c r="U1304" s="13"/>
      <c r="V1304" s="18"/>
      <c r="W1304" s="18"/>
      <c r="X1304" s="18"/>
      <c r="Y1304" s="18"/>
      <c r="Z1304" s="18"/>
    </row>
    <row r="1305" spans="19:26" x14ac:dyDescent="0.2">
      <c r="S1305" s="13"/>
      <c r="T1305" s="13"/>
      <c r="U1305" s="13"/>
      <c r="V1305" s="18"/>
      <c r="W1305" s="18"/>
      <c r="X1305" s="18"/>
      <c r="Y1305" s="18"/>
      <c r="Z1305" s="18"/>
    </row>
    <row r="1306" spans="19:26" x14ac:dyDescent="0.2">
      <c r="S1306" s="13"/>
      <c r="T1306" s="13"/>
      <c r="U1306" s="13"/>
      <c r="V1306" s="18"/>
      <c r="W1306" s="18"/>
      <c r="X1306" s="18"/>
      <c r="Y1306" s="18"/>
      <c r="Z1306" s="18"/>
    </row>
    <row r="1307" spans="19:26" x14ac:dyDescent="0.2">
      <c r="S1307" s="13"/>
      <c r="T1307" s="13"/>
      <c r="U1307" s="13"/>
      <c r="V1307" s="18"/>
      <c r="W1307" s="18"/>
      <c r="X1307" s="18"/>
      <c r="Y1307" s="18"/>
      <c r="Z1307" s="18"/>
    </row>
    <row r="1308" spans="19:26" x14ac:dyDescent="0.2">
      <c r="S1308" s="13"/>
      <c r="T1308" s="13"/>
      <c r="U1308" s="13"/>
      <c r="V1308" s="18"/>
      <c r="W1308" s="18"/>
      <c r="X1308" s="18"/>
      <c r="Y1308" s="18"/>
      <c r="Z1308" s="18"/>
    </row>
    <row r="1309" spans="19:26" x14ac:dyDescent="0.2">
      <c r="S1309" s="13"/>
      <c r="T1309" s="13"/>
      <c r="U1309" s="13"/>
      <c r="V1309" s="18"/>
      <c r="W1309" s="18"/>
      <c r="X1309" s="18"/>
      <c r="Y1309" s="18"/>
      <c r="Z1309" s="18"/>
    </row>
    <row r="1310" spans="19:26" x14ac:dyDescent="0.2">
      <c r="S1310" s="13"/>
      <c r="T1310" s="13"/>
      <c r="U1310" s="13"/>
      <c r="V1310" s="18"/>
      <c r="W1310" s="18"/>
      <c r="X1310" s="18"/>
      <c r="Y1310" s="18"/>
      <c r="Z1310" s="18"/>
    </row>
    <row r="1311" spans="19:26" x14ac:dyDescent="0.2">
      <c r="S1311" s="13"/>
      <c r="T1311" s="13"/>
      <c r="U1311" s="13"/>
      <c r="V1311" s="18"/>
      <c r="W1311" s="18"/>
      <c r="X1311" s="18"/>
      <c r="Y1311" s="18"/>
      <c r="Z1311" s="18"/>
    </row>
    <row r="1312" spans="19:26" x14ac:dyDescent="0.2">
      <c r="S1312" s="13"/>
      <c r="T1312" s="13"/>
      <c r="U1312" s="13"/>
      <c r="V1312" s="18"/>
      <c r="W1312" s="18"/>
      <c r="X1312" s="18"/>
      <c r="Y1312" s="18"/>
      <c r="Z1312" s="18"/>
    </row>
    <row r="1313" spans="19:26" x14ac:dyDescent="0.2">
      <c r="S1313" s="13"/>
      <c r="T1313" s="13"/>
      <c r="U1313" s="13"/>
      <c r="V1313" s="18"/>
      <c r="W1313" s="18"/>
      <c r="X1313" s="18"/>
      <c r="Y1313" s="18"/>
      <c r="Z1313" s="18"/>
    </row>
    <row r="1314" spans="19:26" x14ac:dyDescent="0.2">
      <c r="S1314" s="13"/>
      <c r="T1314" s="13"/>
      <c r="U1314" s="13"/>
      <c r="V1314" s="18"/>
      <c r="W1314" s="18"/>
      <c r="X1314" s="18"/>
      <c r="Y1314" s="18"/>
      <c r="Z1314" s="18"/>
    </row>
    <row r="1315" spans="19:26" x14ac:dyDescent="0.2">
      <c r="S1315" s="13"/>
      <c r="T1315" s="13"/>
      <c r="U1315" s="13"/>
      <c r="V1315" s="18"/>
      <c r="W1315" s="18"/>
      <c r="X1315" s="18"/>
      <c r="Y1315" s="18"/>
      <c r="Z1315" s="18"/>
    </row>
    <row r="1316" spans="19:26" x14ac:dyDescent="0.2">
      <c r="S1316" s="13"/>
      <c r="T1316" s="13"/>
      <c r="U1316" s="13"/>
      <c r="V1316" s="18"/>
      <c r="W1316" s="17"/>
      <c r="X1316" s="17"/>
      <c r="Y1316" s="17"/>
      <c r="Z1316" s="17"/>
    </row>
    <row r="1317" spans="19:26" x14ac:dyDescent="0.2">
      <c r="S1317" s="13"/>
      <c r="T1317" s="13"/>
      <c r="U1317" s="13"/>
      <c r="V1317" s="18"/>
      <c r="W1317" s="17"/>
      <c r="X1317" s="17"/>
      <c r="Y1317" s="17"/>
      <c r="Z1317" s="17"/>
    </row>
    <row r="1318" spans="19:26" x14ac:dyDescent="0.2">
      <c r="S1318" s="13"/>
      <c r="T1318" s="13"/>
      <c r="U1318" s="13"/>
      <c r="V1318" s="18"/>
      <c r="W1318" s="17"/>
      <c r="X1318" s="17"/>
      <c r="Y1318" s="17"/>
      <c r="Z1318" s="17"/>
    </row>
    <row r="1319" spans="19:26" x14ac:dyDescent="0.2">
      <c r="S1319" s="13"/>
      <c r="T1319" s="13"/>
      <c r="U1319" s="13"/>
      <c r="V1319" s="18"/>
      <c r="W1319" s="17"/>
      <c r="X1319" s="17"/>
      <c r="Y1319" s="17"/>
      <c r="Z1319" s="17"/>
    </row>
    <row r="1320" spans="19:26" x14ac:dyDescent="0.2">
      <c r="S1320" s="13"/>
      <c r="T1320" s="13"/>
      <c r="U1320" s="13"/>
      <c r="V1320" s="18"/>
      <c r="W1320" s="18"/>
      <c r="X1320" s="18"/>
      <c r="Y1320" s="18"/>
      <c r="Z1320" s="18"/>
    </row>
    <row r="1321" spans="19:26" x14ac:dyDescent="0.2">
      <c r="S1321" s="13"/>
      <c r="T1321" s="13"/>
      <c r="U1321" s="13"/>
      <c r="V1321" s="18"/>
      <c r="W1321" s="18"/>
      <c r="X1321" s="18"/>
      <c r="Y1321" s="18"/>
      <c r="Z1321" s="18"/>
    </row>
    <row r="1322" spans="19:26" x14ac:dyDescent="0.2">
      <c r="S1322" s="13"/>
      <c r="T1322" s="13"/>
      <c r="U1322" s="13"/>
      <c r="V1322" s="18"/>
      <c r="W1322" s="18"/>
      <c r="X1322" s="18"/>
      <c r="Y1322" s="18"/>
      <c r="Z1322" s="18"/>
    </row>
    <row r="1323" spans="19:26" x14ac:dyDescent="0.2">
      <c r="S1323" s="13"/>
      <c r="T1323" s="13"/>
      <c r="U1323" s="13"/>
      <c r="V1323" s="17"/>
      <c r="W1323" s="18"/>
      <c r="X1323" s="18"/>
      <c r="Y1323" s="18"/>
      <c r="Z1323" s="18"/>
    </row>
    <row r="1324" spans="19:26" x14ac:dyDescent="0.2">
      <c r="S1324" s="13"/>
      <c r="T1324" s="13"/>
      <c r="U1324" s="13"/>
      <c r="V1324" s="17"/>
      <c r="W1324" s="18"/>
      <c r="X1324" s="18"/>
      <c r="Y1324" s="18"/>
      <c r="Z1324" s="18"/>
    </row>
    <row r="1325" spans="19:26" x14ac:dyDescent="0.2">
      <c r="S1325" s="13"/>
      <c r="T1325" s="13"/>
      <c r="U1325" s="13"/>
      <c r="V1325" s="17"/>
      <c r="W1325" s="13"/>
      <c r="X1325" s="13"/>
      <c r="Y1325" s="13"/>
      <c r="Z1325" s="13"/>
    </row>
    <row r="1326" spans="19:26" x14ac:dyDescent="0.2">
      <c r="S1326" s="13"/>
      <c r="T1326" s="13"/>
      <c r="U1326" s="13"/>
      <c r="V1326" s="17"/>
      <c r="W1326" s="13"/>
      <c r="X1326" s="13"/>
      <c r="Y1326" s="13"/>
      <c r="Z1326" s="13"/>
    </row>
    <row r="1327" spans="19:26" x14ac:dyDescent="0.2">
      <c r="S1327" s="13"/>
      <c r="T1327" s="13"/>
      <c r="U1327" s="13"/>
      <c r="V1327" s="17"/>
      <c r="W1327" s="13"/>
      <c r="X1327" s="13"/>
      <c r="Y1327" s="13"/>
      <c r="Z1327" s="13"/>
    </row>
    <row r="1328" spans="19:26" x14ac:dyDescent="0.2">
      <c r="S1328" s="13"/>
      <c r="T1328" s="13"/>
      <c r="U1328" s="13"/>
      <c r="V1328" s="17"/>
      <c r="W1328" s="18"/>
      <c r="X1328" s="18"/>
      <c r="Y1328" s="18"/>
      <c r="Z1328" s="18"/>
    </row>
    <row r="1329" spans="19:26" x14ac:dyDescent="0.2">
      <c r="S1329" s="13"/>
      <c r="T1329" s="13"/>
      <c r="U1329" s="13"/>
      <c r="V1329" s="18"/>
      <c r="W1329" s="18"/>
      <c r="X1329" s="18"/>
      <c r="Y1329" s="18"/>
      <c r="Z1329" s="18"/>
    </row>
    <row r="1330" spans="19:26" x14ac:dyDescent="0.2">
      <c r="S1330" s="13"/>
      <c r="T1330" s="13"/>
      <c r="U1330" s="13"/>
      <c r="V1330" s="18"/>
      <c r="W1330" s="18"/>
      <c r="X1330" s="18"/>
      <c r="Y1330" s="18"/>
      <c r="Z1330" s="18"/>
    </row>
    <row r="1331" spans="19:26" x14ac:dyDescent="0.2">
      <c r="S1331" s="13"/>
      <c r="T1331" s="13"/>
      <c r="U1331" s="13"/>
      <c r="V1331" s="18"/>
      <c r="W1331" s="18"/>
      <c r="X1331" s="18"/>
      <c r="Y1331" s="18"/>
      <c r="Z1331" s="18"/>
    </row>
    <row r="1332" spans="19:26" x14ac:dyDescent="0.2">
      <c r="S1332" s="13"/>
      <c r="T1332" s="13"/>
      <c r="U1332" s="13"/>
      <c r="V1332" s="18"/>
      <c r="W1332" s="17"/>
      <c r="X1332" s="17"/>
      <c r="Y1332" s="17"/>
      <c r="Z1332" s="17"/>
    </row>
    <row r="1333" spans="19:26" x14ac:dyDescent="0.2">
      <c r="S1333" s="13"/>
      <c r="T1333" s="13"/>
      <c r="U1333" s="13"/>
      <c r="V1333" s="18"/>
      <c r="W1333" s="17"/>
      <c r="X1333" s="17"/>
      <c r="Y1333" s="17"/>
      <c r="Z1333" s="17"/>
    </row>
    <row r="1334" spans="19:26" x14ac:dyDescent="0.2">
      <c r="S1334" s="13"/>
      <c r="T1334" s="13"/>
      <c r="U1334" s="13"/>
      <c r="V1334" s="18"/>
      <c r="W1334" s="17"/>
      <c r="X1334" s="17"/>
      <c r="Y1334" s="17"/>
      <c r="Z1334" s="17"/>
    </row>
    <row r="1335" spans="19:26" x14ac:dyDescent="0.2">
      <c r="S1335" s="13"/>
      <c r="T1335" s="13"/>
      <c r="U1335" s="13"/>
      <c r="V1335" s="18"/>
      <c r="W1335" s="17"/>
      <c r="X1335" s="17"/>
      <c r="Y1335" s="17"/>
      <c r="Z1335" s="17"/>
    </row>
    <row r="1336" spans="19:26" x14ac:dyDescent="0.2">
      <c r="S1336" s="13"/>
      <c r="T1336" s="13"/>
      <c r="U1336" s="13"/>
      <c r="V1336" s="18"/>
      <c r="W1336" s="18"/>
      <c r="X1336" s="18"/>
      <c r="Y1336" s="18"/>
      <c r="Z1336" s="18"/>
    </row>
    <row r="1337" spans="19:26" x14ac:dyDescent="0.2">
      <c r="S1337" s="13"/>
      <c r="T1337" s="13"/>
      <c r="U1337" s="13"/>
      <c r="V1337" s="18"/>
      <c r="W1337" s="18"/>
      <c r="X1337" s="18"/>
      <c r="Y1337" s="18"/>
      <c r="Z1337" s="18"/>
    </row>
    <row r="1338" spans="19:26" x14ac:dyDescent="0.2">
      <c r="S1338" s="13"/>
      <c r="T1338" s="13"/>
      <c r="U1338" s="13"/>
      <c r="V1338" s="18"/>
      <c r="W1338" s="18"/>
      <c r="X1338" s="18"/>
      <c r="Y1338" s="18"/>
      <c r="Z1338" s="18"/>
    </row>
    <row r="1339" spans="19:26" x14ac:dyDescent="0.2">
      <c r="S1339" s="13"/>
      <c r="T1339" s="13"/>
      <c r="U1339" s="13"/>
      <c r="V1339" s="18"/>
      <c r="W1339" s="18"/>
      <c r="X1339" s="18"/>
      <c r="Y1339" s="18"/>
      <c r="Z1339" s="18"/>
    </row>
    <row r="1340" spans="19:26" x14ac:dyDescent="0.2">
      <c r="S1340" s="13"/>
      <c r="T1340" s="13"/>
      <c r="U1340" s="13"/>
      <c r="V1340" s="18"/>
      <c r="W1340" s="18"/>
      <c r="X1340" s="18"/>
      <c r="Y1340" s="18"/>
      <c r="Z1340" s="18"/>
    </row>
    <row r="1341" spans="19:26" x14ac:dyDescent="0.2">
      <c r="S1341" s="13"/>
      <c r="T1341" s="13"/>
      <c r="U1341" s="13"/>
      <c r="V1341" s="18"/>
      <c r="W1341" s="18"/>
      <c r="X1341" s="18"/>
      <c r="Y1341" s="18"/>
      <c r="Z1341" s="18"/>
    </row>
    <row r="1342" spans="19:26" x14ac:dyDescent="0.2">
      <c r="S1342" s="13"/>
      <c r="T1342" s="13"/>
      <c r="U1342" s="13"/>
      <c r="V1342" s="18"/>
      <c r="W1342" s="18"/>
      <c r="X1342" s="18"/>
      <c r="Y1342" s="18"/>
      <c r="Z1342" s="18"/>
    </row>
    <row r="1343" spans="19:26" x14ac:dyDescent="0.2">
      <c r="S1343" s="13"/>
      <c r="T1343" s="13"/>
      <c r="U1343" s="13"/>
      <c r="V1343" s="18"/>
      <c r="W1343" s="18"/>
      <c r="X1343" s="18"/>
      <c r="Y1343" s="18"/>
      <c r="Z1343" s="18"/>
    </row>
    <row r="1344" spans="19:26" x14ac:dyDescent="0.2">
      <c r="S1344" s="13"/>
      <c r="T1344" s="13"/>
      <c r="U1344" s="13"/>
      <c r="V1344" s="18"/>
      <c r="W1344" s="18"/>
      <c r="X1344" s="18"/>
      <c r="Y1344" s="18"/>
      <c r="Z1344" s="18"/>
    </row>
    <row r="1345" spans="19:26" x14ac:dyDescent="0.2">
      <c r="S1345" s="13"/>
      <c r="T1345" s="13"/>
      <c r="U1345" s="13"/>
      <c r="V1345" s="18"/>
      <c r="W1345" s="18"/>
      <c r="X1345" s="18"/>
      <c r="Y1345" s="18"/>
      <c r="Z1345" s="18"/>
    </row>
    <row r="1346" spans="19:26" x14ac:dyDescent="0.2">
      <c r="S1346" s="13"/>
      <c r="T1346" s="13"/>
      <c r="U1346" s="13"/>
      <c r="V1346" s="18"/>
      <c r="W1346" s="18"/>
      <c r="X1346" s="18"/>
      <c r="Y1346" s="18"/>
      <c r="Z1346" s="18"/>
    </row>
    <row r="1347" spans="19:26" x14ac:dyDescent="0.2">
      <c r="S1347" s="13"/>
      <c r="T1347" s="13"/>
      <c r="U1347" s="13"/>
      <c r="V1347" s="18"/>
      <c r="W1347" s="18"/>
      <c r="X1347" s="18"/>
      <c r="Y1347" s="18"/>
      <c r="Z1347" s="18"/>
    </row>
    <row r="1348" spans="19:26" x14ac:dyDescent="0.2">
      <c r="S1348" s="13"/>
      <c r="T1348" s="13"/>
      <c r="U1348" s="13"/>
      <c r="V1348" s="18"/>
      <c r="W1348" s="18"/>
      <c r="X1348" s="18"/>
      <c r="Y1348" s="18"/>
      <c r="Z1348" s="18"/>
    </row>
    <row r="1349" spans="19:26" x14ac:dyDescent="0.2">
      <c r="S1349" s="13"/>
      <c r="T1349" s="13"/>
      <c r="U1349" s="13"/>
      <c r="V1349" s="18"/>
      <c r="W1349" s="17"/>
      <c r="X1349" s="17"/>
      <c r="Y1349" s="17"/>
      <c r="Z1349" s="17"/>
    </row>
    <row r="1350" spans="19:26" x14ac:dyDescent="0.2">
      <c r="S1350" s="13"/>
      <c r="T1350" s="13"/>
      <c r="U1350" s="13"/>
      <c r="V1350" s="18"/>
      <c r="W1350" s="17"/>
      <c r="X1350" s="17"/>
      <c r="Y1350" s="17"/>
      <c r="Z1350" s="17"/>
    </row>
    <row r="1351" spans="19:26" x14ac:dyDescent="0.2">
      <c r="S1351" s="13"/>
      <c r="T1351" s="13"/>
      <c r="U1351" s="13"/>
      <c r="V1351" s="18"/>
      <c r="W1351" s="17"/>
      <c r="X1351" s="17"/>
      <c r="Y1351" s="17"/>
      <c r="Z1351" s="17"/>
    </row>
    <row r="1352" spans="19:26" x14ac:dyDescent="0.2">
      <c r="S1352" s="13"/>
      <c r="T1352" s="13"/>
      <c r="U1352" s="13"/>
      <c r="V1352" s="18"/>
      <c r="W1352" s="17"/>
      <c r="X1352" s="17"/>
      <c r="Y1352" s="17"/>
      <c r="Z1352" s="17"/>
    </row>
    <row r="1353" spans="19:26" x14ac:dyDescent="0.2">
      <c r="S1353" s="13"/>
      <c r="T1353" s="13"/>
      <c r="U1353" s="13"/>
      <c r="V1353" s="17"/>
      <c r="W1353" s="18"/>
      <c r="X1353" s="18"/>
      <c r="Y1353" s="18"/>
      <c r="Z1353" s="18"/>
    </row>
    <row r="1354" spans="19:26" x14ac:dyDescent="0.2">
      <c r="S1354" s="13"/>
      <c r="T1354" s="13"/>
      <c r="U1354" s="13"/>
      <c r="V1354" s="17"/>
      <c r="W1354" s="18"/>
      <c r="X1354" s="18"/>
      <c r="Y1354" s="18"/>
      <c r="Z1354" s="18"/>
    </row>
    <row r="1355" spans="19:26" x14ac:dyDescent="0.2">
      <c r="S1355" s="13"/>
      <c r="T1355" s="13"/>
      <c r="U1355" s="13"/>
      <c r="V1355" s="17"/>
      <c r="W1355" s="18"/>
      <c r="X1355" s="18"/>
      <c r="Y1355" s="18"/>
      <c r="Z1355" s="18"/>
    </row>
    <row r="1356" spans="19:26" x14ac:dyDescent="0.2">
      <c r="S1356" s="13"/>
      <c r="T1356" s="13"/>
      <c r="U1356" s="13"/>
      <c r="V1356" s="17"/>
      <c r="W1356" s="18"/>
      <c r="X1356" s="18"/>
      <c r="Y1356" s="18"/>
      <c r="Z1356" s="18"/>
    </row>
    <row r="1357" spans="19:26" x14ac:dyDescent="0.2">
      <c r="S1357" s="13"/>
      <c r="T1357" s="13"/>
      <c r="U1357" s="13"/>
      <c r="V1357" s="17"/>
      <c r="W1357" s="18"/>
      <c r="X1357" s="18"/>
      <c r="Y1357" s="18"/>
      <c r="Z1357" s="18"/>
    </row>
    <row r="1358" spans="19:26" x14ac:dyDescent="0.2">
      <c r="S1358" s="13"/>
      <c r="T1358" s="13"/>
      <c r="U1358" s="13"/>
      <c r="V1358" s="17"/>
      <c r="W1358" s="18"/>
      <c r="X1358" s="18"/>
      <c r="Y1358" s="18"/>
      <c r="Z1358" s="18"/>
    </row>
    <row r="1359" spans="19:26" x14ac:dyDescent="0.2">
      <c r="S1359" s="13"/>
      <c r="T1359" s="13"/>
      <c r="U1359" s="13"/>
      <c r="V1359" s="17"/>
      <c r="W1359" s="18"/>
      <c r="X1359" s="18"/>
      <c r="Y1359" s="18"/>
      <c r="Z1359" s="18"/>
    </row>
    <row r="1360" spans="19:26" x14ac:dyDescent="0.2">
      <c r="S1360" s="13"/>
      <c r="T1360" s="13"/>
      <c r="U1360" s="13"/>
      <c r="V1360" s="17"/>
      <c r="W1360" s="18"/>
      <c r="X1360" s="18"/>
      <c r="Y1360" s="18"/>
      <c r="Z1360" s="18"/>
    </row>
    <row r="1361" spans="19:26" x14ac:dyDescent="0.2">
      <c r="S1361" s="13"/>
      <c r="T1361" s="13"/>
      <c r="U1361" s="13"/>
      <c r="V1361" s="18"/>
      <c r="W1361" s="18"/>
      <c r="X1361" s="18"/>
      <c r="Y1361" s="18"/>
      <c r="Z1361" s="18"/>
    </row>
    <row r="1362" spans="19:26" x14ac:dyDescent="0.2">
      <c r="S1362" s="13"/>
      <c r="T1362" s="13"/>
      <c r="U1362" s="13"/>
      <c r="V1362" s="18"/>
      <c r="W1362" s="18"/>
      <c r="X1362" s="18"/>
      <c r="Y1362" s="18"/>
      <c r="Z1362" s="18"/>
    </row>
    <row r="1363" spans="19:26" x14ac:dyDescent="0.2">
      <c r="S1363" s="13"/>
      <c r="T1363" s="13"/>
      <c r="U1363" s="13"/>
      <c r="V1363" s="18"/>
      <c r="W1363" s="18"/>
      <c r="X1363" s="18"/>
      <c r="Y1363" s="18"/>
      <c r="Z1363" s="18"/>
    </row>
    <row r="1364" spans="19:26" x14ac:dyDescent="0.2">
      <c r="S1364" s="13"/>
      <c r="T1364" s="13"/>
      <c r="U1364" s="13"/>
      <c r="V1364" s="18"/>
      <c r="W1364" s="18"/>
      <c r="X1364" s="18"/>
      <c r="Y1364" s="18"/>
      <c r="Z1364" s="18"/>
    </row>
    <row r="1365" spans="19:26" x14ac:dyDescent="0.2">
      <c r="S1365" s="13"/>
      <c r="T1365" s="13"/>
      <c r="U1365" s="13"/>
      <c r="V1365" s="18"/>
      <c r="W1365" s="18"/>
      <c r="X1365" s="18"/>
      <c r="Y1365" s="18"/>
      <c r="Z1365" s="18"/>
    </row>
    <row r="1366" spans="19:26" x14ac:dyDescent="0.2">
      <c r="S1366" s="13"/>
      <c r="T1366" s="13"/>
      <c r="U1366" s="13"/>
      <c r="V1366" s="18"/>
      <c r="W1366" s="17"/>
      <c r="X1366" s="17"/>
      <c r="Y1366" s="17"/>
      <c r="Z1366" s="17"/>
    </row>
    <row r="1367" spans="19:26" x14ac:dyDescent="0.2">
      <c r="S1367" s="13"/>
      <c r="T1367" s="13"/>
      <c r="U1367" s="13"/>
      <c r="V1367" s="18"/>
      <c r="W1367" s="17"/>
      <c r="X1367" s="17"/>
      <c r="Y1367" s="17"/>
      <c r="Z1367" s="17"/>
    </row>
    <row r="1368" spans="19:26" x14ac:dyDescent="0.2">
      <c r="S1368" s="13"/>
      <c r="T1368" s="13"/>
      <c r="U1368" s="13"/>
      <c r="V1368" s="18"/>
      <c r="W1368" s="17"/>
      <c r="X1368" s="17"/>
      <c r="Y1368" s="17"/>
      <c r="Z1368" s="17"/>
    </row>
    <row r="1369" spans="19:26" x14ac:dyDescent="0.2">
      <c r="S1369" s="13"/>
      <c r="T1369" s="13"/>
      <c r="U1369" s="13"/>
      <c r="V1369" s="18"/>
      <c r="W1369" s="17"/>
      <c r="X1369" s="17"/>
      <c r="Y1369" s="17"/>
      <c r="Z1369" s="17"/>
    </row>
    <row r="1370" spans="19:26" x14ac:dyDescent="0.2">
      <c r="S1370" s="13"/>
      <c r="T1370" s="13"/>
      <c r="U1370" s="13"/>
      <c r="V1370" s="18"/>
      <c r="W1370" s="18"/>
      <c r="X1370" s="18"/>
      <c r="Y1370" s="18"/>
      <c r="Z1370" s="18"/>
    </row>
    <row r="1371" spans="19:26" x14ac:dyDescent="0.2">
      <c r="S1371" s="13"/>
      <c r="T1371" s="13"/>
      <c r="U1371" s="13"/>
      <c r="V1371" s="18"/>
      <c r="W1371" s="18"/>
      <c r="X1371" s="18"/>
      <c r="Y1371" s="18"/>
      <c r="Z1371" s="18"/>
    </row>
    <row r="1372" spans="19:26" x14ac:dyDescent="0.2">
      <c r="S1372" s="13"/>
      <c r="T1372" s="13"/>
      <c r="U1372" s="13"/>
      <c r="V1372" s="18"/>
      <c r="W1372" s="18"/>
      <c r="X1372" s="18"/>
      <c r="Y1372" s="18"/>
      <c r="Z1372" s="18"/>
    </row>
    <row r="1373" spans="19:26" x14ac:dyDescent="0.2">
      <c r="S1373" s="13"/>
      <c r="T1373" s="13"/>
      <c r="U1373" s="13"/>
      <c r="V1373" s="18"/>
      <c r="W1373" s="18"/>
      <c r="X1373" s="18"/>
      <c r="Y1373" s="18"/>
      <c r="Z1373" s="18"/>
    </row>
    <row r="1374" spans="19:26" x14ac:dyDescent="0.2">
      <c r="S1374" s="13"/>
      <c r="T1374" s="13"/>
      <c r="U1374" s="13"/>
      <c r="V1374" s="18"/>
      <c r="W1374" s="18"/>
      <c r="X1374" s="18"/>
      <c r="Y1374" s="18"/>
      <c r="Z1374" s="18"/>
    </row>
    <row r="1375" spans="19:26" x14ac:dyDescent="0.2">
      <c r="S1375" s="13"/>
      <c r="T1375" s="13"/>
      <c r="U1375" s="13"/>
      <c r="V1375" s="18"/>
      <c r="W1375" s="18"/>
      <c r="X1375" s="18"/>
      <c r="Y1375" s="18"/>
      <c r="Z1375" s="18"/>
    </row>
    <row r="1376" spans="19:26" x14ac:dyDescent="0.2">
      <c r="S1376" s="13"/>
      <c r="T1376" s="13"/>
      <c r="U1376" s="13"/>
      <c r="V1376" s="18"/>
      <c r="W1376" s="13"/>
      <c r="X1376" s="13"/>
      <c r="Y1376" s="13"/>
      <c r="Z1376" s="13"/>
    </row>
    <row r="1377" spans="19:26" x14ac:dyDescent="0.2">
      <c r="S1377" s="13"/>
      <c r="T1377" s="13"/>
      <c r="U1377" s="13"/>
      <c r="V1377" s="18"/>
      <c r="W1377" s="13"/>
      <c r="X1377" s="13"/>
      <c r="Y1377" s="13"/>
      <c r="Z1377" s="13"/>
    </row>
    <row r="1378" spans="19:26" x14ac:dyDescent="0.2">
      <c r="S1378" s="13"/>
      <c r="T1378" s="13"/>
      <c r="U1378" s="13"/>
      <c r="V1378" s="18"/>
      <c r="W1378" s="13"/>
      <c r="X1378" s="13"/>
      <c r="Y1378" s="13"/>
      <c r="Z1378" s="13"/>
    </row>
    <row r="1379" spans="19:26" x14ac:dyDescent="0.2">
      <c r="S1379" s="13"/>
      <c r="T1379" s="13"/>
      <c r="U1379" s="13"/>
      <c r="V1379" s="18"/>
      <c r="W1379" s="18"/>
      <c r="X1379" s="18"/>
      <c r="Y1379" s="18"/>
      <c r="Z1379" s="18"/>
    </row>
    <row r="1380" spans="19:26" x14ac:dyDescent="0.2">
      <c r="S1380" s="13"/>
      <c r="T1380" s="13"/>
      <c r="U1380" s="13"/>
      <c r="V1380" s="18"/>
      <c r="W1380" s="18"/>
      <c r="X1380" s="18"/>
      <c r="Y1380" s="18"/>
      <c r="Z1380" s="18"/>
    </row>
    <row r="1381" spans="19:26" x14ac:dyDescent="0.2">
      <c r="S1381" s="13"/>
      <c r="T1381" s="13"/>
      <c r="U1381" s="13"/>
      <c r="V1381" s="18"/>
      <c r="W1381" s="18"/>
      <c r="X1381" s="18"/>
      <c r="Y1381" s="18"/>
      <c r="Z1381" s="18"/>
    </row>
    <row r="1382" spans="19:26" x14ac:dyDescent="0.2">
      <c r="S1382" s="13"/>
      <c r="T1382" s="13"/>
      <c r="U1382" s="13"/>
      <c r="V1382" s="18"/>
      <c r="W1382" s="18"/>
      <c r="X1382" s="18"/>
      <c r="Y1382" s="18"/>
      <c r="Z1382" s="18"/>
    </row>
    <row r="1383" spans="19:26" x14ac:dyDescent="0.2">
      <c r="S1383" s="13"/>
      <c r="T1383" s="13"/>
      <c r="U1383" s="13"/>
      <c r="V1383" s="18"/>
      <c r="W1383" s="17"/>
      <c r="X1383" s="17"/>
      <c r="Y1383" s="17"/>
      <c r="Z1383" s="17"/>
    </row>
    <row r="1384" spans="19:26" x14ac:dyDescent="0.2">
      <c r="S1384" s="13"/>
      <c r="T1384" s="13"/>
      <c r="U1384" s="13"/>
      <c r="V1384" s="18"/>
      <c r="W1384" s="17"/>
      <c r="X1384" s="17"/>
      <c r="Y1384" s="17"/>
      <c r="Z1384" s="17"/>
    </row>
    <row r="1385" spans="19:26" x14ac:dyDescent="0.2">
      <c r="S1385" s="13"/>
      <c r="T1385" s="13"/>
      <c r="U1385" s="13"/>
      <c r="V1385" s="17"/>
      <c r="W1385" s="17"/>
      <c r="X1385" s="17"/>
      <c r="Y1385" s="17"/>
      <c r="Z1385" s="17"/>
    </row>
    <row r="1386" spans="19:26" x14ac:dyDescent="0.2">
      <c r="S1386" s="13"/>
      <c r="T1386" s="13"/>
      <c r="U1386" s="13"/>
      <c r="V1386" s="17"/>
      <c r="W1386" s="17"/>
      <c r="X1386" s="17"/>
      <c r="Y1386" s="17"/>
      <c r="Z1386" s="17"/>
    </row>
    <row r="1387" spans="19:26" x14ac:dyDescent="0.2">
      <c r="S1387" s="13"/>
      <c r="T1387" s="13"/>
      <c r="U1387" s="13"/>
      <c r="V1387" s="17"/>
      <c r="W1387" s="18"/>
      <c r="X1387" s="18"/>
      <c r="Y1387" s="18"/>
      <c r="Z1387" s="18"/>
    </row>
    <row r="1388" spans="19:26" x14ac:dyDescent="0.2">
      <c r="S1388" s="13"/>
      <c r="T1388" s="13"/>
      <c r="U1388" s="13"/>
      <c r="V1388" s="17"/>
      <c r="W1388" s="18"/>
      <c r="X1388" s="18"/>
      <c r="Y1388" s="18"/>
      <c r="Z1388" s="18"/>
    </row>
    <row r="1389" spans="19:26" x14ac:dyDescent="0.2">
      <c r="S1389" s="13"/>
      <c r="T1389" s="13"/>
      <c r="U1389" s="13"/>
      <c r="V1389" s="17"/>
      <c r="W1389" s="18"/>
      <c r="X1389" s="18"/>
      <c r="Y1389" s="18"/>
      <c r="Z1389" s="18"/>
    </row>
    <row r="1390" spans="19:26" x14ac:dyDescent="0.2">
      <c r="S1390" s="13"/>
      <c r="T1390" s="13"/>
      <c r="U1390" s="13"/>
      <c r="V1390" s="17"/>
      <c r="W1390" s="18"/>
      <c r="X1390" s="18"/>
      <c r="Y1390" s="18"/>
      <c r="Z1390" s="18"/>
    </row>
    <row r="1391" spans="19:26" x14ac:dyDescent="0.2">
      <c r="S1391" s="13"/>
      <c r="T1391" s="13"/>
      <c r="U1391" s="13"/>
      <c r="V1391" s="17"/>
      <c r="W1391" s="18"/>
      <c r="X1391" s="18"/>
      <c r="Y1391" s="18"/>
      <c r="Z1391" s="18"/>
    </row>
    <row r="1392" spans="19:26" x14ac:dyDescent="0.2">
      <c r="S1392" s="13"/>
      <c r="T1392" s="13"/>
      <c r="U1392" s="13"/>
      <c r="V1392" s="17"/>
      <c r="W1392" s="18"/>
      <c r="X1392" s="18"/>
      <c r="Y1392" s="18"/>
      <c r="Z1392" s="18"/>
    </row>
    <row r="1393" spans="19:26" x14ac:dyDescent="0.2">
      <c r="S1393" s="13"/>
      <c r="T1393" s="13"/>
      <c r="U1393" s="13"/>
      <c r="V1393" s="18"/>
      <c r="W1393" s="18"/>
      <c r="X1393" s="18"/>
      <c r="Y1393" s="18"/>
      <c r="Z1393" s="18"/>
    </row>
    <row r="1394" spans="19:26" x14ac:dyDescent="0.2">
      <c r="S1394" s="13"/>
      <c r="T1394" s="13"/>
      <c r="U1394" s="13"/>
      <c r="V1394" s="18"/>
      <c r="W1394" s="18"/>
      <c r="X1394" s="18"/>
      <c r="Y1394" s="18"/>
      <c r="Z1394" s="18"/>
    </row>
    <row r="1395" spans="19:26" x14ac:dyDescent="0.2">
      <c r="S1395" s="13"/>
      <c r="T1395" s="13"/>
      <c r="U1395" s="13"/>
      <c r="V1395" s="18"/>
      <c r="W1395" s="18"/>
      <c r="X1395" s="18"/>
      <c r="Y1395" s="18"/>
      <c r="Z1395" s="18"/>
    </row>
    <row r="1396" spans="19:26" x14ac:dyDescent="0.2">
      <c r="S1396" s="13"/>
      <c r="T1396" s="13"/>
      <c r="U1396" s="13"/>
      <c r="V1396" s="18"/>
      <c r="W1396" s="18"/>
      <c r="X1396" s="18"/>
      <c r="Y1396" s="18"/>
      <c r="Z1396" s="18"/>
    </row>
    <row r="1397" spans="19:26" x14ac:dyDescent="0.2">
      <c r="S1397" s="13"/>
      <c r="T1397" s="13"/>
      <c r="U1397" s="13"/>
      <c r="V1397" s="18"/>
      <c r="W1397" s="18"/>
      <c r="X1397" s="18"/>
      <c r="Y1397" s="18"/>
      <c r="Z1397" s="18"/>
    </row>
    <row r="1398" spans="19:26" x14ac:dyDescent="0.2">
      <c r="S1398" s="13"/>
      <c r="T1398" s="13"/>
      <c r="U1398" s="13"/>
      <c r="V1398" s="18"/>
      <c r="W1398" s="18"/>
      <c r="X1398" s="18"/>
      <c r="Y1398" s="18"/>
      <c r="Z1398" s="18"/>
    </row>
    <row r="1399" spans="19:26" x14ac:dyDescent="0.2">
      <c r="S1399" s="13"/>
      <c r="T1399" s="13"/>
      <c r="U1399" s="13"/>
      <c r="V1399" s="18"/>
      <c r="W1399" s="18"/>
      <c r="X1399" s="18"/>
      <c r="Y1399" s="18"/>
      <c r="Z1399" s="18"/>
    </row>
    <row r="1400" spans="19:26" x14ac:dyDescent="0.2">
      <c r="S1400" s="13"/>
      <c r="T1400" s="13"/>
      <c r="U1400" s="13"/>
      <c r="V1400" s="18"/>
      <c r="W1400" s="17"/>
      <c r="X1400" s="17"/>
      <c r="Y1400" s="17"/>
      <c r="Z1400" s="17"/>
    </row>
    <row r="1401" spans="19:26" x14ac:dyDescent="0.2">
      <c r="S1401" s="13"/>
      <c r="T1401" s="13"/>
      <c r="U1401" s="13"/>
      <c r="V1401" s="18"/>
      <c r="W1401" s="17"/>
      <c r="X1401" s="17"/>
      <c r="Y1401" s="17"/>
      <c r="Z1401" s="17"/>
    </row>
    <row r="1402" spans="19:26" x14ac:dyDescent="0.2">
      <c r="S1402" s="13"/>
      <c r="T1402" s="13"/>
      <c r="U1402" s="13"/>
      <c r="V1402" s="18"/>
      <c r="W1402" s="17"/>
      <c r="X1402" s="17"/>
      <c r="Y1402" s="17"/>
      <c r="Z1402" s="17"/>
    </row>
    <row r="1403" spans="19:26" x14ac:dyDescent="0.2">
      <c r="S1403" s="13"/>
      <c r="T1403" s="13"/>
      <c r="U1403" s="13"/>
      <c r="V1403" s="18"/>
      <c r="W1403" s="17"/>
      <c r="X1403" s="17"/>
      <c r="Y1403" s="17"/>
      <c r="Z1403" s="17"/>
    </row>
    <row r="1404" spans="19:26" x14ac:dyDescent="0.2">
      <c r="S1404" s="13"/>
      <c r="T1404" s="13"/>
      <c r="U1404" s="13"/>
      <c r="V1404" s="18"/>
      <c r="W1404" s="18"/>
      <c r="X1404" s="18"/>
      <c r="Y1404" s="18"/>
      <c r="Z1404" s="18"/>
    </row>
    <row r="1405" spans="19:26" x14ac:dyDescent="0.2">
      <c r="S1405" s="13"/>
      <c r="T1405" s="13"/>
      <c r="U1405" s="13"/>
      <c r="V1405" s="18"/>
      <c r="W1405" s="18"/>
      <c r="X1405" s="18"/>
      <c r="Y1405" s="18"/>
      <c r="Z1405" s="18"/>
    </row>
    <row r="1406" spans="19:26" x14ac:dyDescent="0.2">
      <c r="S1406" s="13"/>
      <c r="T1406" s="13"/>
      <c r="U1406" s="13"/>
      <c r="V1406" s="18"/>
      <c r="W1406" s="18"/>
      <c r="X1406" s="18"/>
      <c r="Y1406" s="18"/>
      <c r="Z1406" s="18"/>
    </row>
    <row r="1407" spans="19:26" x14ac:dyDescent="0.2">
      <c r="S1407" s="13"/>
      <c r="T1407" s="13"/>
      <c r="U1407" s="13"/>
      <c r="V1407" s="18"/>
      <c r="W1407" s="18"/>
      <c r="X1407" s="18"/>
      <c r="Y1407" s="18"/>
      <c r="Z1407" s="18"/>
    </row>
    <row r="1408" spans="19:26" x14ac:dyDescent="0.2">
      <c r="S1408" s="13"/>
      <c r="T1408" s="13"/>
      <c r="U1408" s="13"/>
      <c r="V1408" s="18"/>
      <c r="W1408" s="18"/>
      <c r="X1408" s="18"/>
      <c r="Y1408" s="18"/>
      <c r="Z1408" s="18"/>
    </row>
    <row r="1409" spans="19:26" x14ac:dyDescent="0.2">
      <c r="S1409" s="13"/>
      <c r="T1409" s="13"/>
      <c r="U1409" s="13"/>
      <c r="V1409" s="18"/>
      <c r="W1409" s="18"/>
      <c r="X1409" s="18"/>
      <c r="Y1409" s="18"/>
      <c r="Z1409" s="18"/>
    </row>
    <row r="1410" spans="19:26" x14ac:dyDescent="0.2">
      <c r="S1410" s="13"/>
      <c r="T1410" s="13"/>
      <c r="U1410" s="13"/>
      <c r="V1410" s="18"/>
      <c r="W1410" s="18"/>
      <c r="X1410" s="18"/>
      <c r="Y1410" s="18"/>
      <c r="Z1410" s="18"/>
    </row>
    <row r="1411" spans="19:26" x14ac:dyDescent="0.2">
      <c r="S1411" s="13"/>
      <c r="T1411" s="13"/>
      <c r="U1411" s="13"/>
      <c r="V1411" s="18"/>
      <c r="W1411" s="18"/>
      <c r="X1411" s="18"/>
      <c r="Y1411" s="18"/>
      <c r="Z1411" s="18"/>
    </row>
    <row r="1412" spans="19:26" x14ac:dyDescent="0.2">
      <c r="S1412" s="13"/>
      <c r="T1412" s="13"/>
      <c r="U1412" s="13"/>
      <c r="V1412" s="18"/>
      <c r="W1412" s="18"/>
      <c r="X1412" s="18"/>
      <c r="Y1412" s="18"/>
      <c r="Z1412" s="18"/>
    </row>
    <row r="1413" spans="19:26" x14ac:dyDescent="0.2">
      <c r="S1413" s="13"/>
      <c r="T1413" s="13"/>
      <c r="U1413" s="13"/>
      <c r="V1413" s="18"/>
      <c r="W1413" s="18"/>
      <c r="X1413" s="18"/>
      <c r="Y1413" s="18"/>
      <c r="Z1413" s="18"/>
    </row>
    <row r="1414" spans="19:26" x14ac:dyDescent="0.2">
      <c r="S1414" s="13"/>
      <c r="T1414" s="13"/>
      <c r="U1414" s="13"/>
      <c r="V1414" s="18"/>
      <c r="W1414" s="18"/>
      <c r="X1414" s="18"/>
      <c r="Y1414" s="18"/>
      <c r="Z1414" s="18"/>
    </row>
    <row r="1415" spans="19:26" x14ac:dyDescent="0.2">
      <c r="S1415" s="13"/>
      <c r="T1415" s="13"/>
      <c r="U1415" s="13"/>
      <c r="V1415" s="18"/>
      <c r="W1415" s="18"/>
      <c r="X1415" s="18"/>
      <c r="Y1415" s="18"/>
      <c r="Z1415" s="18"/>
    </row>
    <row r="1416" spans="19:26" x14ac:dyDescent="0.2">
      <c r="S1416" s="13"/>
      <c r="T1416" s="13"/>
      <c r="U1416" s="13"/>
      <c r="V1416" s="18"/>
      <c r="W1416" s="18"/>
      <c r="X1416" s="18"/>
      <c r="Y1416" s="18"/>
      <c r="Z1416" s="18"/>
    </row>
    <row r="1417" spans="19:26" x14ac:dyDescent="0.2">
      <c r="S1417" s="13"/>
      <c r="T1417" s="13"/>
      <c r="U1417" s="13"/>
      <c r="V1417" s="17"/>
      <c r="W1417" s="17"/>
      <c r="X1417" s="17"/>
      <c r="Y1417" s="17"/>
      <c r="Z1417" s="17"/>
    </row>
    <row r="1418" spans="19:26" x14ac:dyDescent="0.2">
      <c r="S1418" s="13"/>
      <c r="T1418" s="13"/>
      <c r="U1418" s="13"/>
      <c r="V1418" s="17"/>
      <c r="W1418" s="17"/>
      <c r="X1418" s="17"/>
      <c r="Y1418" s="17"/>
      <c r="Z1418" s="17"/>
    </row>
    <row r="1419" spans="19:26" x14ac:dyDescent="0.2">
      <c r="S1419" s="13"/>
      <c r="T1419" s="13"/>
      <c r="U1419" s="13"/>
      <c r="V1419" s="17"/>
      <c r="W1419" s="17"/>
      <c r="X1419" s="17"/>
      <c r="Y1419" s="17"/>
      <c r="Z1419" s="17"/>
    </row>
    <row r="1420" spans="19:26" x14ac:dyDescent="0.2">
      <c r="S1420" s="13"/>
      <c r="T1420" s="13"/>
      <c r="U1420" s="13"/>
      <c r="V1420" s="17"/>
      <c r="W1420" s="17"/>
      <c r="X1420" s="17"/>
      <c r="Y1420" s="17"/>
      <c r="Z1420" s="17"/>
    </row>
    <row r="1421" spans="19:26" x14ac:dyDescent="0.2">
      <c r="S1421" s="13"/>
      <c r="T1421" s="13"/>
      <c r="U1421" s="13"/>
      <c r="V1421" s="17"/>
      <c r="W1421" s="18"/>
      <c r="X1421" s="18"/>
      <c r="Y1421" s="18"/>
      <c r="Z1421" s="18"/>
    </row>
    <row r="1422" spans="19:26" x14ac:dyDescent="0.2">
      <c r="S1422" s="13"/>
      <c r="T1422" s="13"/>
      <c r="U1422" s="13"/>
      <c r="V1422" s="17"/>
      <c r="W1422" s="18"/>
      <c r="X1422" s="18"/>
      <c r="Y1422" s="18"/>
      <c r="Z1422" s="18"/>
    </row>
    <row r="1423" spans="19:26" x14ac:dyDescent="0.2">
      <c r="S1423" s="13"/>
      <c r="T1423" s="13"/>
      <c r="U1423" s="13"/>
      <c r="V1423" s="17"/>
      <c r="W1423" s="18"/>
      <c r="X1423" s="18"/>
      <c r="Y1423" s="18"/>
      <c r="Z1423" s="18"/>
    </row>
    <row r="1424" spans="19:26" x14ac:dyDescent="0.2">
      <c r="S1424" s="13"/>
      <c r="T1424" s="13"/>
      <c r="U1424" s="13"/>
      <c r="V1424" s="17"/>
      <c r="W1424" s="18"/>
      <c r="X1424" s="18"/>
      <c r="Y1424" s="18"/>
      <c r="Z1424" s="18"/>
    </row>
    <row r="1425" spans="19:26" x14ac:dyDescent="0.2">
      <c r="S1425" s="13"/>
      <c r="T1425" s="13"/>
      <c r="U1425" s="13"/>
      <c r="V1425" s="18"/>
      <c r="W1425" s="18"/>
      <c r="X1425" s="18"/>
      <c r="Y1425" s="18"/>
      <c r="Z1425" s="18"/>
    </row>
    <row r="1426" spans="19:26" x14ac:dyDescent="0.2">
      <c r="S1426" s="13"/>
      <c r="T1426" s="13"/>
      <c r="U1426" s="13"/>
      <c r="V1426" s="18"/>
      <c r="W1426" s="18"/>
      <c r="X1426" s="18"/>
      <c r="Y1426" s="18"/>
      <c r="Z1426" s="18"/>
    </row>
    <row r="1427" spans="19:26" x14ac:dyDescent="0.2">
      <c r="S1427" s="13"/>
      <c r="T1427" s="13"/>
      <c r="U1427" s="13"/>
      <c r="V1427" s="18"/>
      <c r="W1427" s="13"/>
      <c r="X1427" s="13"/>
      <c r="Y1427" s="13"/>
      <c r="Z1427" s="13"/>
    </row>
    <row r="1428" spans="19:26" x14ac:dyDescent="0.2">
      <c r="S1428" s="13"/>
      <c r="T1428" s="13"/>
      <c r="U1428" s="13"/>
      <c r="V1428" s="18"/>
      <c r="W1428" s="13"/>
      <c r="X1428" s="13"/>
      <c r="Y1428" s="13"/>
      <c r="Z1428" s="13"/>
    </row>
    <row r="1429" spans="19:26" x14ac:dyDescent="0.2">
      <c r="S1429" s="13"/>
      <c r="T1429" s="13"/>
      <c r="U1429" s="13"/>
      <c r="V1429" s="18"/>
      <c r="W1429" s="13"/>
      <c r="X1429" s="13"/>
      <c r="Y1429" s="13"/>
      <c r="Z1429" s="13"/>
    </row>
    <row r="1430" spans="19:26" x14ac:dyDescent="0.2">
      <c r="S1430" s="13"/>
      <c r="T1430" s="13"/>
      <c r="U1430" s="13"/>
      <c r="V1430" s="18"/>
      <c r="W1430" s="18"/>
      <c r="X1430" s="18"/>
      <c r="Y1430" s="18"/>
      <c r="Z1430" s="18"/>
    </row>
    <row r="1431" spans="19:26" x14ac:dyDescent="0.2">
      <c r="S1431" s="13"/>
      <c r="T1431" s="13"/>
      <c r="U1431" s="13"/>
      <c r="V1431" s="18"/>
      <c r="W1431" s="18"/>
      <c r="X1431" s="18"/>
      <c r="Y1431" s="18"/>
      <c r="Z1431" s="18"/>
    </row>
    <row r="1432" spans="19:26" x14ac:dyDescent="0.2">
      <c r="S1432" s="13"/>
      <c r="T1432" s="13"/>
      <c r="U1432" s="13"/>
      <c r="V1432" s="18"/>
      <c r="W1432" s="18"/>
      <c r="X1432" s="18"/>
      <c r="Y1432" s="18"/>
      <c r="Z1432" s="18"/>
    </row>
    <row r="1433" spans="19:26" x14ac:dyDescent="0.2">
      <c r="S1433" s="13"/>
      <c r="T1433" s="13"/>
      <c r="U1433" s="13"/>
      <c r="V1433" s="18"/>
      <c r="W1433" s="17"/>
      <c r="X1433" s="17"/>
      <c r="Y1433" s="17"/>
      <c r="Z1433" s="17"/>
    </row>
    <row r="1434" spans="19:26" x14ac:dyDescent="0.2">
      <c r="S1434" s="13"/>
      <c r="T1434" s="13"/>
      <c r="U1434" s="13"/>
      <c r="V1434" s="18"/>
      <c r="W1434" s="17"/>
      <c r="X1434" s="17"/>
      <c r="Y1434" s="17"/>
      <c r="Z1434" s="17"/>
    </row>
    <row r="1435" spans="19:26" x14ac:dyDescent="0.2">
      <c r="S1435" s="13"/>
      <c r="T1435" s="13"/>
      <c r="U1435" s="13"/>
      <c r="V1435" s="18"/>
      <c r="W1435" s="17"/>
      <c r="X1435" s="17"/>
      <c r="Y1435" s="17"/>
      <c r="Z1435" s="17"/>
    </row>
    <row r="1436" spans="19:26" x14ac:dyDescent="0.2">
      <c r="S1436" s="13"/>
      <c r="T1436" s="13"/>
      <c r="U1436" s="13"/>
      <c r="V1436" s="18"/>
      <c r="W1436" s="17"/>
      <c r="X1436" s="17"/>
      <c r="Y1436" s="17"/>
      <c r="Z1436" s="17"/>
    </row>
    <row r="1437" spans="19:26" x14ac:dyDescent="0.2">
      <c r="S1437" s="13"/>
      <c r="T1437" s="13"/>
      <c r="U1437" s="13"/>
      <c r="V1437" s="18"/>
      <c r="W1437" s="18"/>
      <c r="X1437" s="18"/>
      <c r="Y1437" s="18"/>
      <c r="Z1437" s="18"/>
    </row>
    <row r="1438" spans="19:26" x14ac:dyDescent="0.2">
      <c r="S1438" s="13"/>
      <c r="T1438" s="13"/>
      <c r="U1438" s="13"/>
      <c r="V1438" s="18"/>
      <c r="W1438" s="18"/>
      <c r="X1438" s="18"/>
      <c r="Y1438" s="18"/>
      <c r="Z1438" s="18"/>
    </row>
    <row r="1439" spans="19:26" x14ac:dyDescent="0.2">
      <c r="S1439" s="13"/>
      <c r="T1439" s="13"/>
      <c r="U1439" s="13"/>
      <c r="V1439" s="18"/>
      <c r="W1439" s="18"/>
      <c r="X1439" s="18"/>
      <c r="Y1439" s="18"/>
      <c r="Z1439" s="18"/>
    </row>
    <row r="1440" spans="19:26" x14ac:dyDescent="0.2">
      <c r="S1440" s="13"/>
      <c r="T1440" s="13"/>
      <c r="U1440" s="13"/>
      <c r="V1440" s="18"/>
      <c r="W1440" s="18"/>
      <c r="X1440" s="18"/>
      <c r="Y1440" s="18"/>
      <c r="Z1440" s="18"/>
    </row>
    <row r="1441" spans="19:26" x14ac:dyDescent="0.2">
      <c r="S1441" s="13"/>
      <c r="T1441" s="13"/>
      <c r="U1441" s="13"/>
      <c r="V1441" s="18"/>
      <c r="W1441" s="18"/>
      <c r="X1441" s="18"/>
      <c r="Y1441" s="18"/>
      <c r="Z1441" s="18"/>
    </row>
    <row r="1442" spans="19:26" x14ac:dyDescent="0.2">
      <c r="S1442" s="13"/>
      <c r="T1442" s="13"/>
      <c r="U1442" s="13"/>
      <c r="V1442" s="18"/>
      <c r="W1442" s="18"/>
      <c r="X1442" s="18"/>
      <c r="Y1442" s="18"/>
      <c r="Z1442" s="18"/>
    </row>
    <row r="1443" spans="19:26" x14ac:dyDescent="0.2">
      <c r="S1443" s="13"/>
      <c r="T1443" s="13"/>
      <c r="U1443" s="13"/>
      <c r="V1443" s="18"/>
      <c r="W1443" s="18"/>
      <c r="X1443" s="18"/>
      <c r="Y1443" s="18"/>
      <c r="Z1443" s="18"/>
    </row>
    <row r="1444" spans="19:26" x14ac:dyDescent="0.2">
      <c r="S1444" s="13"/>
      <c r="T1444" s="13"/>
      <c r="U1444" s="13"/>
      <c r="V1444" s="18"/>
      <c r="W1444" s="18"/>
      <c r="X1444" s="18"/>
      <c r="Y1444" s="18"/>
      <c r="Z1444" s="18"/>
    </row>
    <row r="1445" spans="19:26" x14ac:dyDescent="0.2">
      <c r="S1445" s="13"/>
      <c r="T1445" s="13"/>
      <c r="U1445" s="13"/>
      <c r="V1445" s="18"/>
      <c r="W1445" s="18"/>
      <c r="X1445" s="18"/>
      <c r="Y1445" s="18"/>
      <c r="Z1445" s="18"/>
    </row>
    <row r="1446" spans="19:26" x14ac:dyDescent="0.2">
      <c r="S1446" s="13"/>
      <c r="T1446" s="13"/>
      <c r="U1446" s="13"/>
      <c r="V1446" s="18"/>
      <c r="W1446" s="18"/>
      <c r="X1446" s="18"/>
      <c r="Y1446" s="18"/>
      <c r="Z1446" s="18"/>
    </row>
    <row r="1447" spans="19:26" x14ac:dyDescent="0.2">
      <c r="S1447" s="13"/>
      <c r="T1447" s="13"/>
      <c r="U1447" s="13"/>
      <c r="V1447" s="17"/>
      <c r="W1447" s="18"/>
      <c r="X1447" s="18"/>
      <c r="Y1447" s="18"/>
      <c r="Z1447" s="18"/>
    </row>
    <row r="1448" spans="19:26" x14ac:dyDescent="0.2">
      <c r="S1448" s="13"/>
      <c r="T1448" s="13"/>
      <c r="U1448" s="13"/>
      <c r="V1448" s="17"/>
      <c r="W1448" s="18"/>
      <c r="X1448" s="18"/>
      <c r="Y1448" s="18"/>
      <c r="Z1448" s="18"/>
    </row>
    <row r="1449" spans="19:26" x14ac:dyDescent="0.2">
      <c r="S1449" s="13"/>
      <c r="T1449" s="13"/>
      <c r="U1449" s="13"/>
      <c r="V1449" s="17"/>
      <c r="W1449" s="18"/>
      <c r="X1449" s="18"/>
      <c r="Y1449" s="18"/>
      <c r="Z1449" s="18"/>
    </row>
    <row r="1450" spans="19:26" x14ac:dyDescent="0.2">
      <c r="S1450" s="13"/>
      <c r="T1450" s="13"/>
      <c r="U1450" s="13"/>
      <c r="V1450" s="17"/>
      <c r="W1450" s="17"/>
      <c r="X1450" s="17"/>
      <c r="Y1450" s="17"/>
      <c r="Z1450" s="17"/>
    </row>
    <row r="1451" spans="19:26" x14ac:dyDescent="0.2">
      <c r="S1451" s="13"/>
      <c r="T1451" s="13"/>
      <c r="U1451" s="13"/>
      <c r="V1451" s="17"/>
      <c r="W1451" s="17"/>
      <c r="X1451" s="17"/>
      <c r="Y1451" s="17"/>
      <c r="Z1451" s="17"/>
    </row>
    <row r="1452" spans="19:26" x14ac:dyDescent="0.2">
      <c r="S1452" s="13"/>
      <c r="T1452" s="13"/>
      <c r="U1452" s="13"/>
      <c r="V1452" s="17"/>
      <c r="W1452" s="17"/>
      <c r="X1452" s="17"/>
      <c r="Y1452" s="17"/>
      <c r="Z1452" s="17"/>
    </row>
    <row r="1453" spans="19:26" x14ac:dyDescent="0.2">
      <c r="S1453" s="13"/>
      <c r="T1453" s="13"/>
      <c r="U1453" s="13"/>
      <c r="V1453" s="17"/>
      <c r="W1453" s="17"/>
      <c r="X1453" s="17"/>
      <c r="Y1453" s="17"/>
      <c r="Z1453" s="17"/>
    </row>
    <row r="1454" spans="19:26" x14ac:dyDescent="0.2">
      <c r="S1454" s="13"/>
      <c r="T1454" s="13"/>
      <c r="U1454" s="13"/>
      <c r="V1454" s="17"/>
      <c r="W1454" s="18"/>
      <c r="X1454" s="18"/>
      <c r="Y1454" s="18"/>
      <c r="Z1454" s="18"/>
    </row>
    <row r="1455" spans="19:26" x14ac:dyDescent="0.2">
      <c r="S1455" s="13"/>
      <c r="T1455" s="13"/>
      <c r="U1455" s="13"/>
      <c r="V1455" s="18"/>
      <c r="W1455" s="18"/>
      <c r="X1455" s="18"/>
      <c r="Y1455" s="18"/>
      <c r="Z1455" s="18"/>
    </row>
    <row r="1456" spans="19:26" x14ac:dyDescent="0.2">
      <c r="S1456" s="13"/>
      <c r="T1456" s="13"/>
      <c r="U1456" s="13"/>
      <c r="V1456" s="18"/>
      <c r="W1456" s="18"/>
      <c r="X1456" s="18"/>
      <c r="Y1456" s="18"/>
      <c r="Z1456" s="18"/>
    </row>
    <row r="1457" spans="19:26" x14ac:dyDescent="0.2">
      <c r="S1457" s="13"/>
      <c r="T1457" s="13"/>
      <c r="U1457" s="13"/>
      <c r="V1457" s="18"/>
      <c r="W1457" s="18"/>
      <c r="X1457" s="18"/>
      <c r="Y1457" s="18"/>
      <c r="Z1457" s="18"/>
    </row>
    <row r="1458" spans="19:26" x14ac:dyDescent="0.2">
      <c r="S1458" s="13"/>
      <c r="T1458" s="13"/>
      <c r="U1458" s="13"/>
      <c r="V1458" s="18"/>
      <c r="W1458" s="18"/>
      <c r="X1458" s="18"/>
      <c r="Y1458" s="18"/>
      <c r="Z1458" s="18"/>
    </row>
    <row r="1459" spans="19:26" x14ac:dyDescent="0.2">
      <c r="S1459" s="13"/>
      <c r="T1459" s="13"/>
      <c r="U1459" s="13"/>
      <c r="V1459" s="18"/>
      <c r="W1459" s="18"/>
      <c r="X1459" s="18"/>
      <c r="Y1459" s="18"/>
      <c r="Z1459" s="18"/>
    </row>
    <row r="1460" spans="19:26" x14ac:dyDescent="0.2">
      <c r="S1460" s="13"/>
      <c r="T1460" s="13"/>
      <c r="U1460" s="13"/>
      <c r="V1460" s="18"/>
      <c r="W1460" s="18"/>
      <c r="X1460" s="18"/>
      <c r="Y1460" s="18"/>
      <c r="Z1460" s="18"/>
    </row>
    <row r="1461" spans="19:26" x14ac:dyDescent="0.2">
      <c r="S1461" s="13"/>
      <c r="T1461" s="13"/>
      <c r="U1461" s="13"/>
      <c r="V1461" s="18"/>
      <c r="W1461" s="18"/>
      <c r="X1461" s="18"/>
      <c r="Y1461" s="18"/>
      <c r="Z1461" s="18"/>
    </row>
    <row r="1462" spans="19:26" x14ac:dyDescent="0.2">
      <c r="S1462" s="13"/>
      <c r="T1462" s="13"/>
      <c r="U1462" s="13"/>
      <c r="V1462" s="18"/>
      <c r="W1462" s="18"/>
      <c r="X1462" s="18"/>
      <c r="Y1462" s="18"/>
      <c r="Z1462" s="18"/>
    </row>
    <row r="1463" spans="19:26" x14ac:dyDescent="0.2">
      <c r="S1463" s="13"/>
      <c r="T1463" s="13"/>
      <c r="U1463" s="13"/>
      <c r="V1463" s="18"/>
      <c r="W1463" s="18"/>
      <c r="X1463" s="18"/>
      <c r="Y1463" s="18"/>
      <c r="Z1463" s="18"/>
    </row>
    <row r="1464" spans="19:26" x14ac:dyDescent="0.2">
      <c r="S1464" s="13"/>
      <c r="T1464" s="13"/>
      <c r="U1464" s="13"/>
      <c r="V1464" s="18"/>
      <c r="W1464" s="18"/>
      <c r="X1464" s="18"/>
      <c r="Y1464" s="18"/>
      <c r="Z1464" s="18"/>
    </row>
    <row r="1465" spans="19:26" x14ac:dyDescent="0.2">
      <c r="S1465" s="13"/>
      <c r="T1465" s="13"/>
      <c r="U1465" s="13"/>
      <c r="V1465" s="18"/>
      <c r="W1465" s="18"/>
      <c r="X1465" s="18"/>
      <c r="Y1465" s="18"/>
      <c r="Z1465" s="18"/>
    </row>
    <row r="1466" spans="19:26" x14ac:dyDescent="0.2">
      <c r="S1466" s="13"/>
      <c r="T1466" s="13"/>
      <c r="U1466" s="13"/>
      <c r="V1466" s="18"/>
      <c r="W1466" s="18"/>
      <c r="X1466" s="18"/>
      <c r="Y1466" s="18"/>
      <c r="Z1466" s="18"/>
    </row>
    <row r="1467" spans="19:26" x14ac:dyDescent="0.2">
      <c r="S1467" s="13"/>
      <c r="T1467" s="13"/>
      <c r="U1467" s="13"/>
      <c r="V1467" s="18"/>
      <c r="W1467" s="17"/>
      <c r="X1467" s="17"/>
      <c r="Y1467" s="17"/>
      <c r="Z1467" s="17"/>
    </row>
    <row r="1468" spans="19:26" x14ac:dyDescent="0.2">
      <c r="S1468" s="13"/>
      <c r="T1468" s="13"/>
      <c r="U1468" s="13"/>
      <c r="V1468" s="18"/>
      <c r="W1468" s="17"/>
      <c r="X1468" s="17"/>
      <c r="Y1468" s="17"/>
      <c r="Z1468" s="17"/>
    </row>
    <row r="1469" spans="19:26" x14ac:dyDescent="0.2">
      <c r="S1469" s="13"/>
      <c r="T1469" s="13"/>
      <c r="U1469" s="13"/>
      <c r="V1469" s="18"/>
      <c r="W1469" s="17"/>
      <c r="X1469" s="17"/>
      <c r="Y1469" s="17"/>
      <c r="Z1469" s="17"/>
    </row>
    <row r="1470" spans="19:26" x14ac:dyDescent="0.2">
      <c r="S1470" s="13"/>
      <c r="T1470" s="13"/>
      <c r="U1470" s="13"/>
      <c r="V1470" s="18"/>
      <c r="W1470" s="17"/>
      <c r="X1470" s="17"/>
      <c r="Y1470" s="17"/>
      <c r="Z1470" s="17"/>
    </row>
    <row r="1471" spans="19:26" x14ac:dyDescent="0.2">
      <c r="S1471" s="13"/>
      <c r="T1471" s="13"/>
      <c r="U1471" s="13"/>
      <c r="V1471" s="18"/>
      <c r="W1471" s="18"/>
      <c r="X1471" s="18"/>
      <c r="Y1471" s="18"/>
      <c r="Z1471" s="18"/>
    </row>
    <row r="1472" spans="19:26" x14ac:dyDescent="0.2">
      <c r="S1472" s="13"/>
      <c r="T1472" s="13"/>
      <c r="U1472" s="13"/>
      <c r="V1472" s="18"/>
      <c r="W1472" s="18"/>
      <c r="X1472" s="18"/>
      <c r="Y1472" s="18"/>
      <c r="Z1472" s="18"/>
    </row>
    <row r="1473" spans="19:26" x14ac:dyDescent="0.2">
      <c r="S1473" s="13"/>
      <c r="T1473" s="13"/>
      <c r="U1473" s="13"/>
      <c r="V1473" s="18"/>
      <c r="W1473" s="18"/>
      <c r="X1473" s="18"/>
      <c r="Y1473" s="18"/>
      <c r="Z1473" s="18"/>
    </row>
    <row r="1474" spans="19:26" x14ac:dyDescent="0.2">
      <c r="S1474" s="13"/>
      <c r="T1474" s="13"/>
      <c r="U1474" s="13"/>
      <c r="V1474" s="18"/>
      <c r="W1474" s="18"/>
      <c r="X1474" s="18"/>
      <c r="Y1474" s="18"/>
      <c r="Z1474" s="18"/>
    </row>
    <row r="1475" spans="19:26" x14ac:dyDescent="0.2">
      <c r="S1475" s="13"/>
      <c r="T1475" s="13"/>
      <c r="U1475" s="13"/>
      <c r="V1475" s="17"/>
      <c r="W1475" s="18"/>
      <c r="X1475" s="18"/>
      <c r="Y1475" s="18"/>
      <c r="Z1475" s="18"/>
    </row>
    <row r="1476" spans="19:26" x14ac:dyDescent="0.2">
      <c r="S1476" s="13"/>
      <c r="T1476" s="13"/>
      <c r="U1476" s="13"/>
      <c r="V1476" s="17"/>
      <c r="W1476" s="18"/>
      <c r="X1476" s="18"/>
      <c r="Y1476" s="18"/>
      <c r="Z1476" s="18"/>
    </row>
    <row r="1477" spans="19:26" x14ac:dyDescent="0.2">
      <c r="S1477" s="13"/>
      <c r="T1477" s="13"/>
      <c r="U1477" s="13"/>
      <c r="V1477" s="17"/>
      <c r="W1477" s="18"/>
      <c r="X1477" s="18"/>
      <c r="Y1477" s="18"/>
      <c r="Z1477" s="18"/>
    </row>
    <row r="1478" spans="19:26" x14ac:dyDescent="0.2">
      <c r="S1478" s="13"/>
      <c r="T1478" s="13"/>
      <c r="U1478" s="13"/>
      <c r="V1478" s="17"/>
      <c r="W1478" s="13"/>
      <c r="X1478" s="13"/>
      <c r="Y1478" s="13"/>
      <c r="Z1478" s="13"/>
    </row>
    <row r="1479" spans="19:26" x14ac:dyDescent="0.2">
      <c r="S1479" s="13"/>
      <c r="T1479" s="13"/>
      <c r="U1479" s="13"/>
      <c r="V1479" s="17"/>
      <c r="W1479" s="13"/>
      <c r="X1479" s="13"/>
      <c r="Y1479" s="13"/>
      <c r="Z1479" s="13"/>
    </row>
    <row r="1480" spans="19:26" x14ac:dyDescent="0.2">
      <c r="S1480" s="13"/>
      <c r="T1480" s="13"/>
      <c r="U1480" s="13"/>
      <c r="V1480" s="17"/>
      <c r="W1480" s="13"/>
      <c r="X1480" s="13"/>
      <c r="Y1480" s="13"/>
      <c r="Z1480" s="13"/>
    </row>
    <row r="1481" spans="19:26" x14ac:dyDescent="0.2">
      <c r="S1481" s="13"/>
      <c r="T1481" s="13"/>
      <c r="U1481" s="13"/>
      <c r="V1481" s="17"/>
      <c r="W1481" s="18"/>
      <c r="X1481" s="18"/>
      <c r="Y1481" s="18"/>
      <c r="Z1481" s="18"/>
    </row>
    <row r="1482" spans="19:26" x14ac:dyDescent="0.2">
      <c r="S1482" s="13"/>
      <c r="T1482" s="13"/>
      <c r="U1482" s="13"/>
      <c r="V1482" s="17"/>
      <c r="W1482" s="18"/>
      <c r="X1482" s="18"/>
      <c r="Y1482" s="18"/>
      <c r="Z1482" s="18"/>
    </row>
    <row r="1483" spans="19:26" x14ac:dyDescent="0.2">
      <c r="S1483" s="13"/>
      <c r="T1483" s="13"/>
      <c r="U1483" s="13"/>
      <c r="V1483" s="18"/>
      <c r="W1483" s="18"/>
      <c r="X1483" s="18"/>
      <c r="Y1483" s="18"/>
      <c r="Z1483" s="18"/>
    </row>
    <row r="1484" spans="19:26" x14ac:dyDescent="0.2">
      <c r="S1484" s="13"/>
      <c r="T1484" s="13"/>
      <c r="U1484" s="13"/>
      <c r="V1484" s="18"/>
      <c r="W1484" s="17"/>
      <c r="X1484" s="17"/>
      <c r="Y1484" s="17"/>
      <c r="Z1484" s="17"/>
    </row>
    <row r="1485" spans="19:26" x14ac:dyDescent="0.2">
      <c r="S1485" s="13"/>
      <c r="T1485" s="13"/>
      <c r="U1485" s="13"/>
      <c r="V1485" s="18"/>
      <c r="W1485" s="17"/>
      <c r="X1485" s="17"/>
      <c r="Y1485" s="17"/>
      <c r="Z1485" s="17"/>
    </row>
    <row r="1486" spans="19:26" x14ac:dyDescent="0.2">
      <c r="S1486" s="13"/>
      <c r="T1486" s="13"/>
      <c r="U1486" s="13"/>
      <c r="V1486" s="18"/>
      <c r="W1486" s="17"/>
      <c r="X1486" s="17"/>
      <c r="Y1486" s="17"/>
      <c r="Z1486" s="17"/>
    </row>
    <row r="1487" spans="19:26" x14ac:dyDescent="0.2">
      <c r="S1487" s="13"/>
      <c r="T1487" s="13"/>
      <c r="U1487" s="13"/>
      <c r="V1487" s="18"/>
      <c r="W1487" s="17"/>
      <c r="X1487" s="17"/>
      <c r="Y1487" s="17"/>
      <c r="Z1487" s="17"/>
    </row>
    <row r="1488" spans="19:26" x14ac:dyDescent="0.2">
      <c r="S1488" s="13"/>
      <c r="T1488" s="13"/>
      <c r="U1488" s="13"/>
      <c r="V1488" s="18"/>
      <c r="W1488" s="18"/>
      <c r="X1488" s="18"/>
      <c r="Y1488" s="18"/>
      <c r="Z1488" s="18"/>
    </row>
    <row r="1489" spans="19:26" x14ac:dyDescent="0.2">
      <c r="S1489" s="13"/>
      <c r="T1489" s="13"/>
      <c r="U1489" s="13"/>
      <c r="V1489" s="18"/>
      <c r="W1489" s="18"/>
      <c r="X1489" s="18"/>
      <c r="Y1489" s="18"/>
      <c r="Z1489" s="18"/>
    </row>
    <row r="1490" spans="19:26" x14ac:dyDescent="0.2">
      <c r="S1490" s="13"/>
      <c r="T1490" s="13"/>
      <c r="U1490" s="13"/>
      <c r="V1490" s="18"/>
      <c r="W1490" s="18"/>
      <c r="X1490" s="18"/>
      <c r="Y1490" s="18"/>
      <c r="Z1490" s="18"/>
    </row>
    <row r="1491" spans="19:26" x14ac:dyDescent="0.2">
      <c r="S1491" s="13"/>
      <c r="T1491" s="13"/>
      <c r="U1491" s="13"/>
      <c r="V1491" s="18"/>
      <c r="W1491" s="18"/>
      <c r="X1491" s="18"/>
      <c r="Y1491" s="18"/>
      <c r="Z1491" s="18"/>
    </row>
    <row r="1492" spans="19:26" x14ac:dyDescent="0.2">
      <c r="S1492" s="13"/>
      <c r="T1492" s="13"/>
      <c r="U1492" s="13"/>
      <c r="V1492" s="18"/>
      <c r="W1492" s="18"/>
      <c r="X1492" s="18"/>
      <c r="Y1492" s="18"/>
      <c r="Z1492" s="18"/>
    </row>
    <row r="1493" spans="19:26" x14ac:dyDescent="0.2">
      <c r="S1493" s="13"/>
      <c r="T1493" s="13"/>
      <c r="U1493" s="13"/>
      <c r="V1493" s="18"/>
      <c r="W1493" s="18"/>
      <c r="X1493" s="18"/>
      <c r="Y1493" s="18"/>
      <c r="Z1493" s="18"/>
    </row>
    <row r="1494" spans="19:26" x14ac:dyDescent="0.2">
      <c r="S1494" s="13"/>
      <c r="T1494" s="13"/>
      <c r="U1494" s="13"/>
      <c r="V1494" s="18"/>
      <c r="W1494" s="18"/>
      <c r="X1494" s="18"/>
      <c r="Y1494" s="18"/>
      <c r="Z1494" s="18"/>
    </row>
    <row r="1495" spans="19:26" x14ac:dyDescent="0.2">
      <c r="S1495" s="13"/>
      <c r="T1495" s="13"/>
      <c r="U1495" s="13"/>
      <c r="V1495" s="18"/>
      <c r="W1495" s="18"/>
      <c r="X1495" s="18"/>
      <c r="Y1495" s="18"/>
      <c r="Z1495" s="18"/>
    </row>
    <row r="1496" spans="19:26" x14ac:dyDescent="0.2">
      <c r="S1496" s="13"/>
      <c r="T1496" s="13"/>
      <c r="U1496" s="13"/>
      <c r="V1496" s="18"/>
      <c r="W1496" s="18"/>
      <c r="X1496" s="18"/>
      <c r="Y1496" s="18"/>
      <c r="Z1496" s="18"/>
    </row>
    <row r="1497" spans="19:26" x14ac:dyDescent="0.2">
      <c r="S1497" s="13"/>
      <c r="T1497" s="13"/>
      <c r="U1497" s="13"/>
      <c r="V1497" s="18"/>
      <c r="W1497" s="18"/>
      <c r="X1497" s="18"/>
      <c r="Y1497" s="18"/>
      <c r="Z1497" s="18"/>
    </row>
    <row r="1498" spans="19:26" x14ac:dyDescent="0.2">
      <c r="S1498" s="13"/>
      <c r="T1498" s="13"/>
      <c r="U1498" s="13"/>
      <c r="V1498" s="18"/>
      <c r="W1498" s="18"/>
      <c r="X1498" s="18"/>
      <c r="Y1498" s="18"/>
      <c r="Z1498" s="18"/>
    </row>
    <row r="1499" spans="19:26" x14ac:dyDescent="0.2">
      <c r="S1499" s="13"/>
      <c r="T1499" s="13"/>
      <c r="U1499" s="13"/>
      <c r="V1499" s="18"/>
      <c r="W1499" s="18"/>
      <c r="X1499" s="18"/>
      <c r="Y1499" s="18"/>
      <c r="Z1499" s="18"/>
    </row>
    <row r="1500" spans="19:26" x14ac:dyDescent="0.2">
      <c r="S1500" s="13"/>
      <c r="T1500" s="13"/>
      <c r="U1500" s="13"/>
      <c r="V1500" s="18"/>
      <c r="W1500" s="18"/>
      <c r="X1500" s="18"/>
      <c r="Y1500" s="18"/>
      <c r="Z1500" s="18"/>
    </row>
    <row r="1501" spans="19:26" x14ac:dyDescent="0.2">
      <c r="S1501" s="13"/>
      <c r="T1501" s="13"/>
      <c r="U1501" s="13"/>
      <c r="V1501" s="18"/>
      <c r="W1501" s="17"/>
      <c r="X1501" s="17"/>
      <c r="Y1501" s="17"/>
      <c r="Z1501" s="17"/>
    </row>
    <row r="1502" spans="19:26" x14ac:dyDescent="0.2">
      <c r="S1502" s="13"/>
      <c r="T1502" s="13"/>
      <c r="U1502" s="13"/>
      <c r="V1502" s="18"/>
      <c r="W1502" s="17"/>
      <c r="X1502" s="17"/>
      <c r="Y1502" s="17"/>
      <c r="Z1502" s="17"/>
    </row>
    <row r="1503" spans="19:26" x14ac:dyDescent="0.2">
      <c r="S1503" s="13"/>
      <c r="T1503" s="13"/>
      <c r="U1503" s="13"/>
      <c r="V1503" s="18"/>
      <c r="W1503" s="17"/>
      <c r="X1503" s="17"/>
      <c r="Y1503" s="17"/>
      <c r="Z1503" s="17"/>
    </row>
    <row r="1504" spans="19:26" x14ac:dyDescent="0.2">
      <c r="S1504" s="13"/>
      <c r="T1504" s="13"/>
      <c r="U1504" s="13"/>
      <c r="V1504" s="18"/>
      <c r="W1504" s="17"/>
      <c r="X1504" s="17"/>
      <c r="Y1504" s="17"/>
      <c r="Z1504" s="17"/>
    </row>
    <row r="1505" spans="19:26" x14ac:dyDescent="0.2">
      <c r="S1505" s="13"/>
      <c r="T1505" s="13"/>
      <c r="U1505" s="13"/>
      <c r="V1505" s="18"/>
      <c r="W1505" s="18"/>
      <c r="X1505" s="18"/>
      <c r="Y1505" s="18"/>
      <c r="Z1505" s="18"/>
    </row>
    <row r="1506" spans="19:26" x14ac:dyDescent="0.2">
      <c r="S1506" s="13"/>
      <c r="T1506" s="13"/>
      <c r="U1506" s="13"/>
      <c r="V1506" s="18"/>
      <c r="W1506" s="18"/>
      <c r="X1506" s="18"/>
      <c r="Y1506" s="18"/>
      <c r="Z1506" s="18"/>
    </row>
    <row r="1507" spans="19:26" x14ac:dyDescent="0.2">
      <c r="S1507" s="13"/>
      <c r="T1507" s="13"/>
      <c r="U1507" s="13"/>
      <c r="V1507" s="18"/>
      <c r="W1507" s="18"/>
      <c r="X1507" s="18"/>
      <c r="Y1507" s="18"/>
      <c r="Z1507" s="18"/>
    </row>
    <row r="1508" spans="19:26" x14ac:dyDescent="0.2">
      <c r="S1508" s="13"/>
      <c r="T1508" s="13"/>
      <c r="U1508" s="13"/>
      <c r="V1508" s="18"/>
      <c r="W1508" s="18"/>
      <c r="X1508" s="18"/>
      <c r="Y1508" s="18"/>
      <c r="Z1508" s="18"/>
    </row>
    <row r="1509" spans="19:26" x14ac:dyDescent="0.2">
      <c r="S1509" s="13"/>
      <c r="T1509" s="13"/>
      <c r="U1509" s="13"/>
      <c r="V1509" s="17"/>
      <c r="W1509" s="18"/>
      <c r="X1509" s="18"/>
      <c r="Y1509" s="18"/>
      <c r="Z1509" s="18"/>
    </row>
    <row r="1510" spans="19:26" x14ac:dyDescent="0.2">
      <c r="S1510" s="13"/>
      <c r="T1510" s="13"/>
      <c r="U1510" s="13"/>
      <c r="V1510" s="17"/>
      <c r="W1510" s="18"/>
      <c r="X1510" s="18"/>
      <c r="Y1510" s="18"/>
      <c r="Z1510" s="18"/>
    </row>
    <row r="1511" spans="19:26" x14ac:dyDescent="0.2">
      <c r="S1511" s="13"/>
      <c r="T1511" s="13"/>
      <c r="U1511" s="13"/>
      <c r="V1511" s="17"/>
      <c r="W1511" s="18"/>
      <c r="X1511" s="18"/>
      <c r="Y1511" s="18"/>
      <c r="Z1511" s="18"/>
    </row>
    <row r="1512" spans="19:26" x14ac:dyDescent="0.2">
      <c r="S1512" s="13"/>
      <c r="T1512" s="13"/>
      <c r="U1512" s="13"/>
      <c r="V1512" s="17"/>
      <c r="W1512" s="18"/>
      <c r="X1512" s="18"/>
      <c r="Y1512" s="18"/>
      <c r="Z1512" s="18"/>
    </row>
    <row r="1513" spans="19:26" x14ac:dyDescent="0.2">
      <c r="S1513" s="13"/>
      <c r="T1513" s="13"/>
      <c r="U1513" s="13"/>
      <c r="V1513" s="17"/>
      <c r="W1513" s="18"/>
      <c r="X1513" s="18"/>
      <c r="Y1513" s="18"/>
      <c r="Z1513" s="18"/>
    </row>
    <row r="1514" spans="19:26" x14ac:dyDescent="0.2">
      <c r="S1514" s="13"/>
      <c r="T1514" s="13"/>
      <c r="U1514" s="13"/>
      <c r="V1514" s="17"/>
      <c r="W1514" s="18"/>
      <c r="X1514" s="18"/>
      <c r="Y1514" s="18"/>
      <c r="Z1514" s="18"/>
    </row>
    <row r="1515" spans="19:26" x14ac:dyDescent="0.2">
      <c r="S1515" s="13"/>
      <c r="T1515" s="13"/>
      <c r="U1515" s="13"/>
      <c r="V1515" s="18"/>
      <c r="W1515" s="18"/>
      <c r="X1515" s="18"/>
      <c r="Y1515" s="18"/>
      <c r="Z1515" s="18"/>
    </row>
    <row r="1516" spans="19:26" x14ac:dyDescent="0.2">
      <c r="S1516" s="13"/>
      <c r="T1516" s="13"/>
      <c r="U1516" s="13"/>
      <c r="V1516" s="18"/>
      <c r="W1516" s="18"/>
      <c r="X1516" s="18"/>
      <c r="Y1516" s="18"/>
      <c r="Z1516" s="18"/>
    </row>
    <row r="1517" spans="19:26" x14ac:dyDescent="0.2">
      <c r="S1517" s="13"/>
      <c r="T1517" s="13"/>
      <c r="U1517" s="13"/>
      <c r="V1517" s="18"/>
      <c r="W1517" s="18"/>
      <c r="X1517" s="18"/>
      <c r="Y1517" s="18"/>
      <c r="Z1517" s="18"/>
    </row>
    <row r="1518" spans="19:26" x14ac:dyDescent="0.2">
      <c r="S1518" s="13"/>
      <c r="T1518" s="13"/>
      <c r="U1518" s="13"/>
      <c r="V1518" s="18"/>
      <c r="W1518" s="17"/>
      <c r="X1518" s="17"/>
      <c r="Y1518" s="17"/>
      <c r="Z1518" s="17"/>
    </row>
    <row r="1519" spans="19:26" x14ac:dyDescent="0.2">
      <c r="S1519" s="13"/>
      <c r="T1519" s="13"/>
      <c r="U1519" s="13"/>
      <c r="V1519" s="18"/>
      <c r="W1519" s="17"/>
      <c r="X1519" s="17"/>
      <c r="Y1519" s="17"/>
      <c r="Z1519" s="17"/>
    </row>
    <row r="1520" spans="19:26" x14ac:dyDescent="0.2">
      <c r="S1520" s="13"/>
      <c r="T1520" s="13"/>
      <c r="U1520" s="13"/>
      <c r="V1520" s="18"/>
      <c r="W1520" s="17"/>
      <c r="X1520" s="17"/>
      <c r="Y1520" s="17"/>
      <c r="Z1520" s="17"/>
    </row>
    <row r="1521" spans="19:26" x14ac:dyDescent="0.2">
      <c r="S1521" s="13"/>
      <c r="T1521" s="13"/>
      <c r="U1521" s="13"/>
      <c r="V1521" s="18"/>
      <c r="W1521" s="17"/>
      <c r="X1521" s="17"/>
      <c r="Y1521" s="17"/>
      <c r="Z1521" s="17"/>
    </row>
    <row r="1522" spans="19:26" x14ac:dyDescent="0.2">
      <c r="S1522" s="13"/>
      <c r="T1522" s="13"/>
      <c r="U1522" s="13"/>
      <c r="V1522" s="18"/>
      <c r="W1522" s="18"/>
      <c r="X1522" s="18"/>
      <c r="Y1522" s="18"/>
      <c r="Z1522" s="18"/>
    </row>
    <row r="1523" spans="19:26" x14ac:dyDescent="0.2">
      <c r="S1523" s="13"/>
      <c r="T1523" s="13"/>
      <c r="U1523" s="13"/>
      <c r="V1523" s="18"/>
      <c r="W1523" s="18"/>
      <c r="X1523" s="18"/>
      <c r="Y1523" s="18"/>
      <c r="Z1523" s="18"/>
    </row>
    <row r="1524" spans="19:26" x14ac:dyDescent="0.2">
      <c r="S1524" s="13"/>
      <c r="T1524" s="13"/>
      <c r="U1524" s="13"/>
      <c r="V1524" s="18"/>
      <c r="W1524" s="18"/>
      <c r="X1524" s="18"/>
      <c r="Y1524" s="18"/>
      <c r="Z1524" s="18"/>
    </row>
    <row r="1525" spans="19:26" x14ac:dyDescent="0.2">
      <c r="S1525" s="13"/>
      <c r="T1525" s="13"/>
      <c r="U1525" s="13"/>
      <c r="V1525" s="18"/>
      <c r="W1525" s="18"/>
      <c r="X1525" s="18"/>
      <c r="Y1525" s="18"/>
      <c r="Z1525" s="18"/>
    </row>
    <row r="1526" spans="19:26" x14ac:dyDescent="0.2">
      <c r="S1526" s="13"/>
      <c r="T1526" s="13"/>
      <c r="U1526" s="13"/>
      <c r="V1526" s="18"/>
      <c r="W1526" s="18"/>
      <c r="X1526" s="18"/>
      <c r="Y1526" s="18"/>
      <c r="Z1526" s="18"/>
    </row>
    <row r="1527" spans="19:26" x14ac:dyDescent="0.2">
      <c r="S1527" s="13"/>
      <c r="T1527" s="13"/>
      <c r="U1527" s="13"/>
      <c r="V1527" s="18"/>
      <c r="W1527" s="18"/>
      <c r="X1527" s="18"/>
      <c r="Y1527" s="18"/>
      <c r="Z1527" s="18"/>
    </row>
    <row r="1528" spans="19:26" x14ac:dyDescent="0.2">
      <c r="S1528" s="13"/>
      <c r="T1528" s="13"/>
      <c r="U1528" s="13"/>
      <c r="V1528" s="18"/>
      <c r="W1528" s="18"/>
      <c r="X1528" s="18"/>
      <c r="Y1528" s="18"/>
      <c r="Z1528" s="18"/>
    </row>
    <row r="1529" spans="19:26" x14ac:dyDescent="0.2">
      <c r="S1529" s="13"/>
      <c r="T1529" s="13"/>
      <c r="U1529" s="13"/>
      <c r="V1529" s="18"/>
      <c r="W1529" s="13"/>
      <c r="X1529" s="13"/>
      <c r="Y1529" s="13"/>
      <c r="Z1529" s="13"/>
    </row>
    <row r="1530" spans="19:26" x14ac:dyDescent="0.2">
      <c r="S1530" s="13"/>
      <c r="T1530" s="13"/>
      <c r="U1530" s="13"/>
      <c r="V1530" s="18"/>
      <c r="W1530" s="13"/>
      <c r="X1530" s="13"/>
      <c r="Y1530" s="13"/>
      <c r="Z1530" s="13"/>
    </row>
    <row r="1531" spans="19:26" x14ac:dyDescent="0.2">
      <c r="S1531" s="13"/>
      <c r="T1531" s="13"/>
      <c r="U1531" s="13"/>
      <c r="V1531" s="18"/>
      <c r="W1531" s="13"/>
      <c r="X1531" s="13"/>
      <c r="Y1531" s="13"/>
      <c r="Z1531" s="13"/>
    </row>
    <row r="1532" spans="19:26" x14ac:dyDescent="0.2">
      <c r="S1532" s="13"/>
      <c r="T1532" s="13"/>
      <c r="U1532" s="13"/>
      <c r="V1532" s="18"/>
      <c r="W1532" s="18"/>
      <c r="X1532" s="18"/>
      <c r="Y1532" s="18"/>
      <c r="Z1532" s="18"/>
    </row>
    <row r="1533" spans="19:26" x14ac:dyDescent="0.2">
      <c r="S1533" s="13"/>
      <c r="T1533" s="13"/>
      <c r="U1533" s="13"/>
      <c r="V1533" s="18"/>
      <c r="W1533" s="18"/>
      <c r="X1533" s="18"/>
      <c r="Y1533" s="18"/>
      <c r="Z1533" s="18"/>
    </row>
    <row r="1534" spans="19:26" x14ac:dyDescent="0.2">
      <c r="S1534" s="13"/>
      <c r="T1534" s="13"/>
      <c r="U1534" s="13"/>
      <c r="V1534" s="18"/>
      <c r="W1534" s="17"/>
      <c r="X1534" s="17"/>
      <c r="Y1534" s="17"/>
      <c r="Z1534" s="17"/>
    </row>
    <row r="1535" spans="19:26" x14ac:dyDescent="0.2">
      <c r="S1535" s="13"/>
      <c r="T1535" s="13"/>
      <c r="U1535" s="13"/>
      <c r="V1535" s="18"/>
      <c r="W1535" s="17"/>
      <c r="X1535" s="17"/>
      <c r="Y1535" s="17"/>
      <c r="Z1535" s="17"/>
    </row>
    <row r="1536" spans="19:26" x14ac:dyDescent="0.2">
      <c r="S1536" s="13"/>
      <c r="T1536" s="13"/>
      <c r="U1536" s="13"/>
      <c r="V1536" s="18"/>
      <c r="W1536" s="17"/>
      <c r="X1536" s="17"/>
      <c r="Y1536" s="17"/>
      <c r="Z1536" s="17"/>
    </row>
    <row r="1537" spans="19:26" x14ac:dyDescent="0.2">
      <c r="S1537" s="13"/>
      <c r="T1537" s="13"/>
      <c r="U1537" s="13"/>
      <c r="V1537" s="18"/>
      <c r="W1537" s="17"/>
      <c r="X1537" s="17"/>
      <c r="Y1537" s="17"/>
      <c r="Z1537" s="17"/>
    </row>
    <row r="1538" spans="19:26" x14ac:dyDescent="0.2">
      <c r="S1538" s="13"/>
      <c r="T1538" s="13"/>
      <c r="U1538" s="13"/>
      <c r="V1538" s="18"/>
      <c r="W1538" s="18"/>
      <c r="X1538" s="18"/>
      <c r="Y1538" s="18"/>
      <c r="Z1538" s="18"/>
    </row>
    <row r="1539" spans="19:26" x14ac:dyDescent="0.2">
      <c r="S1539" s="13"/>
      <c r="T1539" s="13"/>
      <c r="U1539" s="13"/>
      <c r="V1539" s="18"/>
      <c r="W1539" s="18"/>
      <c r="X1539" s="18"/>
      <c r="Y1539" s="18"/>
      <c r="Z1539" s="18"/>
    </row>
    <row r="1540" spans="19:26" x14ac:dyDescent="0.2">
      <c r="S1540" s="13"/>
      <c r="T1540" s="13"/>
      <c r="U1540" s="13"/>
      <c r="V1540" s="18"/>
      <c r="W1540" s="18"/>
      <c r="X1540" s="18"/>
      <c r="Y1540" s="18"/>
      <c r="Z1540" s="18"/>
    </row>
    <row r="1541" spans="19:26" x14ac:dyDescent="0.2">
      <c r="S1541" s="13"/>
      <c r="T1541" s="13"/>
      <c r="U1541" s="13"/>
      <c r="V1541" s="17"/>
      <c r="W1541" s="18"/>
      <c r="X1541" s="18"/>
      <c r="Y1541" s="18"/>
      <c r="Z1541" s="18"/>
    </row>
    <row r="1542" spans="19:26" x14ac:dyDescent="0.2">
      <c r="S1542" s="13"/>
      <c r="T1542" s="13"/>
      <c r="U1542" s="13"/>
      <c r="V1542" s="17"/>
      <c r="W1542" s="18"/>
      <c r="X1542" s="18"/>
      <c r="Y1542" s="18"/>
      <c r="Z1542" s="18"/>
    </row>
    <row r="1543" spans="19:26" x14ac:dyDescent="0.2">
      <c r="S1543" s="13"/>
      <c r="T1543" s="13"/>
      <c r="U1543" s="13"/>
      <c r="V1543" s="17"/>
      <c r="W1543" s="18"/>
      <c r="X1543" s="18"/>
      <c r="Y1543" s="18"/>
      <c r="Z1543" s="18"/>
    </row>
    <row r="1544" spans="19:26" x14ac:dyDescent="0.2">
      <c r="S1544" s="13"/>
      <c r="T1544" s="13"/>
      <c r="U1544" s="13"/>
      <c r="V1544" s="17"/>
      <c r="W1544" s="18"/>
      <c r="X1544" s="18"/>
      <c r="Y1544" s="18"/>
      <c r="Z1544" s="18"/>
    </row>
    <row r="1545" spans="19:26" x14ac:dyDescent="0.2">
      <c r="S1545" s="13"/>
      <c r="T1545" s="13"/>
      <c r="U1545" s="13"/>
      <c r="V1545" s="17"/>
      <c r="W1545" s="18"/>
      <c r="X1545" s="18"/>
      <c r="Y1545" s="18"/>
      <c r="Z1545" s="18"/>
    </row>
    <row r="1546" spans="19:26" x14ac:dyDescent="0.2">
      <c r="S1546" s="13"/>
      <c r="T1546" s="13"/>
      <c r="U1546" s="13"/>
      <c r="V1546" s="17"/>
      <c r="W1546" s="18"/>
      <c r="X1546" s="18"/>
      <c r="Y1546" s="18"/>
      <c r="Z1546" s="18"/>
    </row>
    <row r="1547" spans="19:26" x14ac:dyDescent="0.2">
      <c r="S1547" s="13"/>
      <c r="T1547" s="13"/>
      <c r="U1547" s="13"/>
      <c r="V1547" s="18"/>
      <c r="W1547" s="18"/>
      <c r="X1547" s="18"/>
      <c r="Y1547" s="18"/>
      <c r="Z1547" s="18"/>
    </row>
    <row r="1548" spans="19:26" x14ac:dyDescent="0.2">
      <c r="S1548" s="13"/>
      <c r="T1548" s="13"/>
      <c r="U1548" s="13"/>
      <c r="V1548" s="18"/>
      <c r="W1548" s="18"/>
      <c r="X1548" s="18"/>
      <c r="Y1548" s="18"/>
      <c r="Z1548" s="18"/>
    </row>
    <row r="1549" spans="19:26" x14ac:dyDescent="0.2">
      <c r="S1549" s="13"/>
      <c r="T1549" s="13"/>
      <c r="U1549" s="13"/>
      <c r="V1549" s="18"/>
      <c r="W1549" s="18"/>
      <c r="X1549" s="18"/>
      <c r="Y1549" s="18"/>
      <c r="Z1549" s="18"/>
    </row>
    <row r="1550" spans="19:26" x14ac:dyDescent="0.2">
      <c r="S1550" s="13"/>
      <c r="T1550" s="13"/>
      <c r="U1550" s="13"/>
      <c r="V1550" s="18"/>
      <c r="W1550" s="18"/>
      <c r="X1550" s="18"/>
      <c r="Y1550" s="18"/>
      <c r="Z1550" s="18"/>
    </row>
    <row r="1551" spans="19:26" x14ac:dyDescent="0.2">
      <c r="S1551" s="13"/>
      <c r="T1551" s="13"/>
      <c r="U1551" s="13"/>
      <c r="V1551" s="18"/>
      <c r="W1551" s="17"/>
      <c r="X1551" s="17"/>
      <c r="Y1551" s="17"/>
      <c r="Z1551" s="17"/>
    </row>
    <row r="1552" spans="19:26" x14ac:dyDescent="0.2">
      <c r="S1552" s="13"/>
      <c r="T1552" s="13"/>
      <c r="U1552" s="13"/>
      <c r="V1552" s="18"/>
      <c r="W1552" s="17"/>
      <c r="X1552" s="17"/>
      <c r="Y1552" s="17"/>
      <c r="Z1552" s="17"/>
    </row>
    <row r="1553" spans="19:26" x14ac:dyDescent="0.2">
      <c r="S1553" s="13"/>
      <c r="T1553" s="13"/>
      <c r="U1553" s="13"/>
      <c r="V1553" s="18"/>
      <c r="W1553" s="17"/>
      <c r="X1553" s="17"/>
      <c r="Y1553" s="17"/>
      <c r="Z1553" s="17"/>
    </row>
    <row r="1554" spans="19:26" x14ac:dyDescent="0.2">
      <c r="S1554" s="13"/>
      <c r="T1554" s="13"/>
      <c r="U1554" s="13"/>
      <c r="V1554" s="18"/>
      <c r="W1554" s="17"/>
      <c r="X1554" s="17"/>
      <c r="Y1554" s="17"/>
      <c r="Z1554" s="17"/>
    </row>
    <row r="1555" spans="19:26" x14ac:dyDescent="0.2">
      <c r="S1555" s="13"/>
      <c r="T1555" s="13"/>
      <c r="U1555" s="13"/>
      <c r="V1555" s="18"/>
      <c r="W1555" s="18"/>
      <c r="X1555" s="18"/>
      <c r="Y1555" s="18"/>
      <c r="Z1555" s="18"/>
    </row>
    <row r="1556" spans="19:26" x14ac:dyDescent="0.2">
      <c r="S1556" s="13"/>
      <c r="T1556" s="13"/>
      <c r="U1556" s="13"/>
      <c r="V1556" s="18"/>
      <c r="W1556" s="18"/>
      <c r="X1556" s="18"/>
      <c r="Y1556" s="18"/>
      <c r="Z1556" s="18"/>
    </row>
    <row r="1557" spans="19:26" x14ac:dyDescent="0.2">
      <c r="S1557" s="13"/>
      <c r="T1557" s="13"/>
      <c r="U1557" s="13"/>
      <c r="V1557" s="18"/>
      <c r="W1557" s="18"/>
      <c r="X1557" s="18"/>
      <c r="Y1557" s="18"/>
      <c r="Z1557" s="18"/>
    </row>
    <row r="1558" spans="19:26" x14ac:dyDescent="0.2">
      <c r="S1558" s="13"/>
      <c r="T1558" s="13"/>
      <c r="U1558" s="13"/>
      <c r="V1558" s="18"/>
      <c r="W1558" s="18"/>
      <c r="X1558" s="18"/>
      <c r="Y1558" s="18"/>
      <c r="Z1558" s="18"/>
    </row>
    <row r="1559" spans="19:26" x14ac:dyDescent="0.2">
      <c r="S1559" s="13"/>
      <c r="T1559" s="13"/>
      <c r="U1559" s="13"/>
      <c r="V1559" s="18"/>
      <c r="W1559" s="18"/>
      <c r="X1559" s="18"/>
      <c r="Y1559" s="18"/>
      <c r="Z1559" s="18"/>
    </row>
    <row r="1560" spans="19:26" x14ac:dyDescent="0.2">
      <c r="S1560" s="13"/>
      <c r="T1560" s="13"/>
      <c r="U1560" s="13"/>
      <c r="V1560" s="18"/>
      <c r="W1560" s="18"/>
      <c r="X1560" s="18"/>
      <c r="Y1560" s="18"/>
      <c r="Z1560" s="18"/>
    </row>
    <row r="1561" spans="19:26" x14ac:dyDescent="0.2">
      <c r="S1561" s="13"/>
      <c r="T1561" s="13"/>
      <c r="U1561" s="13"/>
      <c r="V1561" s="18"/>
      <c r="W1561" s="18"/>
      <c r="X1561" s="18"/>
      <c r="Y1561" s="18"/>
      <c r="Z1561" s="18"/>
    </row>
    <row r="1562" spans="19:26" x14ac:dyDescent="0.2">
      <c r="S1562" s="13"/>
      <c r="T1562" s="13"/>
      <c r="U1562" s="13"/>
      <c r="V1562" s="18"/>
      <c r="W1562" s="18"/>
      <c r="X1562" s="18"/>
      <c r="Y1562" s="18"/>
      <c r="Z1562" s="18"/>
    </row>
    <row r="1563" spans="19:26" x14ac:dyDescent="0.2">
      <c r="S1563" s="13"/>
      <c r="T1563" s="13"/>
      <c r="U1563" s="13"/>
      <c r="V1563" s="18"/>
      <c r="W1563" s="18"/>
      <c r="X1563" s="18"/>
      <c r="Y1563" s="18"/>
      <c r="Z1563" s="18"/>
    </row>
    <row r="1564" spans="19:26" x14ac:dyDescent="0.2">
      <c r="S1564" s="13"/>
      <c r="T1564" s="13"/>
      <c r="U1564" s="13"/>
      <c r="V1564" s="18"/>
      <c r="W1564" s="18"/>
      <c r="X1564" s="18"/>
      <c r="Y1564" s="18"/>
      <c r="Z1564" s="18"/>
    </row>
    <row r="1565" spans="19:26" x14ac:dyDescent="0.2">
      <c r="S1565" s="13"/>
      <c r="T1565" s="13"/>
      <c r="U1565" s="13"/>
      <c r="V1565" s="18"/>
      <c r="W1565" s="18"/>
      <c r="X1565" s="18"/>
      <c r="Y1565" s="18"/>
      <c r="Z1565" s="18"/>
    </row>
    <row r="1566" spans="19:26" x14ac:dyDescent="0.2">
      <c r="S1566" s="13"/>
      <c r="T1566" s="13"/>
      <c r="U1566" s="13"/>
      <c r="V1566" s="18"/>
      <c r="W1566" s="18"/>
      <c r="X1566" s="18"/>
      <c r="Y1566" s="18"/>
      <c r="Z1566" s="18"/>
    </row>
    <row r="1567" spans="19:26" x14ac:dyDescent="0.2">
      <c r="S1567" s="13"/>
      <c r="T1567" s="13"/>
      <c r="U1567" s="13"/>
      <c r="V1567" s="18"/>
      <c r="W1567" s="18"/>
      <c r="X1567" s="18"/>
      <c r="Y1567" s="18"/>
      <c r="Z1567" s="18"/>
    </row>
    <row r="1568" spans="19:26" x14ac:dyDescent="0.2">
      <c r="S1568" s="13"/>
      <c r="T1568" s="13"/>
      <c r="U1568" s="13"/>
      <c r="V1568" s="18"/>
      <c r="W1568" s="17"/>
      <c r="X1568" s="17"/>
      <c r="Y1568" s="17"/>
      <c r="Z1568" s="17"/>
    </row>
    <row r="1569" spans="19:26" x14ac:dyDescent="0.2">
      <c r="S1569" s="13"/>
      <c r="T1569" s="13"/>
      <c r="U1569" s="13"/>
      <c r="V1569" s="18"/>
      <c r="W1569" s="17"/>
      <c r="X1569" s="17"/>
      <c r="Y1569" s="17"/>
      <c r="Z1569" s="17"/>
    </row>
    <row r="1570" spans="19:26" x14ac:dyDescent="0.2">
      <c r="S1570" s="13"/>
      <c r="T1570" s="13"/>
      <c r="U1570" s="13"/>
      <c r="V1570" s="18"/>
      <c r="W1570" s="17"/>
      <c r="X1570" s="17"/>
      <c r="Y1570" s="17"/>
      <c r="Z1570" s="17"/>
    </row>
    <row r="1571" spans="19:26" x14ac:dyDescent="0.2">
      <c r="S1571" s="13"/>
      <c r="T1571" s="13"/>
      <c r="U1571" s="13"/>
      <c r="V1571" s="18"/>
      <c r="W1571" s="17"/>
      <c r="X1571" s="17"/>
      <c r="Y1571" s="17"/>
      <c r="Z1571" s="17"/>
    </row>
    <row r="1572" spans="19:26" x14ac:dyDescent="0.2">
      <c r="S1572" s="13"/>
      <c r="T1572" s="13"/>
      <c r="U1572" s="13"/>
      <c r="V1572" s="18"/>
      <c r="W1572" s="18"/>
      <c r="X1572" s="18"/>
      <c r="Y1572" s="18"/>
      <c r="Z1572" s="18"/>
    </row>
    <row r="1573" spans="19:26" x14ac:dyDescent="0.2">
      <c r="S1573" s="13"/>
      <c r="T1573" s="13"/>
      <c r="U1573" s="13"/>
      <c r="V1573" s="17"/>
      <c r="W1573" s="18"/>
      <c r="X1573" s="18"/>
      <c r="Y1573" s="18"/>
      <c r="Z1573" s="18"/>
    </row>
    <row r="1574" spans="19:26" x14ac:dyDescent="0.2">
      <c r="S1574" s="13"/>
      <c r="T1574" s="13"/>
      <c r="U1574" s="13"/>
      <c r="V1574" s="17"/>
      <c r="W1574" s="18"/>
      <c r="X1574" s="18"/>
      <c r="Y1574" s="18"/>
      <c r="Z1574" s="18"/>
    </row>
    <row r="1575" spans="19:26" x14ac:dyDescent="0.2">
      <c r="S1575" s="13"/>
      <c r="T1575" s="13"/>
      <c r="U1575" s="13"/>
      <c r="V1575" s="17"/>
      <c r="W1575" s="18"/>
      <c r="X1575" s="18"/>
      <c r="Y1575" s="18"/>
      <c r="Z1575" s="18"/>
    </row>
    <row r="1576" spans="19:26" x14ac:dyDescent="0.2">
      <c r="S1576" s="13"/>
      <c r="T1576" s="13"/>
      <c r="U1576" s="13"/>
      <c r="V1576" s="17"/>
      <c r="W1576" s="18"/>
      <c r="X1576" s="18"/>
      <c r="Y1576" s="18"/>
      <c r="Z1576" s="18"/>
    </row>
    <row r="1577" spans="19:26" x14ac:dyDescent="0.2">
      <c r="S1577" s="13"/>
      <c r="T1577" s="13"/>
      <c r="U1577" s="13"/>
      <c r="V1577" s="17"/>
      <c r="W1577" s="18"/>
      <c r="X1577" s="18"/>
      <c r="Y1577" s="18"/>
      <c r="Z1577" s="18"/>
    </row>
    <row r="1578" spans="19:26" x14ac:dyDescent="0.2">
      <c r="S1578" s="13"/>
      <c r="T1578" s="13"/>
      <c r="U1578" s="13"/>
      <c r="V1578" s="17"/>
      <c r="W1578" s="18"/>
      <c r="X1578" s="18"/>
      <c r="Y1578" s="18"/>
      <c r="Z1578" s="18"/>
    </row>
    <row r="1579" spans="19:26" x14ac:dyDescent="0.2">
      <c r="S1579" s="13"/>
      <c r="T1579" s="13"/>
      <c r="U1579" s="13"/>
      <c r="V1579" s="17"/>
      <c r="W1579" s="18"/>
      <c r="X1579" s="18"/>
      <c r="Y1579" s="18"/>
      <c r="Z1579" s="18"/>
    </row>
    <row r="1580" spans="19:26" x14ac:dyDescent="0.2">
      <c r="S1580" s="13"/>
      <c r="T1580" s="13"/>
      <c r="U1580" s="13"/>
      <c r="V1580" s="17"/>
      <c r="W1580" s="13"/>
      <c r="X1580" s="13"/>
      <c r="Y1580" s="13"/>
      <c r="Z1580" s="13"/>
    </row>
    <row r="1581" spans="19:26" x14ac:dyDescent="0.2">
      <c r="S1581" s="13"/>
      <c r="T1581" s="13"/>
      <c r="U1581" s="13"/>
      <c r="V1581" s="18"/>
      <c r="W1581" s="13"/>
      <c r="X1581" s="13"/>
      <c r="Y1581" s="13"/>
      <c r="Z1581" s="13"/>
    </row>
    <row r="1582" spans="19:26" x14ac:dyDescent="0.2">
      <c r="S1582" s="13"/>
      <c r="T1582" s="13"/>
      <c r="U1582" s="13"/>
      <c r="V1582" s="18"/>
      <c r="W1582" s="13"/>
      <c r="X1582" s="13"/>
      <c r="Y1582" s="13"/>
      <c r="Z1582" s="13"/>
    </row>
    <row r="1583" spans="19:26" x14ac:dyDescent="0.2">
      <c r="S1583" s="13"/>
      <c r="T1583" s="13"/>
      <c r="U1583" s="13"/>
      <c r="V1583" s="18"/>
      <c r="W1583" s="18"/>
      <c r="X1583" s="18"/>
      <c r="Y1583" s="18"/>
      <c r="Z1583" s="18"/>
    </row>
    <row r="1584" spans="19:26" x14ac:dyDescent="0.2">
      <c r="S1584" s="13"/>
      <c r="T1584" s="13"/>
      <c r="U1584" s="13"/>
      <c r="V1584" s="18"/>
      <c r="W1584" s="18"/>
      <c r="X1584" s="18"/>
      <c r="Y1584" s="18"/>
      <c r="Z1584" s="18"/>
    </row>
    <row r="1585" spans="19:26" x14ac:dyDescent="0.2">
      <c r="S1585" s="13"/>
      <c r="T1585" s="13"/>
      <c r="U1585" s="13"/>
      <c r="V1585" s="18"/>
      <c r="W1585" s="17"/>
      <c r="X1585" s="17"/>
      <c r="Y1585" s="17"/>
      <c r="Z1585" s="17"/>
    </row>
    <row r="1586" spans="19:26" x14ac:dyDescent="0.2">
      <c r="S1586" s="13"/>
      <c r="T1586" s="13"/>
      <c r="U1586" s="13"/>
      <c r="V1586" s="18"/>
      <c r="W1586" s="17"/>
      <c r="X1586" s="17"/>
      <c r="Y1586" s="17"/>
      <c r="Z1586" s="17"/>
    </row>
    <row r="1587" spans="19:26" x14ac:dyDescent="0.2">
      <c r="S1587" s="13"/>
      <c r="T1587" s="13"/>
      <c r="U1587" s="13"/>
      <c r="V1587" s="18"/>
      <c r="W1587" s="17"/>
      <c r="X1587" s="17"/>
      <c r="Y1587" s="17"/>
      <c r="Z1587" s="17"/>
    </row>
    <row r="1588" spans="19:26" x14ac:dyDescent="0.2">
      <c r="S1588" s="13"/>
      <c r="T1588" s="13"/>
      <c r="U1588" s="13"/>
      <c r="V1588" s="18"/>
      <c r="W1588" s="17"/>
      <c r="X1588" s="17"/>
      <c r="Y1588" s="17"/>
      <c r="Z1588" s="17"/>
    </row>
    <row r="1589" spans="19:26" x14ac:dyDescent="0.2">
      <c r="S1589" s="13"/>
      <c r="T1589" s="13"/>
      <c r="U1589" s="13"/>
      <c r="V1589" s="18"/>
      <c r="W1589" s="18"/>
      <c r="X1589" s="18"/>
      <c r="Y1589" s="18"/>
      <c r="Z1589" s="18"/>
    </row>
    <row r="1590" spans="19:26" x14ac:dyDescent="0.2">
      <c r="S1590" s="13"/>
      <c r="T1590" s="13"/>
      <c r="U1590" s="13"/>
      <c r="V1590" s="18"/>
      <c r="W1590" s="18"/>
      <c r="X1590" s="18"/>
      <c r="Y1590" s="18"/>
      <c r="Z1590" s="18"/>
    </row>
    <row r="1591" spans="19:26" x14ac:dyDescent="0.2">
      <c r="S1591" s="13"/>
      <c r="T1591" s="13"/>
      <c r="U1591" s="13"/>
      <c r="V1591" s="18"/>
      <c r="W1591" s="18"/>
      <c r="X1591" s="18"/>
      <c r="Y1591" s="18"/>
      <c r="Z1591" s="18"/>
    </row>
    <row r="1592" spans="19:26" x14ac:dyDescent="0.2">
      <c r="S1592" s="13"/>
      <c r="T1592" s="13"/>
      <c r="U1592" s="13"/>
      <c r="V1592" s="18"/>
      <c r="W1592" s="18"/>
      <c r="X1592" s="18"/>
      <c r="Y1592" s="18"/>
      <c r="Z1592" s="18"/>
    </row>
    <row r="1593" spans="19:26" x14ac:dyDescent="0.2">
      <c r="S1593" s="13"/>
      <c r="T1593" s="13"/>
      <c r="U1593" s="13"/>
      <c r="V1593" s="18"/>
      <c r="W1593" s="18"/>
      <c r="X1593" s="18"/>
      <c r="Y1593" s="18"/>
      <c r="Z1593" s="18"/>
    </row>
    <row r="1594" spans="19:26" x14ac:dyDescent="0.2">
      <c r="S1594" s="13"/>
      <c r="T1594" s="13"/>
      <c r="U1594" s="13"/>
      <c r="V1594" s="18"/>
      <c r="W1594" s="18"/>
      <c r="X1594" s="18"/>
      <c r="Y1594" s="18"/>
      <c r="Z1594" s="18"/>
    </row>
    <row r="1595" spans="19:26" x14ac:dyDescent="0.2">
      <c r="S1595" s="13"/>
      <c r="T1595" s="13"/>
      <c r="U1595" s="13"/>
      <c r="V1595" s="18"/>
      <c r="W1595" s="18"/>
      <c r="X1595" s="18"/>
      <c r="Y1595" s="18"/>
      <c r="Z1595" s="18"/>
    </row>
    <row r="1596" spans="19:26" x14ac:dyDescent="0.2">
      <c r="S1596" s="13"/>
      <c r="T1596" s="13"/>
      <c r="U1596" s="13"/>
      <c r="V1596" s="18"/>
      <c r="W1596" s="18"/>
      <c r="X1596" s="18"/>
      <c r="Y1596" s="18"/>
      <c r="Z1596" s="18"/>
    </row>
    <row r="1597" spans="19:26" x14ac:dyDescent="0.2">
      <c r="S1597" s="13"/>
      <c r="T1597" s="13"/>
      <c r="U1597" s="13"/>
      <c r="V1597" s="18"/>
      <c r="W1597" s="18"/>
      <c r="X1597" s="18"/>
      <c r="Y1597" s="18"/>
      <c r="Z1597" s="18"/>
    </row>
    <row r="1598" spans="19:26" x14ac:dyDescent="0.2">
      <c r="S1598" s="13"/>
      <c r="T1598" s="13"/>
      <c r="U1598" s="13"/>
      <c r="V1598" s="18"/>
      <c r="W1598" s="18"/>
      <c r="X1598" s="18"/>
      <c r="Y1598" s="18"/>
      <c r="Z1598" s="18"/>
    </row>
    <row r="1599" spans="19:26" x14ac:dyDescent="0.2">
      <c r="S1599" s="13"/>
      <c r="T1599" s="13"/>
      <c r="U1599" s="13"/>
      <c r="V1599" s="18"/>
      <c r="W1599" s="18"/>
      <c r="X1599" s="18"/>
      <c r="Y1599" s="18"/>
      <c r="Z1599" s="18"/>
    </row>
    <row r="1600" spans="19:26" x14ac:dyDescent="0.2">
      <c r="S1600" s="13"/>
      <c r="T1600" s="13"/>
      <c r="U1600" s="13"/>
      <c r="V1600" s="18"/>
      <c r="W1600" s="18"/>
      <c r="X1600" s="18"/>
      <c r="Y1600" s="18"/>
      <c r="Z1600" s="18"/>
    </row>
    <row r="1601" spans="19:26" x14ac:dyDescent="0.2">
      <c r="S1601" s="13"/>
      <c r="T1601" s="13"/>
      <c r="U1601" s="13"/>
      <c r="V1601" s="18"/>
      <c r="W1601" s="18"/>
      <c r="X1601" s="18"/>
      <c r="Y1601" s="18"/>
      <c r="Z1601" s="18"/>
    </row>
    <row r="1602" spans="19:26" x14ac:dyDescent="0.2">
      <c r="S1602" s="13"/>
      <c r="T1602" s="13"/>
      <c r="U1602" s="13"/>
      <c r="V1602" s="18"/>
      <c r="W1602" s="17"/>
      <c r="X1602" s="17"/>
      <c r="Y1602" s="17"/>
      <c r="Z1602" s="17"/>
    </row>
    <row r="1603" spans="19:26" x14ac:dyDescent="0.2">
      <c r="S1603" s="13"/>
      <c r="T1603" s="13"/>
      <c r="U1603" s="13"/>
      <c r="V1603" s="18"/>
      <c r="W1603" s="17"/>
      <c r="X1603" s="17"/>
      <c r="Y1603" s="17"/>
      <c r="Z1603" s="17"/>
    </row>
    <row r="1604" spans="19:26" x14ac:dyDescent="0.2">
      <c r="S1604" s="13"/>
      <c r="T1604" s="13"/>
      <c r="U1604" s="13"/>
      <c r="V1604" s="18"/>
      <c r="W1604" s="17"/>
      <c r="X1604" s="17"/>
      <c r="Y1604" s="17"/>
      <c r="Z1604" s="17"/>
    </row>
    <row r="1605" spans="19:26" x14ac:dyDescent="0.2">
      <c r="S1605" s="13"/>
      <c r="T1605" s="13"/>
      <c r="U1605" s="13"/>
      <c r="V1605" s="18"/>
      <c r="W1605" s="17"/>
      <c r="X1605" s="17"/>
      <c r="Y1605" s="17"/>
      <c r="Z1605" s="17"/>
    </row>
    <row r="1606" spans="19:26" x14ac:dyDescent="0.2">
      <c r="S1606" s="13"/>
      <c r="T1606" s="13"/>
      <c r="U1606" s="13"/>
      <c r="V1606" s="18"/>
      <c r="W1606" s="18"/>
      <c r="X1606" s="18"/>
      <c r="Y1606" s="18"/>
      <c r="Z1606" s="18"/>
    </row>
    <row r="1607" spans="19:26" x14ac:dyDescent="0.2">
      <c r="S1607" s="13"/>
      <c r="T1607" s="13"/>
      <c r="U1607" s="13"/>
      <c r="V1607" s="17"/>
      <c r="W1607" s="18"/>
      <c r="X1607" s="18"/>
      <c r="Y1607" s="18"/>
      <c r="Z1607" s="18"/>
    </row>
    <row r="1608" spans="19:26" x14ac:dyDescent="0.2">
      <c r="S1608" s="13"/>
      <c r="T1608" s="13"/>
      <c r="U1608" s="13"/>
      <c r="V1608" s="17"/>
      <c r="W1608" s="18"/>
      <c r="X1608" s="18"/>
      <c r="Y1608" s="18"/>
      <c r="Z1608" s="18"/>
    </row>
    <row r="1609" spans="19:26" x14ac:dyDescent="0.2">
      <c r="S1609" s="13"/>
      <c r="T1609" s="13"/>
      <c r="U1609" s="13"/>
      <c r="V1609" s="17"/>
      <c r="W1609" s="18"/>
      <c r="X1609" s="18"/>
      <c r="Y1609" s="18"/>
      <c r="Z1609" s="18"/>
    </row>
    <row r="1610" spans="19:26" x14ac:dyDescent="0.2">
      <c r="S1610" s="13"/>
      <c r="T1610" s="13"/>
      <c r="U1610" s="13"/>
      <c r="V1610" s="17"/>
      <c r="W1610" s="18"/>
      <c r="X1610" s="18"/>
      <c r="Y1610" s="18"/>
      <c r="Z1610" s="18"/>
    </row>
    <row r="1611" spans="19:26" x14ac:dyDescent="0.2">
      <c r="S1611" s="13"/>
      <c r="T1611" s="13"/>
      <c r="U1611" s="13"/>
      <c r="V1611" s="17"/>
      <c r="W1611" s="18"/>
      <c r="X1611" s="18"/>
      <c r="Y1611" s="18"/>
      <c r="Z1611" s="18"/>
    </row>
    <row r="1612" spans="19:26" x14ac:dyDescent="0.2">
      <c r="S1612" s="13"/>
      <c r="T1612" s="13"/>
      <c r="U1612" s="13"/>
      <c r="V1612" s="17"/>
      <c r="W1612" s="18"/>
      <c r="X1612" s="18"/>
      <c r="Y1612" s="18"/>
      <c r="Z1612" s="18"/>
    </row>
    <row r="1613" spans="19:26" x14ac:dyDescent="0.2">
      <c r="S1613" s="13"/>
      <c r="T1613" s="13"/>
      <c r="U1613" s="13"/>
      <c r="V1613" s="17"/>
      <c r="W1613" s="18"/>
      <c r="X1613" s="18"/>
      <c r="Y1613" s="18"/>
      <c r="Z1613" s="18"/>
    </row>
    <row r="1614" spans="19:26" x14ac:dyDescent="0.2">
      <c r="S1614" s="13"/>
      <c r="T1614" s="13"/>
      <c r="U1614" s="13"/>
      <c r="V1614" s="17"/>
      <c r="W1614" s="18"/>
      <c r="X1614" s="18"/>
      <c r="Y1614" s="18"/>
      <c r="Z1614" s="18"/>
    </row>
    <row r="1615" spans="19:26" x14ac:dyDescent="0.2">
      <c r="S1615" s="13"/>
      <c r="T1615" s="13"/>
      <c r="U1615" s="13"/>
      <c r="V1615" s="18"/>
      <c r="W1615" s="18"/>
      <c r="X1615" s="18"/>
      <c r="Y1615" s="18"/>
      <c r="Z1615" s="18"/>
    </row>
    <row r="1616" spans="19:26" x14ac:dyDescent="0.2">
      <c r="S1616" s="13"/>
      <c r="T1616" s="13"/>
      <c r="U1616" s="13"/>
      <c r="V1616" s="18"/>
      <c r="W1616" s="18"/>
      <c r="X1616" s="18"/>
      <c r="Y1616" s="18"/>
      <c r="Z1616" s="18"/>
    </row>
    <row r="1617" spans="19:26" x14ac:dyDescent="0.2">
      <c r="S1617" s="13"/>
      <c r="T1617" s="13"/>
      <c r="U1617" s="13"/>
      <c r="V1617" s="18"/>
      <c r="W1617" s="18"/>
      <c r="X1617" s="18"/>
      <c r="Y1617" s="18"/>
      <c r="Z1617" s="18"/>
    </row>
    <row r="1618" spans="19:26" x14ac:dyDescent="0.2">
      <c r="S1618" s="13"/>
      <c r="T1618" s="13"/>
      <c r="U1618" s="13"/>
      <c r="V1618" s="18"/>
      <c r="W1618" s="18"/>
      <c r="X1618" s="18"/>
      <c r="Y1618" s="18"/>
      <c r="Z1618" s="18"/>
    </row>
    <row r="1619" spans="19:26" x14ac:dyDescent="0.2">
      <c r="S1619" s="13"/>
      <c r="T1619" s="13"/>
      <c r="U1619" s="13"/>
      <c r="V1619" s="18"/>
      <c r="W1619" s="17"/>
      <c r="X1619" s="17"/>
      <c r="Y1619" s="17"/>
      <c r="Z1619" s="17"/>
    </row>
    <row r="1620" spans="19:26" x14ac:dyDescent="0.2">
      <c r="S1620" s="13"/>
      <c r="T1620" s="13"/>
      <c r="U1620" s="13"/>
      <c r="V1620" s="18"/>
      <c r="W1620" s="17"/>
      <c r="X1620" s="17"/>
      <c r="Y1620" s="17"/>
      <c r="Z1620" s="17"/>
    </row>
    <row r="1621" spans="19:26" x14ac:dyDescent="0.2">
      <c r="S1621" s="13"/>
      <c r="T1621" s="13"/>
      <c r="U1621" s="13"/>
      <c r="V1621" s="18"/>
      <c r="W1621" s="17"/>
      <c r="X1621" s="17"/>
      <c r="Y1621" s="17"/>
      <c r="Z1621" s="17"/>
    </row>
    <row r="1622" spans="19:26" x14ac:dyDescent="0.2">
      <c r="S1622" s="13"/>
      <c r="T1622" s="13"/>
      <c r="U1622" s="13"/>
      <c r="V1622" s="18"/>
      <c r="W1622" s="17"/>
      <c r="X1622" s="17"/>
      <c r="Y1622" s="17"/>
      <c r="Z1622" s="17"/>
    </row>
    <row r="1623" spans="19:26" x14ac:dyDescent="0.2">
      <c r="S1623" s="13"/>
      <c r="T1623" s="13"/>
      <c r="U1623" s="13"/>
      <c r="V1623" s="18"/>
      <c r="W1623" s="18"/>
      <c r="X1623" s="18"/>
      <c r="Y1623" s="18"/>
      <c r="Z1623" s="18"/>
    </row>
    <row r="1624" spans="19:26" x14ac:dyDescent="0.2">
      <c r="S1624" s="13"/>
      <c r="T1624" s="13"/>
      <c r="U1624" s="13"/>
      <c r="V1624" s="18"/>
      <c r="W1624" s="18"/>
      <c r="X1624" s="18"/>
      <c r="Y1624" s="18"/>
      <c r="Z1624" s="18"/>
    </row>
    <row r="1625" spans="19:26" x14ac:dyDescent="0.2">
      <c r="S1625" s="13"/>
      <c r="T1625" s="13"/>
      <c r="U1625" s="13"/>
      <c r="V1625" s="18"/>
      <c r="W1625" s="18"/>
      <c r="X1625" s="18"/>
      <c r="Y1625" s="18"/>
      <c r="Z1625" s="18"/>
    </row>
    <row r="1626" spans="19:26" x14ac:dyDescent="0.2">
      <c r="S1626" s="13"/>
      <c r="T1626" s="13"/>
      <c r="U1626" s="13"/>
      <c r="V1626" s="18"/>
      <c r="W1626" s="18"/>
      <c r="X1626" s="18"/>
      <c r="Y1626" s="18"/>
      <c r="Z1626" s="18"/>
    </row>
    <row r="1627" spans="19:26" x14ac:dyDescent="0.2">
      <c r="S1627" s="13"/>
      <c r="T1627" s="13"/>
      <c r="U1627" s="13"/>
      <c r="V1627" s="18"/>
      <c r="W1627" s="18"/>
      <c r="X1627" s="18"/>
      <c r="Y1627" s="18"/>
      <c r="Z1627" s="18"/>
    </row>
    <row r="1628" spans="19:26" x14ac:dyDescent="0.2">
      <c r="S1628" s="13"/>
      <c r="T1628" s="13"/>
      <c r="U1628" s="13"/>
      <c r="V1628" s="18"/>
      <c r="W1628" s="18"/>
      <c r="X1628" s="18"/>
      <c r="Y1628" s="18"/>
      <c r="Z1628" s="18"/>
    </row>
    <row r="1629" spans="19:26" x14ac:dyDescent="0.2">
      <c r="S1629" s="13"/>
      <c r="T1629" s="13"/>
      <c r="U1629" s="13"/>
      <c r="V1629" s="18"/>
      <c r="W1629" s="18"/>
      <c r="X1629" s="18"/>
      <c r="Y1629" s="18"/>
      <c r="Z1629" s="18"/>
    </row>
    <row r="1630" spans="19:26" x14ac:dyDescent="0.2">
      <c r="S1630" s="13"/>
      <c r="T1630" s="13"/>
      <c r="U1630" s="13"/>
      <c r="V1630" s="18"/>
      <c r="W1630" s="18"/>
      <c r="X1630" s="18"/>
      <c r="Y1630" s="18"/>
      <c r="Z1630" s="18"/>
    </row>
    <row r="1631" spans="19:26" x14ac:dyDescent="0.2">
      <c r="S1631" s="13"/>
      <c r="T1631" s="13"/>
      <c r="U1631" s="13"/>
      <c r="V1631" s="17"/>
      <c r="W1631" s="13"/>
      <c r="X1631" s="13"/>
      <c r="Y1631" s="13"/>
      <c r="Z1631" s="13"/>
    </row>
    <row r="1632" spans="19:26" x14ac:dyDescent="0.2">
      <c r="S1632" s="13"/>
      <c r="T1632" s="13"/>
      <c r="U1632" s="13"/>
      <c r="V1632" s="17"/>
      <c r="W1632" s="13"/>
      <c r="X1632" s="13"/>
      <c r="Y1632" s="13"/>
      <c r="Z1632" s="13"/>
    </row>
    <row r="1633" spans="19:26" x14ac:dyDescent="0.2">
      <c r="S1633" s="13"/>
      <c r="T1633" s="13"/>
      <c r="U1633" s="13"/>
      <c r="V1633" s="17"/>
      <c r="W1633" s="13"/>
      <c r="X1633" s="13"/>
      <c r="Y1633" s="13"/>
      <c r="Z1633" s="13"/>
    </row>
    <row r="1634" spans="19:26" x14ac:dyDescent="0.2">
      <c r="S1634" s="13"/>
      <c r="T1634" s="13"/>
      <c r="U1634" s="13"/>
      <c r="V1634" s="17"/>
      <c r="W1634" s="18"/>
      <c r="X1634" s="18"/>
      <c r="Y1634" s="18"/>
      <c r="Z1634" s="18"/>
    </row>
    <row r="1635" spans="19:26" x14ac:dyDescent="0.2">
      <c r="S1635" s="13"/>
      <c r="T1635" s="13"/>
      <c r="U1635" s="13"/>
      <c r="V1635" s="17"/>
      <c r="W1635" s="17"/>
      <c r="X1635" s="17"/>
      <c r="Y1635" s="17"/>
      <c r="Z1635" s="17"/>
    </row>
    <row r="1636" spans="19:26" x14ac:dyDescent="0.2">
      <c r="S1636" s="13"/>
      <c r="T1636" s="13"/>
      <c r="U1636" s="13"/>
      <c r="V1636" s="17"/>
      <c r="W1636" s="17"/>
      <c r="X1636" s="17"/>
      <c r="Y1636" s="17"/>
      <c r="Z1636" s="17"/>
    </row>
    <row r="1637" spans="19:26" x14ac:dyDescent="0.2">
      <c r="S1637" s="13"/>
      <c r="T1637" s="13"/>
      <c r="U1637" s="13"/>
      <c r="V1637" s="17"/>
      <c r="W1637" s="17"/>
      <c r="X1637" s="17"/>
      <c r="Y1637" s="17"/>
      <c r="Z1637" s="17"/>
    </row>
    <row r="1638" spans="19:26" x14ac:dyDescent="0.2">
      <c r="S1638" s="13"/>
      <c r="T1638" s="13"/>
      <c r="U1638" s="13"/>
      <c r="V1638" s="17"/>
      <c r="W1638" s="17"/>
      <c r="X1638" s="17"/>
      <c r="Y1638" s="17"/>
      <c r="Z1638" s="17"/>
    </row>
    <row r="1639" spans="19:26" x14ac:dyDescent="0.2">
      <c r="S1639" s="13"/>
      <c r="T1639" s="13"/>
      <c r="U1639" s="13"/>
      <c r="V1639" s="18"/>
      <c r="W1639" s="18"/>
      <c r="X1639" s="18"/>
      <c r="Y1639" s="18"/>
      <c r="Z1639" s="18"/>
    </row>
    <row r="1640" spans="19:26" x14ac:dyDescent="0.2">
      <c r="S1640" s="13"/>
      <c r="T1640" s="13"/>
      <c r="U1640" s="13"/>
      <c r="V1640" s="18"/>
      <c r="W1640" s="18"/>
      <c r="X1640" s="18"/>
      <c r="Y1640" s="18"/>
      <c r="Z1640" s="18"/>
    </row>
    <row r="1641" spans="19:26" x14ac:dyDescent="0.2">
      <c r="S1641" s="13"/>
      <c r="T1641" s="13"/>
      <c r="U1641" s="13"/>
      <c r="V1641" s="18"/>
      <c r="W1641" s="18"/>
      <c r="X1641" s="18"/>
      <c r="Y1641" s="18"/>
      <c r="Z1641" s="18"/>
    </row>
    <row r="1642" spans="19:26" x14ac:dyDescent="0.2">
      <c r="S1642" s="13"/>
      <c r="T1642" s="13"/>
      <c r="U1642" s="13"/>
      <c r="V1642" s="18"/>
      <c r="W1642" s="18"/>
      <c r="X1642" s="18"/>
      <c r="Y1642" s="18"/>
      <c r="Z1642" s="18"/>
    </row>
    <row r="1643" spans="19:26" x14ac:dyDescent="0.2">
      <c r="S1643" s="13"/>
      <c r="T1643" s="13"/>
      <c r="U1643" s="13"/>
      <c r="V1643" s="18"/>
      <c r="W1643" s="18"/>
      <c r="X1643" s="18"/>
      <c r="Y1643" s="18"/>
      <c r="Z1643" s="18"/>
    </row>
    <row r="1644" spans="19:26" x14ac:dyDescent="0.2">
      <c r="S1644" s="13"/>
      <c r="T1644" s="13"/>
      <c r="U1644" s="13"/>
      <c r="V1644" s="18"/>
      <c r="W1644" s="18"/>
      <c r="X1644" s="18"/>
      <c r="Y1644" s="18"/>
      <c r="Z1644" s="18"/>
    </row>
    <row r="1645" spans="19:26" x14ac:dyDescent="0.2">
      <c r="S1645" s="13"/>
      <c r="T1645" s="13"/>
      <c r="U1645" s="13"/>
      <c r="V1645" s="18"/>
      <c r="W1645" s="18"/>
      <c r="X1645" s="18"/>
      <c r="Y1645" s="18"/>
      <c r="Z1645" s="18"/>
    </row>
    <row r="1646" spans="19:26" x14ac:dyDescent="0.2">
      <c r="S1646" s="13"/>
      <c r="T1646" s="13"/>
      <c r="U1646" s="13"/>
      <c r="V1646" s="18"/>
      <c r="W1646" s="18"/>
      <c r="X1646" s="18"/>
      <c r="Y1646" s="18"/>
      <c r="Z1646" s="18"/>
    </row>
    <row r="1647" spans="19:26" x14ac:dyDescent="0.2">
      <c r="S1647" s="13"/>
      <c r="T1647" s="13"/>
      <c r="U1647" s="13"/>
      <c r="V1647" s="18"/>
      <c r="W1647" s="18"/>
      <c r="X1647" s="18"/>
      <c r="Y1647" s="18"/>
      <c r="Z1647" s="18"/>
    </row>
    <row r="1648" spans="19:26" x14ac:dyDescent="0.2">
      <c r="S1648" s="13"/>
      <c r="T1648" s="13"/>
      <c r="U1648" s="13"/>
      <c r="V1648" s="18"/>
      <c r="W1648" s="18"/>
      <c r="X1648" s="18"/>
      <c r="Y1648" s="18"/>
      <c r="Z1648" s="18"/>
    </row>
    <row r="1649" spans="19:26" x14ac:dyDescent="0.2">
      <c r="S1649" s="13"/>
      <c r="T1649" s="13"/>
      <c r="U1649" s="13"/>
      <c r="V1649" s="18"/>
      <c r="W1649" s="18"/>
      <c r="X1649" s="18"/>
      <c r="Y1649" s="18"/>
      <c r="Z1649" s="18"/>
    </row>
    <row r="1650" spans="19:26" x14ac:dyDescent="0.2">
      <c r="S1650" s="13"/>
      <c r="T1650" s="13"/>
      <c r="U1650" s="13"/>
      <c r="V1650" s="18"/>
      <c r="W1650" s="18"/>
      <c r="X1650" s="18"/>
      <c r="Y1650" s="18"/>
      <c r="Z1650" s="18"/>
    </row>
    <row r="1651" spans="19:26" x14ac:dyDescent="0.2">
      <c r="S1651" s="13"/>
      <c r="T1651" s="13"/>
      <c r="U1651" s="13"/>
      <c r="V1651" s="18"/>
      <c r="W1651" s="18"/>
      <c r="X1651" s="18"/>
      <c r="Y1651" s="18"/>
      <c r="Z1651" s="18"/>
    </row>
    <row r="1652" spans="19:26" x14ac:dyDescent="0.2">
      <c r="S1652" s="13"/>
      <c r="T1652" s="13"/>
      <c r="U1652" s="13"/>
      <c r="V1652" s="18"/>
      <c r="W1652" s="17"/>
      <c r="X1652" s="17"/>
      <c r="Y1652" s="17"/>
      <c r="Z1652" s="17"/>
    </row>
    <row r="1653" spans="19:26" x14ac:dyDescent="0.2">
      <c r="S1653" s="13"/>
      <c r="T1653" s="13"/>
      <c r="U1653" s="13"/>
      <c r="V1653" s="18"/>
      <c r="W1653" s="17"/>
      <c r="X1653" s="17"/>
      <c r="Y1653" s="17"/>
      <c r="Z1653" s="17"/>
    </row>
    <row r="1654" spans="19:26" x14ac:dyDescent="0.2">
      <c r="S1654" s="13"/>
      <c r="T1654" s="13"/>
      <c r="U1654" s="13"/>
      <c r="V1654" s="18"/>
      <c r="W1654" s="17"/>
      <c r="X1654" s="17"/>
      <c r="Y1654" s="17"/>
      <c r="Z1654" s="17"/>
    </row>
    <row r="1655" spans="19:26" x14ac:dyDescent="0.2">
      <c r="S1655" s="13"/>
      <c r="T1655" s="13"/>
      <c r="U1655" s="13"/>
      <c r="V1655" s="18"/>
      <c r="W1655" s="17"/>
      <c r="X1655" s="17"/>
      <c r="Y1655" s="17"/>
      <c r="Z1655" s="17"/>
    </row>
    <row r="1656" spans="19:26" x14ac:dyDescent="0.2">
      <c r="S1656" s="13"/>
      <c r="T1656" s="13"/>
      <c r="U1656" s="13"/>
      <c r="V1656" s="18"/>
      <c r="W1656" s="18"/>
      <c r="X1656" s="18"/>
      <c r="Y1656" s="18"/>
      <c r="Z1656" s="18"/>
    </row>
    <row r="1657" spans="19:26" x14ac:dyDescent="0.2">
      <c r="S1657" s="13"/>
      <c r="T1657" s="13"/>
      <c r="U1657" s="13"/>
      <c r="V1657" s="18"/>
      <c r="W1657" s="18"/>
      <c r="X1657" s="18"/>
      <c r="Y1657" s="18"/>
      <c r="Z1657" s="18"/>
    </row>
    <row r="1658" spans="19:26" x14ac:dyDescent="0.2">
      <c r="S1658" s="13"/>
      <c r="T1658" s="13"/>
      <c r="U1658" s="13"/>
      <c r="V1658" s="18"/>
      <c r="W1658" s="18"/>
      <c r="X1658" s="18"/>
      <c r="Y1658" s="18"/>
      <c r="Z1658" s="18"/>
    </row>
    <row r="1659" spans="19:26" x14ac:dyDescent="0.2">
      <c r="S1659" s="13"/>
      <c r="T1659" s="13"/>
      <c r="U1659" s="13"/>
      <c r="V1659" s="18"/>
      <c r="W1659" s="18"/>
      <c r="X1659" s="18"/>
      <c r="Y1659" s="18"/>
      <c r="Z1659" s="18"/>
    </row>
    <row r="1660" spans="19:26" x14ac:dyDescent="0.2">
      <c r="S1660" s="13"/>
      <c r="T1660" s="13"/>
      <c r="U1660" s="13"/>
      <c r="V1660" s="18"/>
      <c r="W1660" s="18"/>
      <c r="X1660" s="18"/>
      <c r="Y1660" s="18"/>
      <c r="Z1660" s="18"/>
    </row>
    <row r="1661" spans="19:26" x14ac:dyDescent="0.2">
      <c r="S1661" s="13"/>
      <c r="T1661" s="13"/>
      <c r="U1661" s="13"/>
      <c r="V1661" s="18"/>
      <c r="W1661" s="18"/>
      <c r="X1661" s="18"/>
      <c r="Y1661" s="18"/>
      <c r="Z1661" s="18"/>
    </row>
    <row r="1662" spans="19:26" x14ac:dyDescent="0.2">
      <c r="S1662" s="13"/>
      <c r="T1662" s="13"/>
      <c r="U1662" s="13"/>
      <c r="V1662" s="18"/>
      <c r="W1662" s="18"/>
      <c r="X1662" s="18"/>
      <c r="Y1662" s="18"/>
      <c r="Z1662" s="18"/>
    </row>
    <row r="1663" spans="19:26" x14ac:dyDescent="0.2">
      <c r="S1663" s="13"/>
      <c r="T1663" s="13"/>
      <c r="U1663" s="13"/>
      <c r="V1663" s="18"/>
      <c r="W1663" s="18"/>
      <c r="X1663" s="18"/>
      <c r="Y1663" s="18"/>
      <c r="Z1663" s="18"/>
    </row>
    <row r="1664" spans="19:26" x14ac:dyDescent="0.2">
      <c r="S1664" s="13"/>
      <c r="T1664" s="13"/>
      <c r="U1664" s="13"/>
      <c r="V1664" s="18"/>
      <c r="W1664" s="18"/>
      <c r="X1664" s="18"/>
      <c r="Y1664" s="18"/>
      <c r="Z1664" s="18"/>
    </row>
    <row r="1665" spans="19:26" x14ac:dyDescent="0.2">
      <c r="S1665" s="13"/>
      <c r="T1665" s="13"/>
      <c r="U1665" s="13"/>
      <c r="V1665" s="17"/>
      <c r="W1665" s="18"/>
      <c r="X1665" s="18"/>
      <c r="Y1665" s="18"/>
      <c r="Z1665" s="18"/>
    </row>
    <row r="1666" spans="19:26" x14ac:dyDescent="0.2">
      <c r="S1666" s="13"/>
      <c r="T1666" s="13"/>
      <c r="U1666" s="13"/>
      <c r="V1666" s="17"/>
      <c r="W1666" s="18"/>
      <c r="X1666" s="18"/>
      <c r="Y1666" s="18"/>
      <c r="Z1666" s="18"/>
    </row>
    <row r="1667" spans="19:26" x14ac:dyDescent="0.2">
      <c r="S1667" s="13"/>
      <c r="T1667" s="13"/>
      <c r="U1667" s="13"/>
      <c r="V1667" s="17"/>
      <c r="W1667" s="18"/>
      <c r="X1667" s="18"/>
      <c r="Y1667" s="18"/>
      <c r="Z1667" s="18"/>
    </row>
    <row r="1668" spans="19:26" x14ac:dyDescent="0.2">
      <c r="S1668" s="13"/>
      <c r="T1668" s="13"/>
      <c r="U1668" s="13"/>
      <c r="V1668" s="17"/>
      <c r="W1668" s="18"/>
      <c r="X1668" s="18"/>
      <c r="Y1668" s="18"/>
      <c r="Z1668" s="18"/>
    </row>
    <row r="1669" spans="19:26" x14ac:dyDescent="0.2">
      <c r="S1669" s="13"/>
      <c r="T1669" s="13"/>
      <c r="U1669" s="13"/>
      <c r="V1669" s="17"/>
      <c r="W1669" s="17"/>
      <c r="X1669" s="17"/>
      <c r="Y1669" s="17"/>
      <c r="Z1669" s="17"/>
    </row>
    <row r="1670" spans="19:26" x14ac:dyDescent="0.2">
      <c r="S1670" s="13"/>
      <c r="T1670" s="13"/>
      <c r="U1670" s="13"/>
      <c r="V1670" s="17"/>
      <c r="W1670" s="17"/>
      <c r="X1670" s="17"/>
      <c r="Y1670" s="17"/>
      <c r="Z1670" s="17"/>
    </row>
    <row r="1671" spans="19:26" x14ac:dyDescent="0.2">
      <c r="S1671" s="13"/>
      <c r="T1671" s="13"/>
      <c r="U1671" s="13"/>
      <c r="V1671" s="17"/>
      <c r="W1671" s="17"/>
      <c r="X1671" s="17"/>
      <c r="Y1671" s="17"/>
      <c r="Z1671" s="17"/>
    </row>
    <row r="1672" spans="19:26" x14ac:dyDescent="0.2">
      <c r="S1672" s="13"/>
      <c r="T1672" s="13"/>
      <c r="U1672" s="13"/>
      <c r="V1672" s="17"/>
      <c r="W1672" s="17"/>
      <c r="X1672" s="17"/>
      <c r="Y1672" s="17"/>
      <c r="Z1672" s="17"/>
    </row>
    <row r="1673" spans="19:26" x14ac:dyDescent="0.2">
      <c r="S1673" s="13"/>
      <c r="T1673" s="13"/>
      <c r="U1673" s="13"/>
      <c r="V1673" s="18"/>
      <c r="W1673" s="18"/>
      <c r="X1673" s="18"/>
      <c r="Y1673" s="18"/>
      <c r="Z1673" s="18"/>
    </row>
    <row r="1674" spans="19:26" x14ac:dyDescent="0.2">
      <c r="S1674" s="13"/>
      <c r="T1674" s="13"/>
      <c r="U1674" s="13"/>
      <c r="V1674" s="18"/>
      <c r="W1674" s="18"/>
      <c r="X1674" s="18"/>
      <c r="Y1674" s="18"/>
      <c r="Z1674" s="18"/>
    </row>
    <row r="1675" spans="19:26" x14ac:dyDescent="0.2">
      <c r="S1675" s="13"/>
      <c r="T1675" s="13"/>
      <c r="U1675" s="13"/>
      <c r="V1675" s="18"/>
      <c r="W1675" s="18"/>
      <c r="X1675" s="18"/>
      <c r="Y1675" s="18"/>
      <c r="Z1675" s="18"/>
    </row>
    <row r="1676" spans="19:26" x14ac:dyDescent="0.2">
      <c r="S1676" s="13"/>
      <c r="T1676" s="13"/>
      <c r="U1676" s="13"/>
      <c r="V1676" s="18"/>
      <c r="W1676" s="18"/>
      <c r="X1676" s="18"/>
      <c r="Y1676" s="18"/>
      <c r="Z1676" s="18"/>
    </row>
    <row r="1677" spans="19:26" x14ac:dyDescent="0.2">
      <c r="S1677" s="13"/>
      <c r="T1677" s="13"/>
      <c r="U1677" s="13"/>
      <c r="V1677" s="18"/>
      <c r="W1677" s="18"/>
      <c r="X1677" s="18"/>
      <c r="Y1677" s="18"/>
      <c r="Z1677" s="18"/>
    </row>
    <row r="1678" spans="19:26" x14ac:dyDescent="0.2">
      <c r="S1678" s="13"/>
      <c r="T1678" s="13"/>
      <c r="U1678" s="13"/>
      <c r="V1678" s="18"/>
      <c r="W1678" s="18"/>
      <c r="X1678" s="18"/>
      <c r="Y1678" s="18"/>
      <c r="Z1678" s="18"/>
    </row>
    <row r="1679" spans="19:26" x14ac:dyDescent="0.2">
      <c r="S1679" s="13"/>
      <c r="T1679" s="13"/>
      <c r="U1679" s="13"/>
      <c r="V1679" s="18"/>
      <c r="W1679" s="18"/>
      <c r="X1679" s="18"/>
      <c r="Y1679" s="18"/>
      <c r="Z1679" s="18"/>
    </row>
    <row r="1680" spans="19:26" x14ac:dyDescent="0.2">
      <c r="S1680" s="13"/>
      <c r="T1680" s="13"/>
      <c r="U1680" s="13"/>
      <c r="V1680" s="18"/>
      <c r="W1680" s="18"/>
      <c r="X1680" s="18"/>
      <c r="Y1680" s="18"/>
      <c r="Z1680" s="18"/>
    </row>
    <row r="1681" spans="19:26" x14ac:dyDescent="0.2">
      <c r="S1681" s="13"/>
      <c r="T1681" s="13"/>
      <c r="U1681" s="13"/>
      <c r="V1681" s="18"/>
      <c r="W1681" s="18"/>
      <c r="X1681" s="18"/>
      <c r="Y1681" s="18"/>
      <c r="Z1681" s="18"/>
    </row>
    <row r="1682" spans="19:26" x14ac:dyDescent="0.2">
      <c r="S1682" s="13"/>
      <c r="T1682" s="13"/>
      <c r="U1682" s="13"/>
      <c r="V1682" s="18"/>
      <c r="W1682" s="13"/>
      <c r="X1682" s="13"/>
      <c r="Y1682" s="13"/>
      <c r="Z1682" s="13"/>
    </row>
    <row r="1683" spans="19:26" x14ac:dyDescent="0.2">
      <c r="S1683" s="13"/>
      <c r="T1683" s="13"/>
      <c r="U1683" s="13"/>
      <c r="V1683" s="18"/>
      <c r="W1683" s="13"/>
      <c r="X1683" s="13"/>
      <c r="Y1683" s="13"/>
      <c r="Z1683" s="13"/>
    </row>
    <row r="1684" spans="19:26" x14ac:dyDescent="0.2">
      <c r="S1684" s="13"/>
      <c r="T1684" s="13"/>
      <c r="U1684" s="13"/>
      <c r="V1684" s="18"/>
      <c r="W1684" s="13"/>
      <c r="X1684" s="13"/>
      <c r="Y1684" s="13"/>
      <c r="Z1684" s="13"/>
    </row>
    <row r="1685" spans="19:26" x14ac:dyDescent="0.2">
      <c r="S1685" s="13"/>
      <c r="T1685" s="13"/>
      <c r="U1685" s="13"/>
      <c r="V1685" s="18"/>
      <c r="W1685" s="18"/>
      <c r="X1685" s="18"/>
      <c r="Y1685" s="18"/>
      <c r="Z1685" s="18"/>
    </row>
    <row r="1686" spans="19:26" x14ac:dyDescent="0.2">
      <c r="S1686" s="13"/>
      <c r="T1686" s="13"/>
      <c r="U1686" s="13"/>
      <c r="V1686" s="18"/>
      <c r="W1686" s="17"/>
      <c r="X1686" s="17"/>
      <c r="Y1686" s="17"/>
      <c r="Z1686" s="17"/>
    </row>
    <row r="1687" spans="19:26" x14ac:dyDescent="0.2">
      <c r="S1687" s="13"/>
      <c r="T1687" s="13"/>
      <c r="U1687" s="13"/>
      <c r="V1687" s="18"/>
      <c r="W1687" s="17"/>
      <c r="X1687" s="17"/>
      <c r="Y1687" s="17"/>
      <c r="Z1687" s="17"/>
    </row>
    <row r="1688" spans="19:26" x14ac:dyDescent="0.2">
      <c r="S1688" s="13"/>
      <c r="T1688" s="13"/>
      <c r="U1688" s="13"/>
      <c r="V1688" s="18"/>
      <c r="W1688" s="17"/>
      <c r="X1688" s="17"/>
      <c r="Y1688" s="17"/>
      <c r="Z1688" s="17"/>
    </row>
    <row r="1689" spans="19:26" x14ac:dyDescent="0.2">
      <c r="S1689" s="13"/>
      <c r="T1689" s="13"/>
      <c r="U1689" s="13"/>
      <c r="V1689" s="18"/>
      <c r="W1689" s="17"/>
      <c r="X1689" s="17"/>
      <c r="Y1689" s="17"/>
      <c r="Z1689" s="17"/>
    </row>
    <row r="1690" spans="19:26" x14ac:dyDescent="0.2">
      <c r="S1690" s="13"/>
      <c r="T1690" s="13"/>
      <c r="U1690" s="13"/>
      <c r="V1690" s="18"/>
      <c r="W1690" s="18"/>
      <c r="X1690" s="18"/>
      <c r="Y1690" s="18"/>
      <c r="Z1690" s="18"/>
    </row>
    <row r="1691" spans="19:26" x14ac:dyDescent="0.2">
      <c r="S1691" s="13"/>
      <c r="T1691" s="13"/>
      <c r="U1691" s="13"/>
      <c r="V1691" s="18"/>
      <c r="W1691" s="18"/>
      <c r="X1691" s="18"/>
      <c r="Y1691" s="18"/>
      <c r="Z1691" s="18"/>
    </row>
    <row r="1692" spans="19:26" x14ac:dyDescent="0.2">
      <c r="S1692" s="13"/>
      <c r="T1692" s="13"/>
      <c r="U1692" s="13"/>
      <c r="V1692" s="18"/>
      <c r="W1692" s="18"/>
      <c r="X1692" s="18"/>
      <c r="Y1692" s="18"/>
      <c r="Z1692" s="18"/>
    </row>
    <row r="1693" spans="19:26" x14ac:dyDescent="0.2">
      <c r="S1693" s="13"/>
      <c r="T1693" s="13"/>
      <c r="U1693" s="13"/>
      <c r="V1693" s="18"/>
      <c r="W1693" s="18"/>
      <c r="X1693" s="18"/>
      <c r="Y1693" s="18"/>
      <c r="Z1693" s="18"/>
    </row>
    <row r="1694" spans="19:26" x14ac:dyDescent="0.2">
      <c r="S1694" s="13"/>
      <c r="T1694" s="13"/>
      <c r="U1694" s="13"/>
      <c r="V1694" s="18"/>
      <c r="W1694" s="18"/>
      <c r="X1694" s="18"/>
      <c r="Y1694" s="18"/>
      <c r="Z1694" s="18"/>
    </row>
    <row r="1695" spans="19:26" x14ac:dyDescent="0.2">
      <c r="S1695" s="13"/>
      <c r="T1695" s="13"/>
      <c r="U1695" s="13"/>
      <c r="V1695" s="18"/>
      <c r="W1695" s="18"/>
      <c r="X1695" s="18"/>
      <c r="Y1695" s="18"/>
      <c r="Z1695" s="18"/>
    </row>
    <row r="1696" spans="19:26" x14ac:dyDescent="0.2">
      <c r="S1696" s="13"/>
      <c r="T1696" s="13"/>
      <c r="U1696" s="13"/>
      <c r="V1696" s="18"/>
      <c r="W1696" s="18"/>
      <c r="X1696" s="18"/>
      <c r="Y1696" s="18"/>
      <c r="Z1696" s="18"/>
    </row>
    <row r="1697" spans="19:26" x14ac:dyDescent="0.2">
      <c r="S1697" s="13"/>
      <c r="T1697" s="13"/>
      <c r="U1697" s="13"/>
      <c r="V1697" s="18"/>
      <c r="W1697" s="18"/>
      <c r="X1697" s="18"/>
      <c r="Y1697" s="18"/>
      <c r="Z1697" s="18"/>
    </row>
    <row r="1698" spans="19:26" x14ac:dyDescent="0.2">
      <c r="S1698" s="13"/>
      <c r="T1698" s="13"/>
      <c r="U1698" s="13"/>
      <c r="V1698" s="18"/>
      <c r="W1698" s="18"/>
      <c r="X1698" s="18"/>
      <c r="Y1698" s="18"/>
      <c r="Z1698" s="18"/>
    </row>
    <row r="1699" spans="19:26" x14ac:dyDescent="0.2">
      <c r="S1699" s="13"/>
      <c r="T1699" s="13"/>
      <c r="U1699" s="13"/>
      <c r="V1699" s="17"/>
      <c r="W1699" s="18"/>
      <c r="X1699" s="18"/>
      <c r="Y1699" s="18"/>
      <c r="Z1699" s="18"/>
    </row>
    <row r="1700" spans="19:26" x14ac:dyDescent="0.2">
      <c r="S1700" s="13"/>
      <c r="T1700" s="13"/>
      <c r="U1700" s="13"/>
      <c r="V1700" s="17"/>
      <c r="W1700" s="18"/>
      <c r="X1700" s="18"/>
      <c r="Y1700" s="18"/>
      <c r="Z1700" s="18"/>
    </row>
    <row r="1701" spans="19:26" x14ac:dyDescent="0.2">
      <c r="S1701" s="13"/>
      <c r="T1701" s="13"/>
      <c r="U1701" s="13"/>
      <c r="V1701" s="17"/>
      <c r="W1701" s="18"/>
      <c r="X1701" s="18"/>
      <c r="Y1701" s="18"/>
      <c r="Z1701" s="18"/>
    </row>
    <row r="1702" spans="19:26" x14ac:dyDescent="0.2">
      <c r="S1702" s="13"/>
      <c r="T1702" s="13"/>
      <c r="U1702" s="13"/>
      <c r="V1702" s="17"/>
      <c r="W1702" s="18"/>
      <c r="X1702" s="18"/>
      <c r="Y1702" s="18"/>
      <c r="Z1702" s="18"/>
    </row>
    <row r="1703" spans="19:26" x14ac:dyDescent="0.2">
      <c r="S1703" s="13"/>
      <c r="T1703" s="13"/>
      <c r="U1703" s="13"/>
      <c r="V1703" s="17"/>
      <c r="W1703" s="17"/>
      <c r="X1703" s="17"/>
      <c r="Y1703" s="17"/>
      <c r="Z1703" s="17"/>
    </row>
    <row r="1704" spans="19:26" x14ac:dyDescent="0.2">
      <c r="S1704" s="13"/>
      <c r="T1704" s="13"/>
      <c r="U1704" s="13"/>
      <c r="V1704" s="17"/>
      <c r="W1704" s="17"/>
      <c r="X1704" s="17"/>
      <c r="Y1704" s="17"/>
      <c r="Z1704" s="17"/>
    </row>
    <row r="1705" spans="19:26" x14ac:dyDescent="0.2">
      <c r="S1705" s="13"/>
      <c r="T1705" s="13"/>
      <c r="U1705" s="13"/>
      <c r="V1705" s="17"/>
      <c r="W1705" s="17"/>
      <c r="X1705" s="17"/>
      <c r="Y1705" s="17"/>
      <c r="Z1705" s="17"/>
    </row>
    <row r="1706" spans="19:26" x14ac:dyDescent="0.2">
      <c r="S1706" s="13"/>
      <c r="T1706" s="13"/>
      <c r="U1706" s="13"/>
      <c r="V1706" s="17"/>
      <c r="W1706" s="17"/>
      <c r="X1706" s="17"/>
      <c r="Y1706" s="17"/>
      <c r="Z1706" s="17"/>
    </row>
    <row r="1707" spans="19:26" x14ac:dyDescent="0.2">
      <c r="S1707" s="13"/>
      <c r="T1707" s="13"/>
      <c r="U1707" s="13"/>
      <c r="V1707" s="18"/>
      <c r="W1707" s="18"/>
      <c r="X1707" s="18"/>
      <c r="Y1707" s="18"/>
      <c r="Z1707" s="18"/>
    </row>
    <row r="1708" spans="19:26" x14ac:dyDescent="0.2">
      <c r="S1708" s="13"/>
      <c r="T1708" s="13"/>
      <c r="U1708" s="13"/>
      <c r="V1708" s="18"/>
      <c r="W1708" s="18"/>
      <c r="X1708" s="18"/>
      <c r="Y1708" s="18"/>
      <c r="Z1708" s="18"/>
    </row>
    <row r="1709" spans="19:26" x14ac:dyDescent="0.2">
      <c r="S1709" s="13"/>
      <c r="T1709" s="13"/>
      <c r="U1709" s="13"/>
      <c r="V1709" s="18"/>
      <c r="W1709" s="18"/>
      <c r="X1709" s="18"/>
      <c r="Y1709" s="18"/>
      <c r="Z1709" s="18"/>
    </row>
    <row r="1710" spans="19:26" x14ac:dyDescent="0.2">
      <c r="S1710" s="13"/>
      <c r="T1710" s="13"/>
      <c r="U1710" s="13"/>
      <c r="V1710" s="18"/>
      <c r="W1710" s="18"/>
      <c r="X1710" s="18"/>
      <c r="Y1710" s="18"/>
      <c r="Z1710" s="18"/>
    </row>
    <row r="1711" spans="19:26" x14ac:dyDescent="0.2">
      <c r="S1711" s="13"/>
      <c r="T1711" s="13"/>
      <c r="U1711" s="13"/>
      <c r="V1711" s="18"/>
      <c r="W1711" s="18"/>
      <c r="X1711" s="18"/>
      <c r="Y1711" s="18"/>
      <c r="Z1711" s="18"/>
    </row>
    <row r="1712" spans="19:26" x14ac:dyDescent="0.2">
      <c r="S1712" s="13"/>
      <c r="T1712" s="13"/>
      <c r="U1712" s="13"/>
      <c r="V1712" s="18"/>
      <c r="W1712" s="18"/>
      <c r="X1712" s="18"/>
      <c r="Y1712" s="18"/>
      <c r="Z1712" s="18"/>
    </row>
    <row r="1713" spans="19:26" x14ac:dyDescent="0.2">
      <c r="S1713" s="13"/>
      <c r="T1713" s="13"/>
      <c r="U1713" s="13"/>
      <c r="V1713" s="18"/>
      <c r="W1713" s="18"/>
      <c r="X1713" s="18"/>
      <c r="Y1713" s="18"/>
      <c r="Z1713" s="18"/>
    </row>
    <row r="1714" spans="19:26" x14ac:dyDescent="0.2">
      <c r="S1714" s="13"/>
      <c r="T1714" s="13"/>
      <c r="U1714" s="13"/>
      <c r="V1714" s="18"/>
      <c r="W1714" s="18"/>
      <c r="X1714" s="18"/>
      <c r="Y1714" s="18"/>
      <c r="Z1714" s="18"/>
    </row>
    <row r="1715" spans="19:26" x14ac:dyDescent="0.2">
      <c r="S1715" s="13"/>
      <c r="T1715" s="13"/>
      <c r="U1715" s="13"/>
      <c r="V1715" s="18"/>
      <c r="W1715" s="18"/>
      <c r="X1715" s="18"/>
      <c r="Y1715" s="18"/>
      <c r="Z1715" s="18"/>
    </row>
    <row r="1716" spans="19:26" x14ac:dyDescent="0.2">
      <c r="S1716" s="13"/>
      <c r="T1716" s="13"/>
      <c r="U1716" s="13"/>
      <c r="V1716" s="18"/>
      <c r="W1716" s="18"/>
      <c r="X1716" s="18"/>
      <c r="Y1716" s="18"/>
      <c r="Z1716" s="18"/>
    </row>
    <row r="1717" spans="19:26" x14ac:dyDescent="0.2">
      <c r="S1717" s="13"/>
      <c r="T1717" s="13"/>
      <c r="U1717" s="13"/>
      <c r="V1717" s="18"/>
      <c r="W1717" s="18"/>
      <c r="X1717" s="18"/>
      <c r="Y1717" s="18"/>
      <c r="Z1717" s="18"/>
    </row>
    <row r="1718" spans="19:26" x14ac:dyDescent="0.2">
      <c r="S1718" s="13"/>
      <c r="T1718" s="13"/>
      <c r="U1718" s="13"/>
      <c r="V1718" s="18"/>
      <c r="W1718" s="18"/>
      <c r="X1718" s="18"/>
      <c r="Y1718" s="18"/>
      <c r="Z1718" s="18"/>
    </row>
    <row r="1719" spans="19:26" x14ac:dyDescent="0.2">
      <c r="S1719" s="13"/>
      <c r="T1719" s="13"/>
      <c r="U1719" s="13"/>
      <c r="V1719" s="18"/>
      <c r="W1719" s="18"/>
      <c r="X1719" s="18"/>
      <c r="Y1719" s="18"/>
      <c r="Z1719" s="18"/>
    </row>
    <row r="1720" spans="19:26" x14ac:dyDescent="0.2">
      <c r="S1720" s="13"/>
      <c r="T1720" s="13"/>
      <c r="U1720" s="13"/>
      <c r="V1720" s="18"/>
      <c r="W1720" s="17"/>
      <c r="X1720" s="17"/>
      <c r="Y1720" s="17"/>
      <c r="Z1720" s="17"/>
    </row>
    <row r="1721" spans="19:26" x14ac:dyDescent="0.2">
      <c r="S1721" s="13"/>
      <c r="T1721" s="13"/>
      <c r="U1721" s="13"/>
      <c r="V1721" s="18"/>
      <c r="W1721" s="17"/>
      <c r="X1721" s="17"/>
      <c r="Y1721" s="17"/>
      <c r="Z1721" s="17"/>
    </row>
    <row r="1722" spans="19:26" x14ac:dyDescent="0.2">
      <c r="S1722" s="13"/>
      <c r="T1722" s="13"/>
      <c r="U1722" s="13"/>
      <c r="V1722" s="18"/>
      <c r="W1722" s="17"/>
      <c r="X1722" s="17"/>
      <c r="Y1722" s="17"/>
      <c r="Z1722" s="17"/>
    </row>
    <row r="1723" spans="19:26" x14ac:dyDescent="0.2">
      <c r="S1723" s="13"/>
      <c r="T1723" s="13"/>
      <c r="U1723" s="13"/>
      <c r="V1723" s="18"/>
      <c r="W1723" s="17"/>
      <c r="X1723" s="17"/>
      <c r="Y1723" s="17"/>
      <c r="Z1723" s="17"/>
    </row>
    <row r="1724" spans="19:26" x14ac:dyDescent="0.2">
      <c r="S1724" s="13"/>
      <c r="T1724" s="13"/>
      <c r="U1724" s="13"/>
      <c r="V1724" s="18"/>
      <c r="W1724" s="18"/>
      <c r="X1724" s="18"/>
      <c r="Y1724" s="18"/>
      <c r="Z1724" s="18"/>
    </row>
    <row r="1725" spans="19:26" x14ac:dyDescent="0.2">
      <c r="S1725" s="13"/>
      <c r="T1725" s="13"/>
      <c r="U1725" s="13"/>
      <c r="V1725" s="18"/>
      <c r="W1725" s="18"/>
      <c r="X1725" s="18"/>
      <c r="Y1725" s="18"/>
      <c r="Z1725" s="18"/>
    </row>
    <row r="1726" spans="19:26" x14ac:dyDescent="0.2">
      <c r="S1726" s="13"/>
      <c r="T1726" s="13"/>
      <c r="U1726" s="13"/>
      <c r="V1726" s="18"/>
      <c r="W1726" s="18"/>
      <c r="X1726" s="18"/>
      <c r="Y1726" s="18"/>
      <c r="Z1726" s="18"/>
    </row>
    <row r="1727" spans="19:26" x14ac:dyDescent="0.2">
      <c r="S1727" s="13"/>
      <c r="T1727" s="13"/>
      <c r="U1727" s="13"/>
      <c r="V1727" s="18"/>
      <c r="W1727" s="18"/>
      <c r="X1727" s="18"/>
      <c r="Y1727" s="18"/>
      <c r="Z1727" s="18"/>
    </row>
    <row r="1728" spans="19:26" x14ac:dyDescent="0.2">
      <c r="S1728" s="13"/>
      <c r="T1728" s="13"/>
      <c r="U1728" s="13"/>
      <c r="V1728" s="18"/>
      <c r="W1728" s="18"/>
      <c r="X1728" s="18"/>
      <c r="Y1728" s="18"/>
      <c r="Z1728" s="18"/>
    </row>
    <row r="1729" spans="19:26" x14ac:dyDescent="0.2">
      <c r="S1729" s="13"/>
      <c r="T1729" s="13"/>
      <c r="U1729" s="13"/>
      <c r="V1729" s="18"/>
      <c r="W1729" s="18"/>
      <c r="X1729" s="18"/>
      <c r="Y1729" s="18"/>
      <c r="Z1729" s="18"/>
    </row>
    <row r="1730" spans="19:26" x14ac:dyDescent="0.2">
      <c r="S1730" s="13"/>
      <c r="T1730" s="13"/>
      <c r="U1730" s="13"/>
      <c r="V1730" s="18"/>
      <c r="W1730" s="18"/>
      <c r="X1730" s="18"/>
      <c r="Y1730" s="18"/>
      <c r="Z1730" s="18"/>
    </row>
    <row r="1731" spans="19:26" x14ac:dyDescent="0.2">
      <c r="S1731" s="13"/>
      <c r="T1731" s="13"/>
      <c r="U1731" s="13"/>
      <c r="V1731" s="18"/>
      <c r="W1731" s="18"/>
      <c r="X1731" s="18"/>
      <c r="Y1731" s="18"/>
      <c r="Z1731" s="18"/>
    </row>
    <row r="1732" spans="19:26" x14ac:dyDescent="0.2">
      <c r="S1732" s="13"/>
      <c r="T1732" s="13"/>
      <c r="U1732" s="13"/>
      <c r="V1732" s="18"/>
      <c r="W1732" s="18"/>
      <c r="X1732" s="18"/>
      <c r="Y1732" s="18"/>
      <c r="Z1732" s="18"/>
    </row>
    <row r="1733" spans="19:26" x14ac:dyDescent="0.2">
      <c r="S1733" s="13"/>
      <c r="T1733" s="13"/>
      <c r="U1733" s="13"/>
      <c r="V1733" s="17"/>
      <c r="W1733" s="13"/>
      <c r="X1733" s="13"/>
      <c r="Y1733" s="13"/>
      <c r="Z1733" s="13"/>
    </row>
    <row r="1734" spans="19:26" x14ac:dyDescent="0.2">
      <c r="S1734" s="13"/>
      <c r="T1734" s="13"/>
      <c r="U1734" s="13"/>
      <c r="V1734" s="17"/>
      <c r="W1734" s="13"/>
      <c r="X1734" s="13"/>
      <c r="Y1734" s="13"/>
      <c r="Z1734" s="13"/>
    </row>
    <row r="1735" spans="19:26" x14ac:dyDescent="0.2">
      <c r="S1735" s="13"/>
      <c r="T1735" s="13"/>
      <c r="U1735" s="13"/>
      <c r="V1735" s="17"/>
      <c r="W1735" s="13"/>
      <c r="X1735" s="13"/>
      <c r="Y1735" s="13"/>
      <c r="Z1735" s="13"/>
    </row>
    <row r="1736" spans="19:26" x14ac:dyDescent="0.2">
      <c r="S1736" s="13"/>
      <c r="T1736" s="13"/>
      <c r="U1736" s="13"/>
      <c r="V1736" s="17"/>
      <c r="W1736" s="17"/>
      <c r="X1736" s="17"/>
      <c r="Y1736" s="17"/>
      <c r="Z1736" s="17"/>
    </row>
    <row r="1737" spans="19:26" x14ac:dyDescent="0.2">
      <c r="S1737" s="13"/>
      <c r="T1737" s="13"/>
      <c r="U1737" s="13"/>
      <c r="V1737" s="17"/>
      <c r="W1737" s="17"/>
      <c r="X1737" s="17"/>
      <c r="Y1737" s="17"/>
      <c r="Z1737" s="17"/>
    </row>
    <row r="1738" spans="19:26" x14ac:dyDescent="0.2">
      <c r="S1738" s="13"/>
      <c r="T1738" s="13"/>
      <c r="U1738" s="13"/>
      <c r="V1738" s="17"/>
      <c r="W1738" s="17"/>
      <c r="X1738" s="17"/>
      <c r="Y1738" s="17"/>
      <c r="Z1738" s="17"/>
    </row>
    <row r="1739" spans="19:26" x14ac:dyDescent="0.2">
      <c r="S1739" s="13"/>
      <c r="T1739" s="13"/>
      <c r="U1739" s="13"/>
      <c r="V1739" s="17"/>
      <c r="W1739" s="17"/>
      <c r="X1739" s="17"/>
      <c r="Y1739" s="17"/>
      <c r="Z1739" s="17"/>
    </row>
    <row r="1740" spans="19:26" x14ac:dyDescent="0.2">
      <c r="S1740" s="13"/>
      <c r="T1740" s="13"/>
      <c r="U1740" s="13"/>
      <c r="V1740" s="17"/>
      <c r="W1740" s="18"/>
      <c r="X1740" s="18"/>
      <c r="Y1740" s="18"/>
      <c r="Z1740" s="18"/>
    </row>
    <row r="1741" spans="19:26" x14ac:dyDescent="0.2">
      <c r="S1741" s="13"/>
      <c r="T1741" s="13"/>
      <c r="U1741" s="13"/>
      <c r="V1741" s="18"/>
      <c r="W1741" s="18"/>
      <c r="X1741" s="18"/>
      <c r="Y1741" s="18"/>
      <c r="Z1741" s="18"/>
    </row>
    <row r="1742" spans="19:26" x14ac:dyDescent="0.2">
      <c r="S1742" s="13"/>
      <c r="T1742" s="13"/>
      <c r="U1742" s="13"/>
      <c r="V1742" s="18"/>
      <c r="W1742" s="18"/>
      <c r="X1742" s="18"/>
      <c r="Y1742" s="18"/>
      <c r="Z1742" s="18"/>
    </row>
    <row r="1743" spans="19:26" x14ac:dyDescent="0.2">
      <c r="S1743" s="13"/>
      <c r="T1743" s="13"/>
      <c r="U1743" s="13"/>
      <c r="V1743" s="18"/>
      <c r="W1743" s="18"/>
      <c r="X1743" s="18"/>
      <c r="Y1743" s="18"/>
      <c r="Z1743" s="18"/>
    </row>
    <row r="1744" spans="19:26" x14ac:dyDescent="0.2">
      <c r="S1744" s="13"/>
      <c r="T1744" s="13"/>
      <c r="U1744" s="13"/>
      <c r="V1744" s="18"/>
      <c r="W1744" s="18"/>
      <c r="X1744" s="18"/>
      <c r="Y1744" s="18"/>
      <c r="Z1744" s="18"/>
    </row>
    <row r="1745" spans="19:26" x14ac:dyDescent="0.2">
      <c r="S1745" s="13"/>
      <c r="T1745" s="13"/>
      <c r="U1745" s="13"/>
      <c r="V1745" s="18"/>
      <c r="W1745" s="18"/>
      <c r="X1745" s="18"/>
      <c r="Y1745" s="18"/>
      <c r="Z1745" s="18"/>
    </row>
    <row r="1746" spans="19:26" x14ac:dyDescent="0.2">
      <c r="S1746" s="13"/>
      <c r="T1746" s="13"/>
      <c r="U1746" s="13"/>
      <c r="V1746" s="18"/>
      <c r="W1746" s="18"/>
      <c r="X1746" s="18"/>
      <c r="Y1746" s="18"/>
      <c r="Z1746" s="18"/>
    </row>
    <row r="1747" spans="19:26" x14ac:dyDescent="0.2">
      <c r="S1747" s="13"/>
      <c r="T1747" s="13"/>
      <c r="U1747" s="13"/>
      <c r="V1747" s="18"/>
      <c r="W1747" s="18"/>
      <c r="X1747" s="18"/>
      <c r="Y1747" s="18"/>
      <c r="Z1747" s="18"/>
    </row>
    <row r="1748" spans="19:26" x14ac:dyDescent="0.2">
      <c r="S1748" s="13"/>
      <c r="T1748" s="13"/>
      <c r="U1748" s="13"/>
      <c r="V1748" s="18"/>
      <c r="W1748" s="18"/>
      <c r="X1748" s="18"/>
      <c r="Y1748" s="18"/>
      <c r="Z1748" s="18"/>
    </row>
    <row r="1749" spans="19:26" x14ac:dyDescent="0.2">
      <c r="S1749" s="13"/>
      <c r="T1749" s="13"/>
      <c r="U1749" s="13"/>
      <c r="V1749" s="18"/>
      <c r="W1749" s="18"/>
      <c r="X1749" s="18"/>
      <c r="Y1749" s="18"/>
      <c r="Z1749" s="18"/>
    </row>
    <row r="1750" spans="19:26" x14ac:dyDescent="0.2">
      <c r="S1750" s="13"/>
      <c r="T1750" s="13"/>
      <c r="U1750" s="13"/>
      <c r="V1750" s="18"/>
      <c r="W1750" s="18"/>
      <c r="X1750" s="18"/>
      <c r="Y1750" s="18"/>
      <c r="Z1750" s="18"/>
    </row>
    <row r="1751" spans="19:26" x14ac:dyDescent="0.2">
      <c r="S1751" s="13"/>
      <c r="T1751" s="13"/>
      <c r="U1751" s="13"/>
      <c r="V1751" s="18"/>
      <c r="W1751" s="18"/>
      <c r="X1751" s="18"/>
      <c r="Y1751" s="18"/>
      <c r="Z1751" s="18"/>
    </row>
    <row r="1752" spans="19:26" x14ac:dyDescent="0.2">
      <c r="S1752" s="13"/>
      <c r="T1752" s="13"/>
      <c r="U1752" s="13"/>
      <c r="V1752" s="18"/>
      <c r="W1752" s="18"/>
      <c r="X1752" s="18"/>
      <c r="Y1752" s="18"/>
      <c r="Z1752" s="18"/>
    </row>
    <row r="1753" spans="19:26" x14ac:dyDescent="0.2">
      <c r="S1753" s="13"/>
      <c r="T1753" s="13"/>
      <c r="U1753" s="13"/>
      <c r="V1753" s="18"/>
      <c r="W1753" s="17"/>
      <c r="X1753" s="17"/>
      <c r="Y1753" s="17"/>
      <c r="Z1753" s="17"/>
    </row>
    <row r="1754" spans="19:26" x14ac:dyDescent="0.2">
      <c r="S1754" s="13"/>
      <c r="T1754" s="13"/>
      <c r="U1754" s="13"/>
      <c r="V1754" s="18"/>
      <c r="W1754" s="17"/>
      <c r="X1754" s="17"/>
      <c r="Y1754" s="17"/>
      <c r="Z1754" s="17"/>
    </row>
    <row r="1755" spans="19:26" x14ac:dyDescent="0.2">
      <c r="S1755" s="13"/>
      <c r="T1755" s="13"/>
      <c r="U1755" s="13"/>
      <c r="V1755" s="18"/>
      <c r="W1755" s="17"/>
      <c r="X1755" s="17"/>
      <c r="Y1755" s="17"/>
      <c r="Z1755" s="17"/>
    </row>
    <row r="1756" spans="19:26" x14ac:dyDescent="0.2">
      <c r="S1756" s="13"/>
      <c r="T1756" s="13"/>
      <c r="U1756" s="13"/>
      <c r="V1756" s="18"/>
      <c r="W1756" s="17"/>
      <c r="X1756" s="17"/>
      <c r="Y1756" s="17"/>
      <c r="Z1756" s="17"/>
    </row>
    <row r="1757" spans="19:26" x14ac:dyDescent="0.2">
      <c r="S1757" s="13"/>
      <c r="T1757" s="13"/>
      <c r="U1757" s="13"/>
      <c r="V1757" s="18"/>
      <c r="W1757" s="18"/>
      <c r="X1757" s="18"/>
      <c r="Y1757" s="18"/>
      <c r="Z1757" s="18"/>
    </row>
    <row r="1758" spans="19:26" x14ac:dyDescent="0.2">
      <c r="S1758" s="13"/>
      <c r="T1758" s="13"/>
      <c r="U1758" s="13"/>
      <c r="V1758" s="18"/>
      <c r="W1758" s="18"/>
      <c r="X1758" s="18"/>
      <c r="Y1758" s="18"/>
      <c r="Z1758" s="18"/>
    </row>
    <row r="1759" spans="19:26" x14ac:dyDescent="0.2">
      <c r="S1759" s="13"/>
      <c r="T1759" s="13"/>
      <c r="U1759" s="13"/>
      <c r="V1759" s="18"/>
      <c r="W1759" s="18"/>
      <c r="X1759" s="18"/>
      <c r="Y1759" s="18"/>
      <c r="Z1759" s="18"/>
    </row>
    <row r="1760" spans="19:26" x14ac:dyDescent="0.2">
      <c r="S1760" s="13"/>
      <c r="T1760" s="13"/>
      <c r="U1760" s="13"/>
      <c r="V1760" s="18"/>
      <c r="W1760" s="18"/>
      <c r="X1760" s="18"/>
      <c r="Y1760" s="18"/>
      <c r="Z1760" s="18"/>
    </row>
    <row r="1761" spans="19:26" x14ac:dyDescent="0.2">
      <c r="S1761" s="13"/>
      <c r="T1761" s="13"/>
      <c r="U1761" s="13"/>
      <c r="V1761" s="18"/>
      <c r="W1761" s="18"/>
      <c r="X1761" s="18"/>
      <c r="Y1761" s="18"/>
      <c r="Z1761" s="18"/>
    </row>
    <row r="1762" spans="19:26" x14ac:dyDescent="0.2">
      <c r="S1762" s="13"/>
      <c r="T1762" s="13"/>
      <c r="U1762" s="13"/>
      <c r="V1762" s="18"/>
      <c r="W1762" s="18"/>
      <c r="X1762" s="18"/>
      <c r="Y1762" s="18"/>
      <c r="Z1762" s="18"/>
    </row>
    <row r="1763" spans="19:26" x14ac:dyDescent="0.2">
      <c r="S1763" s="13"/>
      <c r="T1763" s="13"/>
      <c r="U1763" s="13"/>
      <c r="V1763" s="18"/>
      <c r="W1763" s="18"/>
      <c r="X1763" s="18"/>
      <c r="Y1763" s="18"/>
      <c r="Z1763" s="18"/>
    </row>
    <row r="1764" spans="19:26" x14ac:dyDescent="0.2">
      <c r="S1764" s="13"/>
      <c r="T1764" s="13"/>
      <c r="U1764" s="13"/>
      <c r="V1764" s="18"/>
      <c r="W1764" s="18"/>
      <c r="X1764" s="18"/>
      <c r="Y1764" s="18"/>
      <c r="Z1764" s="18"/>
    </row>
    <row r="1765" spans="19:26" x14ac:dyDescent="0.2">
      <c r="S1765" s="13"/>
      <c r="T1765" s="13"/>
      <c r="U1765" s="13"/>
      <c r="V1765" s="18"/>
      <c r="W1765" s="18"/>
      <c r="X1765" s="18"/>
      <c r="Y1765" s="18"/>
      <c r="Z1765" s="18"/>
    </row>
    <row r="1766" spans="19:26" x14ac:dyDescent="0.2">
      <c r="S1766" s="13"/>
      <c r="T1766" s="13"/>
      <c r="U1766" s="13"/>
      <c r="V1766" s="18"/>
      <c r="W1766" s="18"/>
      <c r="X1766" s="18"/>
      <c r="Y1766" s="18"/>
      <c r="Z1766" s="18"/>
    </row>
    <row r="1767" spans="19:26" x14ac:dyDescent="0.2">
      <c r="S1767" s="13"/>
      <c r="T1767" s="13"/>
      <c r="U1767" s="13"/>
      <c r="V1767" s="13"/>
      <c r="W1767" s="18"/>
      <c r="X1767" s="18"/>
      <c r="Y1767" s="18"/>
      <c r="Z1767" s="18"/>
    </row>
    <row r="1768" spans="19:26" x14ac:dyDescent="0.2">
      <c r="S1768" s="13"/>
      <c r="T1768" s="13"/>
      <c r="U1768" s="13"/>
      <c r="V1768" s="13"/>
      <c r="W1768" s="18"/>
      <c r="X1768" s="18"/>
      <c r="Y1768" s="18"/>
      <c r="Z1768" s="18"/>
    </row>
    <row r="1769" spans="19:26" x14ac:dyDescent="0.2">
      <c r="S1769" s="13"/>
      <c r="T1769" s="13"/>
      <c r="U1769" s="13"/>
      <c r="V1769" s="13"/>
      <c r="W1769" s="18"/>
      <c r="X1769" s="18"/>
      <c r="Y1769" s="18"/>
      <c r="Z1769" s="18"/>
    </row>
    <row r="1770" spans="19:26" x14ac:dyDescent="0.2">
      <c r="S1770" s="13"/>
      <c r="T1770" s="13"/>
      <c r="U1770" s="13"/>
      <c r="V1770" s="13"/>
      <c r="W1770" s="17"/>
      <c r="X1770" s="17"/>
      <c r="Y1770" s="17"/>
      <c r="Z1770" s="17"/>
    </row>
    <row r="1771" spans="19:26" x14ac:dyDescent="0.2">
      <c r="S1771" s="13"/>
      <c r="T1771" s="13"/>
      <c r="U1771" s="13"/>
      <c r="V1771" s="13"/>
      <c r="W1771" s="17"/>
      <c r="X1771" s="17"/>
      <c r="Y1771" s="17"/>
      <c r="Z1771" s="17"/>
    </row>
    <row r="1772" spans="19:26" x14ac:dyDescent="0.2">
      <c r="S1772" s="13"/>
      <c r="T1772" s="13"/>
      <c r="U1772" s="13"/>
      <c r="V1772" s="13"/>
      <c r="W1772" s="17"/>
      <c r="X1772" s="17"/>
      <c r="Y1772" s="17"/>
      <c r="Z1772" s="17"/>
    </row>
    <row r="1773" spans="19:26" x14ac:dyDescent="0.2">
      <c r="S1773" s="13"/>
      <c r="T1773" s="13"/>
      <c r="U1773" s="13"/>
      <c r="V1773" s="13"/>
      <c r="W1773" s="17"/>
      <c r="X1773" s="17"/>
      <c r="Y1773" s="17"/>
      <c r="Z1773" s="17"/>
    </row>
    <row r="1774" spans="19:26" x14ac:dyDescent="0.2">
      <c r="S1774" s="13"/>
      <c r="T1774" s="13"/>
      <c r="U1774" s="13"/>
      <c r="V1774" s="13"/>
      <c r="W1774" s="18"/>
      <c r="X1774" s="18"/>
      <c r="Y1774" s="18"/>
      <c r="Z1774" s="18"/>
    </row>
    <row r="1775" spans="19:26" x14ac:dyDescent="0.2">
      <c r="S1775" s="13"/>
      <c r="T1775" s="13"/>
      <c r="U1775" s="13"/>
      <c r="V1775" s="13"/>
      <c r="W1775" s="18"/>
      <c r="X1775" s="18"/>
      <c r="Y1775" s="18"/>
      <c r="Z1775" s="18"/>
    </row>
    <row r="1776" spans="19:26" x14ac:dyDescent="0.2">
      <c r="S1776" s="13"/>
      <c r="T1776" s="13"/>
      <c r="U1776" s="13"/>
      <c r="V1776" s="13"/>
      <c r="W1776" s="18"/>
      <c r="X1776" s="18"/>
      <c r="Y1776" s="18"/>
      <c r="Z1776" s="18"/>
    </row>
    <row r="1777" spans="19:26" x14ac:dyDescent="0.2">
      <c r="S1777" s="13"/>
      <c r="T1777" s="13"/>
      <c r="U1777" s="13"/>
      <c r="V1777" s="13"/>
      <c r="W1777" s="18"/>
      <c r="X1777" s="18"/>
      <c r="Y1777" s="18"/>
      <c r="Z1777" s="18"/>
    </row>
    <row r="1778" spans="19:26" x14ac:dyDescent="0.2">
      <c r="S1778" s="13"/>
      <c r="T1778" s="13"/>
      <c r="U1778" s="13"/>
      <c r="V1778" s="13"/>
      <c r="W1778" s="18"/>
      <c r="X1778" s="18"/>
      <c r="Y1778" s="18"/>
      <c r="Z1778" s="18"/>
    </row>
    <row r="1779" spans="19:26" x14ac:dyDescent="0.2">
      <c r="S1779" s="13"/>
      <c r="T1779" s="13"/>
      <c r="U1779" s="13"/>
      <c r="V1779" s="13"/>
      <c r="W1779" s="18"/>
      <c r="X1779" s="18"/>
      <c r="Y1779" s="18"/>
      <c r="Z1779" s="18"/>
    </row>
    <row r="1780" spans="19:26" x14ac:dyDescent="0.2">
      <c r="S1780" s="13"/>
      <c r="T1780" s="13"/>
      <c r="U1780" s="13"/>
      <c r="V1780" s="13"/>
      <c r="W1780" s="18"/>
      <c r="X1780" s="18"/>
      <c r="Y1780" s="18"/>
      <c r="Z1780" s="18"/>
    </row>
    <row r="1781" spans="19:26" x14ac:dyDescent="0.2">
      <c r="S1781" s="13"/>
      <c r="T1781" s="13"/>
      <c r="U1781" s="13"/>
      <c r="V1781" s="13"/>
      <c r="W1781" s="18"/>
      <c r="X1781" s="18"/>
      <c r="Y1781" s="18"/>
      <c r="Z1781" s="18"/>
    </row>
    <row r="1782" spans="19:26" x14ac:dyDescent="0.2">
      <c r="S1782" s="13"/>
      <c r="T1782" s="13"/>
      <c r="U1782" s="13"/>
      <c r="V1782" s="13"/>
      <c r="W1782" s="18"/>
      <c r="X1782" s="18"/>
      <c r="Y1782" s="18"/>
      <c r="Z1782" s="18"/>
    </row>
    <row r="1783" spans="19:26" x14ac:dyDescent="0.2">
      <c r="S1783" s="13"/>
      <c r="T1783" s="13"/>
      <c r="U1783" s="13"/>
      <c r="V1783" s="13"/>
      <c r="W1783" s="18"/>
      <c r="X1783" s="18"/>
      <c r="Y1783" s="18"/>
      <c r="Z1783" s="18"/>
    </row>
    <row r="1784" spans="19:26" x14ac:dyDescent="0.2">
      <c r="S1784" s="13"/>
      <c r="T1784" s="13"/>
      <c r="U1784" s="13"/>
      <c r="V1784" s="13"/>
      <c r="W1784" s="13"/>
      <c r="X1784" s="13"/>
      <c r="Y1784" s="13"/>
      <c r="Z1784" s="13"/>
    </row>
    <row r="1785" spans="19:26" x14ac:dyDescent="0.2">
      <c r="S1785" s="13"/>
      <c r="T1785" s="13"/>
      <c r="U1785" s="13"/>
      <c r="V1785" s="13"/>
      <c r="W1785" s="13"/>
      <c r="X1785" s="13"/>
      <c r="Y1785" s="13"/>
      <c r="Z1785" s="13"/>
    </row>
    <row r="1786" spans="19:26" x14ac:dyDescent="0.2">
      <c r="S1786" s="13"/>
      <c r="T1786" s="13"/>
      <c r="U1786" s="13"/>
      <c r="V1786" s="13"/>
      <c r="W1786" s="13"/>
      <c r="X1786" s="13"/>
      <c r="Y1786" s="13"/>
      <c r="Z1786" s="13"/>
    </row>
    <row r="1787" spans="19:26" x14ac:dyDescent="0.2">
      <c r="S1787" s="13"/>
      <c r="T1787" s="13"/>
      <c r="U1787" s="13"/>
      <c r="V1787" s="13"/>
      <c r="W1787" s="17"/>
      <c r="X1787" s="17"/>
      <c r="Y1787" s="17"/>
      <c r="Z1787" s="17"/>
    </row>
    <row r="1788" spans="19:26" x14ac:dyDescent="0.2">
      <c r="S1788" s="13"/>
      <c r="T1788" s="13"/>
      <c r="U1788" s="13"/>
      <c r="V1788" s="13"/>
      <c r="W1788" s="17"/>
      <c r="X1788" s="17"/>
      <c r="Y1788" s="17"/>
      <c r="Z1788" s="17"/>
    </row>
    <row r="1789" spans="19:26" x14ac:dyDescent="0.2">
      <c r="S1789" s="13"/>
      <c r="T1789" s="13"/>
      <c r="U1789" s="13"/>
      <c r="V1789" s="13"/>
      <c r="W1789" s="17"/>
      <c r="X1789" s="17"/>
      <c r="Y1789" s="17"/>
      <c r="Z1789" s="17"/>
    </row>
    <row r="1790" spans="19:26" x14ac:dyDescent="0.2">
      <c r="S1790" s="13"/>
      <c r="T1790" s="13"/>
      <c r="U1790" s="13"/>
      <c r="V1790" s="13"/>
      <c r="W1790" s="17"/>
      <c r="X1790" s="17"/>
      <c r="Y1790" s="17"/>
      <c r="Z1790" s="17"/>
    </row>
    <row r="1791" spans="19:26" x14ac:dyDescent="0.2">
      <c r="S1791" s="13"/>
      <c r="T1791" s="13"/>
      <c r="U1791" s="13"/>
      <c r="V1791" s="13"/>
      <c r="W1791" s="18"/>
      <c r="X1791" s="18"/>
      <c r="Y1791" s="18"/>
      <c r="Z1791" s="18"/>
    </row>
    <row r="1792" spans="19:26" x14ac:dyDescent="0.2">
      <c r="S1792" s="13"/>
      <c r="T1792" s="13"/>
      <c r="U1792" s="13"/>
      <c r="V1792" s="13"/>
      <c r="W1792" s="18"/>
      <c r="X1792" s="18"/>
      <c r="Y1792" s="18"/>
      <c r="Z1792" s="18"/>
    </row>
    <row r="1793" spans="19:26" x14ac:dyDescent="0.2">
      <c r="S1793" s="13"/>
      <c r="T1793" s="13"/>
      <c r="U1793" s="13"/>
      <c r="V1793" s="13"/>
      <c r="W1793" s="18"/>
      <c r="X1793" s="18"/>
      <c r="Y1793" s="18"/>
      <c r="Z1793" s="18"/>
    </row>
    <row r="1794" spans="19:26" x14ac:dyDescent="0.2">
      <c r="S1794" s="13"/>
      <c r="T1794" s="13"/>
      <c r="U1794" s="13"/>
      <c r="V1794" s="13"/>
      <c r="W1794" s="18"/>
      <c r="X1794" s="18"/>
      <c r="Y1794" s="18"/>
      <c r="Z1794" s="18"/>
    </row>
    <row r="1795" spans="19:26" x14ac:dyDescent="0.2">
      <c r="S1795" s="13"/>
      <c r="T1795" s="13"/>
      <c r="U1795" s="13"/>
      <c r="V1795" s="13"/>
      <c r="W1795" s="18"/>
      <c r="X1795" s="18"/>
      <c r="Y1795" s="18"/>
      <c r="Z1795" s="18"/>
    </row>
    <row r="1796" spans="19:26" x14ac:dyDescent="0.2">
      <c r="S1796" s="13"/>
      <c r="T1796" s="13"/>
      <c r="U1796" s="13"/>
      <c r="V1796" s="13"/>
      <c r="W1796" s="18"/>
      <c r="X1796" s="18"/>
      <c r="Y1796" s="18"/>
      <c r="Z1796" s="18"/>
    </row>
    <row r="1797" spans="19:26" x14ac:dyDescent="0.2">
      <c r="S1797" s="13"/>
      <c r="T1797" s="13"/>
      <c r="U1797" s="13"/>
      <c r="V1797" s="13"/>
      <c r="W1797" s="18"/>
      <c r="X1797" s="18"/>
      <c r="Y1797" s="18"/>
      <c r="Z1797" s="18"/>
    </row>
    <row r="1798" spans="19:26" x14ac:dyDescent="0.2">
      <c r="S1798" s="13"/>
      <c r="T1798" s="13"/>
      <c r="U1798" s="13"/>
      <c r="V1798" s="13"/>
      <c r="W1798" s="18"/>
      <c r="X1798" s="18"/>
      <c r="Y1798" s="18"/>
      <c r="Z1798" s="18"/>
    </row>
    <row r="1799" spans="19:26" x14ac:dyDescent="0.2">
      <c r="S1799" s="13"/>
      <c r="T1799" s="13"/>
      <c r="U1799" s="13"/>
      <c r="V1799" s="13"/>
      <c r="W1799" s="18"/>
      <c r="X1799" s="18"/>
      <c r="Y1799" s="18"/>
      <c r="Z1799" s="18"/>
    </row>
    <row r="1800" spans="19:26" x14ac:dyDescent="0.2">
      <c r="S1800" s="13"/>
      <c r="T1800" s="13"/>
      <c r="U1800" s="13"/>
      <c r="V1800" s="13"/>
      <c r="W1800" s="18"/>
      <c r="X1800" s="18"/>
      <c r="Y1800" s="18"/>
      <c r="Z1800" s="18"/>
    </row>
    <row r="1801" spans="19:26" x14ac:dyDescent="0.2">
      <c r="S1801" s="13"/>
      <c r="T1801" s="13"/>
      <c r="U1801" s="13"/>
      <c r="V1801" s="13"/>
      <c r="W1801" s="18"/>
      <c r="X1801" s="18"/>
      <c r="Y1801" s="18"/>
      <c r="Z1801" s="18"/>
    </row>
    <row r="1802" spans="19:26" x14ac:dyDescent="0.2">
      <c r="S1802" s="13"/>
      <c r="T1802" s="13"/>
      <c r="U1802" s="13"/>
      <c r="V1802" s="13"/>
      <c r="W1802" s="18"/>
      <c r="X1802" s="18"/>
      <c r="Y1802" s="18"/>
      <c r="Z1802" s="18"/>
    </row>
    <row r="1803" spans="19:26" x14ac:dyDescent="0.2">
      <c r="S1803" s="13"/>
      <c r="T1803" s="13"/>
      <c r="U1803" s="13"/>
      <c r="V1803" s="13"/>
      <c r="W1803" s="18"/>
      <c r="X1803" s="18"/>
      <c r="Y1803" s="18"/>
      <c r="Z1803" s="18"/>
    </row>
    <row r="1804" spans="19:26" x14ac:dyDescent="0.2">
      <c r="S1804" s="13"/>
      <c r="T1804" s="13"/>
      <c r="U1804" s="13"/>
      <c r="V1804" s="13"/>
      <c r="W1804" s="17"/>
      <c r="X1804" s="17"/>
      <c r="Y1804" s="17"/>
      <c r="Z1804" s="17"/>
    </row>
    <row r="1805" spans="19:26" x14ac:dyDescent="0.2">
      <c r="S1805" s="13"/>
      <c r="T1805" s="13"/>
      <c r="U1805" s="13"/>
      <c r="V1805" s="13"/>
      <c r="W1805" s="17"/>
      <c r="X1805" s="17"/>
      <c r="Y1805" s="17"/>
      <c r="Z1805" s="17"/>
    </row>
    <row r="1806" spans="19:26" x14ac:dyDescent="0.2">
      <c r="S1806" s="13"/>
      <c r="T1806" s="13"/>
      <c r="U1806" s="13"/>
      <c r="V1806" s="13"/>
      <c r="W1806" s="17"/>
      <c r="X1806" s="17"/>
      <c r="Y1806" s="17"/>
      <c r="Z1806" s="17"/>
    </row>
    <row r="1807" spans="19:26" x14ac:dyDescent="0.2">
      <c r="S1807" s="13"/>
      <c r="T1807" s="13"/>
      <c r="U1807" s="13"/>
      <c r="V1807" s="13"/>
      <c r="W1807" s="17"/>
      <c r="X1807" s="17"/>
      <c r="Y1807" s="17"/>
      <c r="Z1807" s="17"/>
    </row>
    <row r="1808" spans="19:26" x14ac:dyDescent="0.2">
      <c r="S1808" s="13"/>
      <c r="T1808" s="13"/>
      <c r="U1808" s="13"/>
      <c r="V1808" s="13"/>
      <c r="W1808" s="18"/>
      <c r="X1808" s="18"/>
      <c r="Y1808" s="18"/>
      <c r="Z1808" s="18"/>
    </row>
    <row r="1809" spans="19:26" x14ac:dyDescent="0.2">
      <c r="S1809" s="13"/>
      <c r="T1809" s="13"/>
      <c r="U1809" s="13"/>
      <c r="V1809" s="13"/>
      <c r="W1809" s="18"/>
      <c r="X1809" s="18"/>
      <c r="Y1809" s="18"/>
      <c r="Z1809" s="18"/>
    </row>
    <row r="1810" spans="19:26" x14ac:dyDescent="0.2">
      <c r="S1810" s="13"/>
      <c r="T1810" s="13"/>
      <c r="U1810" s="13"/>
      <c r="V1810" s="13"/>
      <c r="W1810" s="18"/>
      <c r="X1810" s="18"/>
      <c r="Y1810" s="18"/>
      <c r="Z1810" s="18"/>
    </row>
    <row r="1811" spans="19:26" x14ac:dyDescent="0.2">
      <c r="S1811" s="13"/>
      <c r="T1811" s="13"/>
      <c r="U1811" s="13"/>
      <c r="V1811" s="13"/>
      <c r="W1811" s="18"/>
      <c r="X1811" s="18"/>
      <c r="Y1811" s="18"/>
      <c r="Z1811" s="18"/>
    </row>
    <row r="1812" spans="19:26" x14ac:dyDescent="0.2">
      <c r="S1812" s="13"/>
      <c r="T1812" s="13"/>
      <c r="U1812" s="13"/>
      <c r="V1812" s="13"/>
      <c r="W1812" s="18"/>
      <c r="X1812" s="18"/>
      <c r="Y1812" s="18"/>
      <c r="Z1812" s="18"/>
    </row>
    <row r="1813" spans="19:26" x14ac:dyDescent="0.2">
      <c r="S1813" s="13"/>
      <c r="T1813" s="13"/>
      <c r="U1813" s="13"/>
      <c r="V1813" s="13"/>
      <c r="W1813" s="18"/>
      <c r="X1813" s="18"/>
      <c r="Y1813" s="18"/>
      <c r="Z1813" s="18"/>
    </row>
    <row r="1814" spans="19:26" x14ac:dyDescent="0.2">
      <c r="S1814" s="13"/>
      <c r="T1814" s="13"/>
      <c r="U1814" s="13"/>
      <c r="V1814" s="13"/>
      <c r="W1814" s="18"/>
      <c r="X1814" s="18"/>
      <c r="Y1814" s="18"/>
      <c r="Z1814" s="18"/>
    </row>
    <row r="1815" spans="19:26" x14ac:dyDescent="0.2">
      <c r="S1815" s="13"/>
      <c r="T1815" s="13"/>
      <c r="U1815" s="13"/>
      <c r="V1815" s="13"/>
      <c r="W1815" s="18"/>
      <c r="X1815" s="18"/>
      <c r="Y1815" s="18"/>
      <c r="Z1815" s="18"/>
    </row>
    <row r="1816" spans="19:26" x14ac:dyDescent="0.2">
      <c r="S1816" s="13"/>
      <c r="T1816" s="13"/>
      <c r="U1816" s="13"/>
      <c r="V1816" s="13"/>
      <c r="W1816" s="18"/>
      <c r="X1816" s="18"/>
      <c r="Y1816" s="18"/>
      <c r="Z1816" s="18"/>
    </row>
    <row r="1817" spans="19:26" x14ac:dyDescent="0.2">
      <c r="S1817" s="13"/>
      <c r="T1817" s="13"/>
      <c r="U1817" s="13"/>
      <c r="V1817" s="13"/>
      <c r="W1817" s="18"/>
      <c r="X1817" s="18"/>
      <c r="Y1817" s="18"/>
      <c r="Z1817" s="18"/>
    </row>
    <row r="1818" spans="19:26" x14ac:dyDescent="0.2">
      <c r="S1818" s="13"/>
      <c r="T1818" s="13"/>
      <c r="U1818" s="13"/>
      <c r="V1818" s="13"/>
      <c r="W1818" s="18"/>
      <c r="X1818" s="18"/>
      <c r="Y1818" s="18"/>
      <c r="Z1818" s="18"/>
    </row>
    <row r="1819" spans="19:26" x14ac:dyDescent="0.2">
      <c r="S1819" s="13"/>
      <c r="T1819" s="13"/>
      <c r="U1819" s="13"/>
      <c r="V1819" s="13"/>
      <c r="W1819" s="18"/>
      <c r="X1819" s="18"/>
      <c r="Y1819" s="18"/>
      <c r="Z1819" s="18"/>
    </row>
    <row r="1820" spans="19:26" x14ac:dyDescent="0.2">
      <c r="S1820" s="13"/>
      <c r="T1820" s="13"/>
      <c r="U1820" s="13"/>
      <c r="V1820" s="13"/>
      <c r="W1820" s="18"/>
      <c r="X1820" s="18"/>
      <c r="Y1820" s="18"/>
      <c r="Z1820" s="18"/>
    </row>
    <row r="1821" spans="19:26" x14ac:dyDescent="0.2">
      <c r="S1821" s="13"/>
      <c r="T1821" s="13"/>
      <c r="U1821" s="13"/>
      <c r="V1821" s="13"/>
      <c r="W1821" s="17"/>
      <c r="X1821" s="17"/>
      <c r="Y1821" s="17"/>
      <c r="Z1821" s="17"/>
    </row>
    <row r="1822" spans="19:26" x14ac:dyDescent="0.2">
      <c r="S1822" s="13"/>
      <c r="T1822" s="13"/>
      <c r="U1822" s="13"/>
      <c r="V1822" s="13"/>
      <c r="W1822" s="17"/>
      <c r="X1822" s="17"/>
      <c r="Y1822" s="17"/>
      <c r="Z1822" s="17"/>
    </row>
    <row r="1823" spans="19:26" x14ac:dyDescent="0.2">
      <c r="S1823" s="13"/>
      <c r="T1823" s="13"/>
      <c r="U1823" s="13"/>
      <c r="V1823" s="13"/>
      <c r="W1823" s="17"/>
      <c r="X1823" s="17"/>
      <c r="Y1823" s="17"/>
      <c r="Z1823" s="17"/>
    </row>
    <row r="1824" spans="19:26" x14ac:dyDescent="0.2">
      <c r="S1824" s="13"/>
      <c r="T1824" s="13"/>
      <c r="U1824" s="13"/>
      <c r="V1824" s="13"/>
      <c r="W1824" s="17"/>
      <c r="X1824" s="17"/>
      <c r="Y1824" s="17"/>
      <c r="Z1824" s="17"/>
    </row>
    <row r="1825" spans="19:26" x14ac:dyDescent="0.2">
      <c r="S1825" s="13"/>
      <c r="T1825" s="13"/>
      <c r="U1825" s="13"/>
      <c r="V1825" s="13"/>
      <c r="W1825" s="18"/>
      <c r="X1825" s="18"/>
      <c r="Y1825" s="18"/>
      <c r="Z1825" s="18"/>
    </row>
    <row r="1826" spans="19:26" x14ac:dyDescent="0.2">
      <c r="S1826" s="13"/>
      <c r="T1826" s="13"/>
      <c r="U1826" s="13"/>
      <c r="V1826" s="13"/>
      <c r="W1826" s="18"/>
      <c r="X1826" s="18"/>
      <c r="Y1826" s="18"/>
      <c r="Z1826" s="18"/>
    </row>
    <row r="1827" spans="19:26" x14ac:dyDescent="0.2">
      <c r="S1827" s="13"/>
      <c r="T1827" s="13"/>
      <c r="U1827" s="13"/>
      <c r="V1827" s="13"/>
      <c r="W1827" s="18"/>
      <c r="X1827" s="18"/>
      <c r="Y1827" s="18"/>
      <c r="Z1827" s="18"/>
    </row>
    <row r="1828" spans="19:26" x14ac:dyDescent="0.2">
      <c r="S1828" s="13"/>
      <c r="T1828" s="13"/>
      <c r="U1828" s="13"/>
      <c r="V1828" s="13"/>
      <c r="W1828" s="18"/>
      <c r="X1828" s="18"/>
      <c r="Y1828" s="18"/>
      <c r="Z1828" s="18"/>
    </row>
    <row r="1829" spans="19:26" x14ac:dyDescent="0.2">
      <c r="S1829" s="13"/>
      <c r="T1829" s="13"/>
      <c r="U1829" s="13"/>
      <c r="V1829" s="13"/>
      <c r="W1829" s="18"/>
      <c r="X1829" s="18"/>
      <c r="Y1829" s="18"/>
      <c r="Z1829" s="18"/>
    </row>
    <row r="1830" spans="19:26" x14ac:dyDescent="0.2">
      <c r="S1830" s="13"/>
      <c r="T1830" s="13"/>
      <c r="U1830" s="13"/>
      <c r="V1830" s="13"/>
      <c r="W1830" s="18"/>
      <c r="X1830" s="18"/>
      <c r="Y1830" s="18"/>
      <c r="Z1830" s="18"/>
    </row>
    <row r="1831" spans="19:26" x14ac:dyDescent="0.2">
      <c r="S1831" s="13"/>
      <c r="T1831" s="13"/>
      <c r="U1831" s="13"/>
      <c r="V1831" s="13"/>
      <c r="W1831" s="18"/>
      <c r="X1831" s="18"/>
      <c r="Y1831" s="18"/>
      <c r="Z1831" s="18"/>
    </row>
    <row r="1832" spans="19:26" x14ac:dyDescent="0.2">
      <c r="S1832" s="13"/>
      <c r="T1832" s="13"/>
      <c r="U1832" s="13"/>
      <c r="V1832" s="13"/>
      <c r="W1832" s="18"/>
      <c r="X1832" s="18"/>
      <c r="Y1832" s="18"/>
      <c r="Z1832" s="18"/>
    </row>
    <row r="1833" spans="19:26" x14ac:dyDescent="0.2">
      <c r="W1833" s="18"/>
      <c r="X1833" s="18"/>
      <c r="Y1833" s="18"/>
      <c r="Z1833" s="18"/>
    </row>
    <row r="1834" spans="19:26" x14ac:dyDescent="0.2">
      <c r="W1834" s="18"/>
      <c r="X1834" s="18"/>
      <c r="Y1834" s="18"/>
      <c r="Z1834" s="18"/>
    </row>
    <row r="1835" spans="19:26" x14ac:dyDescent="0.2">
      <c r="W1835" s="13"/>
      <c r="X1835" s="13"/>
      <c r="Y1835" s="13"/>
      <c r="Z1835" s="13"/>
    </row>
    <row r="1836" spans="19:26" x14ac:dyDescent="0.2">
      <c r="W1836" s="13"/>
      <c r="X1836" s="13"/>
      <c r="Y1836" s="13"/>
      <c r="Z1836" s="13"/>
    </row>
    <row r="1837" spans="19:26" x14ac:dyDescent="0.2">
      <c r="W1837" s="13"/>
      <c r="X1837" s="13"/>
      <c r="Y1837" s="13"/>
      <c r="Z1837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7"/>
  <sheetViews>
    <sheetView workbookViewId="0">
      <selection activeCell="D2" sqref="D2"/>
    </sheetView>
  </sheetViews>
  <sheetFormatPr baseColWidth="10" defaultColWidth="7.6640625" defaultRowHeight="15" x14ac:dyDescent="0.2"/>
  <cols>
    <col min="1" max="1" width="6.6640625" style="12" customWidth="1"/>
    <col min="2" max="16384" width="7.6640625" style="12"/>
  </cols>
  <sheetData>
    <row r="1" spans="1:28" x14ac:dyDescent="0.2">
      <c r="A1" s="12" t="s">
        <v>0</v>
      </c>
      <c r="B1" s="12" t="s">
        <v>14</v>
      </c>
      <c r="C1" s="12" t="s">
        <v>15</v>
      </c>
      <c r="S1" s="13" t="s">
        <v>16</v>
      </c>
      <c r="T1" s="13" t="s">
        <v>17</v>
      </c>
      <c r="U1" s="13" t="s">
        <v>10</v>
      </c>
      <c r="V1" s="14" t="s">
        <v>88</v>
      </c>
      <c r="W1" s="14" t="s">
        <v>19</v>
      </c>
      <c r="X1" s="14" t="s">
        <v>89</v>
      </c>
      <c r="Y1" s="14"/>
      <c r="Z1" s="14"/>
      <c r="AA1" s="12" t="s">
        <v>21</v>
      </c>
      <c r="AB1" s="12" t="s">
        <v>22</v>
      </c>
    </row>
    <row r="2" spans="1:28" ht="16" x14ac:dyDescent="0.2">
      <c r="A2" s="12">
        <v>1982</v>
      </c>
      <c r="B2" s="15">
        <v>0.15166735158614827</v>
      </c>
      <c r="C2" s="15">
        <f t="array" ref="C2">MEDIAN(IF($U$2:$U$1735=A2,$X$2:$X$1735))</f>
        <v>0.27109681738792935</v>
      </c>
      <c r="S2" s="13" t="s">
        <v>90</v>
      </c>
      <c r="T2" s="13" t="s">
        <v>91</v>
      </c>
      <c r="U2" s="13">
        <v>1982</v>
      </c>
      <c r="V2" s="17">
        <v>0.53</v>
      </c>
      <c r="W2" s="17">
        <f>INDEX($AB$2:$AB$35,MATCH($U2,$AA$2:$AA$35,0))</f>
        <v>51.53</v>
      </c>
      <c r="X2" s="17">
        <f>V2*$AB$35/W2</f>
        <v>1.1313489229575004</v>
      </c>
      <c r="Y2" s="17"/>
      <c r="Z2" s="17"/>
      <c r="AA2" s="12">
        <v>1982</v>
      </c>
      <c r="AB2" s="12">
        <v>51.53</v>
      </c>
    </row>
    <row r="3" spans="1:28" ht="16" x14ac:dyDescent="0.2">
      <c r="A3" s="12">
        <v>1983</v>
      </c>
      <c r="B3" s="15">
        <v>0.14540840570338806</v>
      </c>
      <c r="C3" s="15">
        <f t="array" ref="C3">MEDIAN(IF($U$2:$U$1735=A3,$X$2:$X$1735))</f>
        <v>0.260851084886283</v>
      </c>
      <c r="S3" s="13" t="s">
        <v>23</v>
      </c>
      <c r="T3" s="13" t="s">
        <v>24</v>
      </c>
      <c r="U3" s="13">
        <v>1982</v>
      </c>
      <c r="V3" s="17">
        <v>0.25</v>
      </c>
      <c r="W3" s="17">
        <f t="shared" ref="W3:W66" si="0">INDEX($AB$2:$AB$35,MATCH($U3,$AA$2:$AA$35,0))</f>
        <v>51.53</v>
      </c>
      <c r="X3" s="17">
        <f t="shared" ref="X3:X66" si="1">V3*$AB$35/W3</f>
        <v>0.53365515233844363</v>
      </c>
      <c r="Y3" s="17"/>
      <c r="Z3" s="17"/>
      <c r="AA3" s="12">
        <v>1983</v>
      </c>
      <c r="AB3" s="12">
        <v>53.554000000000002</v>
      </c>
    </row>
    <row r="4" spans="1:28" ht="16" x14ac:dyDescent="0.2">
      <c r="A4" s="12">
        <v>1984</v>
      </c>
      <c r="B4" s="15">
        <v>0.14010744781942411</v>
      </c>
      <c r="C4" s="15">
        <f t="array" ref="C4">MEDIAN(IF($U$2:$U$1735=A4,$X$2:$X$1735))</f>
        <v>0.2518909284336176</v>
      </c>
      <c r="S4" s="13" t="s">
        <v>25</v>
      </c>
      <c r="T4" s="13" t="s">
        <v>26</v>
      </c>
      <c r="U4" s="13">
        <v>1982</v>
      </c>
      <c r="V4" s="17">
        <v>0.08</v>
      </c>
      <c r="W4" s="17">
        <f t="shared" si="0"/>
        <v>51.53</v>
      </c>
      <c r="X4" s="17">
        <f t="shared" si="1"/>
        <v>0.17076964874830197</v>
      </c>
      <c r="Y4" s="17"/>
      <c r="Z4" s="17"/>
      <c r="AA4" s="12">
        <v>1984</v>
      </c>
      <c r="AB4" s="12">
        <v>55.459000000000003</v>
      </c>
    </row>
    <row r="5" spans="1:28" ht="16" x14ac:dyDescent="0.2">
      <c r="A5" s="12">
        <v>1985</v>
      </c>
      <c r="B5" s="15">
        <v>0.13531776588176359</v>
      </c>
      <c r="C5" s="15">
        <f t="array" ref="C5">MEDIAN(IF($U$2:$U$1735=A5,$X$2:$X$1735))</f>
        <v>0.26905409183031664</v>
      </c>
      <c r="S5" s="13" t="s">
        <v>27</v>
      </c>
      <c r="T5" s="13" t="s">
        <v>28</v>
      </c>
      <c r="U5" s="13">
        <v>1982</v>
      </c>
      <c r="V5" s="17">
        <v>0.24</v>
      </c>
      <c r="W5" s="17">
        <f t="shared" si="0"/>
        <v>51.53</v>
      </c>
      <c r="X5" s="17">
        <f t="shared" si="1"/>
        <v>0.51230894624490586</v>
      </c>
      <c r="Y5" s="17"/>
      <c r="Z5" s="17"/>
      <c r="AA5" s="12">
        <v>1985</v>
      </c>
      <c r="AB5" s="12">
        <v>57.235999999999997</v>
      </c>
    </row>
    <row r="6" spans="1:28" ht="16" x14ac:dyDescent="0.2">
      <c r="A6" s="12">
        <v>1986</v>
      </c>
      <c r="B6" s="15">
        <v>0.13245184065877944</v>
      </c>
      <c r="C6" s="15">
        <f t="array" ref="C6">MEDIAN(IF($U$2:$U$1735=A6,$X$2:$X$1735))</f>
        <v>0.26372304899559884</v>
      </c>
      <c r="S6" s="13" t="s">
        <v>29</v>
      </c>
      <c r="T6" s="13" t="s">
        <v>30</v>
      </c>
      <c r="U6" s="13">
        <v>1982</v>
      </c>
      <c r="V6" s="18">
        <v>0.04</v>
      </c>
      <c r="W6" s="17">
        <f t="shared" si="0"/>
        <v>51.53</v>
      </c>
      <c r="X6" s="17">
        <f t="shared" si="1"/>
        <v>8.5384824374150986E-2</v>
      </c>
      <c r="Y6" s="18"/>
      <c r="Z6" s="18"/>
      <c r="AA6" s="12">
        <v>1986</v>
      </c>
      <c r="AB6" s="12">
        <v>58.393000000000001</v>
      </c>
    </row>
    <row r="7" spans="1:28" ht="16" x14ac:dyDescent="0.2">
      <c r="A7" s="12">
        <v>1987</v>
      </c>
      <c r="B7" s="15">
        <v>0.12853712726763444</v>
      </c>
      <c r="C7" s="15">
        <f t="array" ref="C7">MEDIAN(IF($U$2:$U$1735=A7,$X$2:$X$1735))</f>
        <v>0.29391806810400978</v>
      </c>
      <c r="S7" s="13" t="s">
        <v>31</v>
      </c>
      <c r="T7" s="13" t="s">
        <v>32</v>
      </c>
      <c r="U7" s="13">
        <v>1982</v>
      </c>
      <c r="V7" s="18">
        <v>0.08</v>
      </c>
      <c r="W7" s="17">
        <f t="shared" si="0"/>
        <v>51.53</v>
      </c>
      <c r="X7" s="17">
        <f t="shared" si="1"/>
        <v>0.17076964874830197</v>
      </c>
      <c r="Y7" s="18"/>
      <c r="Z7" s="18"/>
      <c r="AA7" s="12">
        <v>1987</v>
      </c>
      <c r="AB7" s="12">
        <v>59.878999999999998</v>
      </c>
    </row>
    <row r="8" spans="1:28" ht="16" x14ac:dyDescent="0.2">
      <c r="A8" s="12">
        <v>1988</v>
      </c>
      <c r="B8" s="15">
        <v>0.12371704196056263</v>
      </c>
      <c r="C8" s="15">
        <f t="array" ref="C8">MEDIAN(IF($U$2:$U$1735=A8,$X$2:$X$1735))</f>
        <v>0.28398231516442385</v>
      </c>
      <c r="S8" s="13" t="s">
        <v>33</v>
      </c>
      <c r="T8" s="13" t="s">
        <v>34</v>
      </c>
      <c r="U8" s="13">
        <v>1982</v>
      </c>
      <c r="V8" s="18">
        <v>0.08</v>
      </c>
      <c r="W8" s="17">
        <f t="shared" si="0"/>
        <v>51.53</v>
      </c>
      <c r="X8" s="17">
        <f t="shared" si="1"/>
        <v>0.17076964874830197</v>
      </c>
      <c r="Y8" s="18"/>
      <c r="Z8" s="18"/>
      <c r="AA8" s="12">
        <v>1988</v>
      </c>
      <c r="AB8" s="12">
        <v>61.973999999999997</v>
      </c>
    </row>
    <row r="9" spans="1:28" ht="16" x14ac:dyDescent="0.2">
      <c r="A9" s="12">
        <v>1989</v>
      </c>
      <c r="B9" s="15">
        <v>0.11861264484147475</v>
      </c>
      <c r="C9" s="15">
        <f t="array" ref="C9">MEDIAN(IF($U$2:$U$1735=A9,$X$2:$X$1735))</f>
        <v>0.27333540411256757</v>
      </c>
      <c r="S9" s="13" t="s">
        <v>35</v>
      </c>
      <c r="T9" s="13" t="s">
        <v>36</v>
      </c>
      <c r="U9" s="13">
        <v>1982</v>
      </c>
      <c r="V9" s="18">
        <v>0.06</v>
      </c>
      <c r="W9" s="17">
        <f t="shared" si="0"/>
        <v>51.53</v>
      </c>
      <c r="X9" s="17">
        <f t="shared" si="1"/>
        <v>0.12807723656122647</v>
      </c>
      <c r="Y9" s="18"/>
      <c r="Z9" s="18"/>
      <c r="AA9" s="12">
        <v>1989</v>
      </c>
      <c r="AB9" s="12">
        <v>64.388000000000005</v>
      </c>
    </row>
    <row r="10" spans="1:28" ht="16" x14ac:dyDescent="0.2">
      <c r="A10" s="12">
        <v>1990</v>
      </c>
      <c r="B10" s="15">
        <v>0.11368979181618501</v>
      </c>
      <c r="C10" s="15">
        <f t="array" ref="C10">MEDIAN(IF($U$2:$U$1735=A10,$X$2:$X$1735))</f>
        <v>0.26356845478779167</v>
      </c>
      <c r="S10" s="13" t="s">
        <v>37</v>
      </c>
      <c r="T10" s="13" t="s">
        <v>38</v>
      </c>
      <c r="U10" s="13">
        <v>1982</v>
      </c>
      <c r="V10" s="18">
        <v>7.0000000000000007E-2</v>
      </c>
      <c r="W10" s="17">
        <f t="shared" si="0"/>
        <v>51.53</v>
      </c>
      <c r="X10" s="17">
        <f t="shared" si="1"/>
        <v>0.14942344265476423</v>
      </c>
      <c r="Y10" s="18"/>
      <c r="Z10" s="18"/>
      <c r="AA10" s="12">
        <v>1990</v>
      </c>
      <c r="AB10" s="12">
        <v>66.774000000000001</v>
      </c>
    </row>
    <row r="11" spans="1:28" ht="16" x14ac:dyDescent="0.2">
      <c r="A11" s="12">
        <v>1991</v>
      </c>
      <c r="B11" s="15">
        <v>0.11007924812805886</v>
      </c>
      <c r="C11" s="15">
        <f t="array" ref="C11">MEDIAN(IF($U$2:$U$1735=A11,$X$2:$X$1735))</f>
        <v>0.28219484585392723</v>
      </c>
      <c r="S11" s="13" t="s">
        <v>39</v>
      </c>
      <c r="T11" s="13" t="s">
        <v>40</v>
      </c>
      <c r="U11" s="13">
        <v>1982</v>
      </c>
      <c r="V11" s="18">
        <v>0.4</v>
      </c>
      <c r="W11" s="17">
        <f t="shared" si="0"/>
        <v>51.53</v>
      </c>
      <c r="X11" s="17">
        <f t="shared" si="1"/>
        <v>0.8538482437415098</v>
      </c>
      <c r="Y11" s="18"/>
      <c r="Z11" s="18"/>
      <c r="AA11" s="12">
        <v>1991</v>
      </c>
      <c r="AB11" s="12">
        <v>68.992999999999995</v>
      </c>
    </row>
    <row r="12" spans="1:28" ht="16" x14ac:dyDescent="0.2">
      <c r="A12" s="12">
        <v>1992</v>
      </c>
      <c r="B12" s="15">
        <v>0.10724311808241335</v>
      </c>
      <c r="C12" s="15">
        <f t="array" ref="C12">MEDIAN(IF($U$2:$U$1735=A12,$X$2:$X$1735))</f>
        <v>0.28058868544867072</v>
      </c>
      <c r="S12" s="13" t="s">
        <v>41</v>
      </c>
      <c r="T12" s="13" t="s">
        <v>42</v>
      </c>
      <c r="U12" s="13">
        <v>1982</v>
      </c>
      <c r="V12" s="18">
        <v>1.01</v>
      </c>
      <c r="W12" s="17">
        <f t="shared" si="0"/>
        <v>51.53</v>
      </c>
      <c r="X12" s="17">
        <f t="shared" si="1"/>
        <v>2.1559668154473122</v>
      </c>
      <c r="Y12" s="18"/>
      <c r="Z12" s="18"/>
      <c r="AA12" s="12">
        <v>1992</v>
      </c>
      <c r="AB12" s="12">
        <v>70.563999999999993</v>
      </c>
    </row>
    <row r="13" spans="1:28" ht="16" x14ac:dyDescent="0.2">
      <c r="A13" s="12">
        <v>1993</v>
      </c>
      <c r="B13" s="15">
        <v>0.10463079337728695</v>
      </c>
      <c r="C13" s="15">
        <f t="array" ref="C13">MEDIAN(IF($U$2:$U$1735=A13,$X$2:$X$1735))</f>
        <v>0.27406372847572119</v>
      </c>
      <c r="S13" s="13" t="s">
        <v>86</v>
      </c>
      <c r="T13" s="13" t="s">
        <v>87</v>
      </c>
      <c r="U13" s="13">
        <v>1982</v>
      </c>
      <c r="V13" s="18">
        <v>0</v>
      </c>
      <c r="W13" s="17">
        <f t="shared" si="0"/>
        <v>51.53</v>
      </c>
      <c r="X13" s="17">
        <f t="shared" si="1"/>
        <v>0</v>
      </c>
      <c r="Y13" s="18"/>
      <c r="Z13" s="18"/>
      <c r="AA13" s="12">
        <v>1993</v>
      </c>
      <c r="AB13" s="12">
        <v>72.244</v>
      </c>
    </row>
    <row r="14" spans="1:28" ht="16" x14ac:dyDescent="0.2">
      <c r="A14" s="12">
        <v>1994</v>
      </c>
      <c r="B14" s="15">
        <v>0.10249909353578569</v>
      </c>
      <c r="C14" s="15">
        <f t="array" ref="C14">MEDIAN(IF($U$2:$U$1735=A14,$X$2:$X$1735))</f>
        <v>0.27178342798281396</v>
      </c>
      <c r="S14" s="13" t="s">
        <v>92</v>
      </c>
      <c r="T14" s="13" t="s">
        <v>93</v>
      </c>
      <c r="U14" s="13">
        <v>1982</v>
      </c>
      <c r="V14" s="18">
        <v>0.15</v>
      </c>
      <c r="W14" s="17">
        <f t="shared" si="0"/>
        <v>51.53</v>
      </c>
      <c r="X14" s="17">
        <f t="shared" si="1"/>
        <v>0.32019309140306618</v>
      </c>
      <c r="Y14" s="18"/>
      <c r="Z14" s="18"/>
      <c r="AA14" s="12">
        <v>1994</v>
      </c>
      <c r="AB14" s="12">
        <v>73.781000000000006</v>
      </c>
    </row>
    <row r="15" spans="1:28" ht="16" x14ac:dyDescent="0.2">
      <c r="A15" s="12">
        <v>1995</v>
      </c>
      <c r="B15" s="15">
        <v>0.10041436895229421</v>
      </c>
      <c r="C15" s="15">
        <f t="array" ref="C15">MEDIAN(IF($U$2:$U$1735=A15,$X$2:$X$1735))</f>
        <v>0.26622659152162076</v>
      </c>
      <c r="S15" s="13" t="s">
        <v>43</v>
      </c>
      <c r="T15" s="13" t="s">
        <v>14</v>
      </c>
      <c r="U15" s="13">
        <v>1982</v>
      </c>
      <c r="V15" s="18">
        <v>7.0000000000000007E-2</v>
      </c>
      <c r="W15" s="17">
        <f t="shared" si="0"/>
        <v>51.53</v>
      </c>
      <c r="X15" s="17">
        <f t="shared" si="1"/>
        <v>0.14942344265476423</v>
      </c>
      <c r="Y15" s="18"/>
      <c r="Z15" s="18"/>
      <c r="AA15" s="12">
        <v>1995</v>
      </c>
      <c r="AB15" s="12">
        <v>75.320999999999998</v>
      </c>
    </row>
    <row r="16" spans="1:28" ht="16" x14ac:dyDescent="0.2">
      <c r="A16" s="12">
        <v>1996</v>
      </c>
      <c r="B16" s="15">
        <v>9.8321893302166521E-2</v>
      </c>
      <c r="C16" s="15">
        <f t="array" ref="C16">MEDIAN(IF($U$2:$U$1735=A16,$X$2:$X$1735))</f>
        <v>0.25815841971445336</v>
      </c>
      <c r="S16" s="13" t="s">
        <v>44</v>
      </c>
      <c r="T16" s="13" t="s">
        <v>45</v>
      </c>
      <c r="U16" s="13">
        <v>1982</v>
      </c>
      <c r="V16" s="18">
        <v>0.115</v>
      </c>
      <c r="W16" s="17">
        <f t="shared" si="0"/>
        <v>51.53</v>
      </c>
      <c r="X16" s="17">
        <f t="shared" si="1"/>
        <v>0.24548137007568407</v>
      </c>
      <c r="Y16" s="18"/>
      <c r="Z16" s="18"/>
      <c r="AA16" s="12">
        <v>1996</v>
      </c>
      <c r="AB16" s="12">
        <v>76.694999999999993</v>
      </c>
    </row>
    <row r="17" spans="1:28" ht="16" x14ac:dyDescent="0.2">
      <c r="A17" s="12">
        <v>1997</v>
      </c>
      <c r="B17" s="15">
        <v>9.6653592110986924E-2</v>
      </c>
      <c r="C17" s="15">
        <f t="array" ref="C17">MEDIAN(IF($U$2:$U$1735=A17,$X$2:$X$1735))</f>
        <v>0.25380994500634541</v>
      </c>
      <c r="S17" s="13" t="s">
        <v>94</v>
      </c>
      <c r="T17" s="13" t="s">
        <v>95</v>
      </c>
      <c r="U17" s="13">
        <v>1982</v>
      </c>
      <c r="V17" s="18">
        <v>0.14000000000000001</v>
      </c>
      <c r="W17" s="17">
        <f t="shared" si="0"/>
        <v>51.53</v>
      </c>
      <c r="X17" s="17">
        <f t="shared" si="1"/>
        <v>0.29884688530952846</v>
      </c>
      <c r="Y17" s="18"/>
      <c r="Z17" s="18"/>
      <c r="AA17" s="12">
        <v>1997</v>
      </c>
      <c r="AB17" s="12">
        <v>78.009</v>
      </c>
    </row>
    <row r="18" spans="1:28" ht="16" x14ac:dyDescent="0.2">
      <c r="A18" s="12">
        <v>1998</v>
      </c>
      <c r="B18" s="15">
        <v>9.5917235344629884E-2</v>
      </c>
      <c r="C18" s="15">
        <f t="array" ref="C18">MEDIAN(IF($U$2:$U$1735=A18,$X$2:$X$1735))</f>
        <v>0.25108693171010082</v>
      </c>
      <c r="S18" s="13" t="s">
        <v>46</v>
      </c>
      <c r="T18" s="13" t="s">
        <v>47</v>
      </c>
      <c r="U18" s="13">
        <v>1982</v>
      </c>
      <c r="V18" s="18">
        <v>0.18</v>
      </c>
      <c r="W18" s="17">
        <f t="shared" si="0"/>
        <v>51.53</v>
      </c>
      <c r="X18" s="17">
        <f t="shared" si="1"/>
        <v>0.38423170968367942</v>
      </c>
      <c r="Y18" s="18"/>
      <c r="Z18" s="18"/>
      <c r="AA18" s="12">
        <v>1998</v>
      </c>
      <c r="AB18" s="12">
        <v>78.855000000000004</v>
      </c>
    </row>
    <row r="19" spans="1:28" ht="16" x14ac:dyDescent="0.2">
      <c r="A19" s="12">
        <v>1999</v>
      </c>
      <c r="B19" s="15">
        <v>9.4528908641975315E-2</v>
      </c>
      <c r="C19" s="15">
        <f t="array" ref="C19">MEDIAN(IF($U$2:$U$1735=A19,$X$2:$X$1735))</f>
        <v>0.24730468018136167</v>
      </c>
      <c r="S19" s="13" t="s">
        <v>48</v>
      </c>
      <c r="T19" s="13" t="s">
        <v>49</v>
      </c>
      <c r="U19" s="13">
        <v>1982</v>
      </c>
      <c r="V19" s="17">
        <v>0.08</v>
      </c>
      <c r="W19" s="17">
        <f t="shared" si="0"/>
        <v>51.53</v>
      </c>
      <c r="X19" s="17">
        <f t="shared" si="1"/>
        <v>0.17076964874830197</v>
      </c>
      <c r="Y19" s="17"/>
      <c r="Z19" s="17"/>
      <c r="AA19" s="12">
        <v>1999</v>
      </c>
      <c r="AB19" s="12">
        <v>80.061000000000007</v>
      </c>
    </row>
    <row r="20" spans="1:28" ht="16" x14ac:dyDescent="0.2">
      <c r="A20" s="12">
        <v>2000</v>
      </c>
      <c r="B20" s="15">
        <v>0.24375287647577409</v>
      </c>
      <c r="C20" s="15">
        <f t="array" ref="C20">MEDIAN(IF($U$2:$U$1735=A20,$X$2:$X$1735))</f>
        <v>0.2485185569654263</v>
      </c>
      <c r="S20" s="13" t="s">
        <v>50</v>
      </c>
      <c r="T20" s="13" t="s">
        <v>51</v>
      </c>
      <c r="U20" s="13">
        <v>1982</v>
      </c>
      <c r="V20" s="17">
        <v>0.32</v>
      </c>
      <c r="W20" s="17">
        <f t="shared" si="0"/>
        <v>51.53</v>
      </c>
      <c r="X20" s="17">
        <f t="shared" si="1"/>
        <v>0.68307859499320789</v>
      </c>
      <c r="Y20" s="17"/>
      <c r="Z20" s="17"/>
      <c r="AA20" s="12">
        <v>2000</v>
      </c>
      <c r="AB20" s="12">
        <v>81.882999999999996</v>
      </c>
    </row>
    <row r="21" spans="1:28" ht="16" x14ac:dyDescent="0.2">
      <c r="A21" s="12">
        <v>2001</v>
      </c>
      <c r="B21" s="15">
        <v>0.23913589922025061</v>
      </c>
      <c r="C21" s="15">
        <f t="array" ref="C21">MEDIAN(IF($U$2:$U$1735=A21,$X$2:$X$1735))</f>
        <v>0.24296974436736593</v>
      </c>
      <c r="S21" s="13" t="s">
        <v>96</v>
      </c>
      <c r="T21" s="13" t="s">
        <v>97</v>
      </c>
      <c r="U21" s="13">
        <v>1982</v>
      </c>
      <c r="V21" s="17">
        <v>0.3</v>
      </c>
      <c r="W21" s="17">
        <f t="shared" si="0"/>
        <v>51.53</v>
      </c>
      <c r="X21" s="17">
        <f t="shared" si="1"/>
        <v>0.64038618280613235</v>
      </c>
      <c r="Y21" s="17"/>
      <c r="Z21" s="17"/>
      <c r="AA21" s="12">
        <v>2001</v>
      </c>
      <c r="AB21" s="12">
        <v>83.753</v>
      </c>
    </row>
    <row r="22" spans="1:28" ht="16" x14ac:dyDescent="0.2">
      <c r="A22" s="12">
        <v>2002</v>
      </c>
      <c r="B22" s="15">
        <v>0.23596962155367676</v>
      </c>
      <c r="C22" s="15">
        <f t="array" ref="C22">MEDIAN(IF($U$2:$U$1735=A22,$X$2:$X$1735))</f>
        <v>0.2392982548978104</v>
      </c>
      <c r="S22" s="13" t="s">
        <v>52</v>
      </c>
      <c r="T22" s="13" t="s">
        <v>53</v>
      </c>
      <c r="U22" s="13">
        <v>1982</v>
      </c>
      <c r="V22" s="17">
        <v>0.09</v>
      </c>
      <c r="W22" s="17">
        <f t="shared" si="0"/>
        <v>51.53</v>
      </c>
      <c r="X22" s="17">
        <f t="shared" si="1"/>
        <v>0.19211585484183971</v>
      </c>
      <c r="Y22" s="17"/>
      <c r="Z22" s="17"/>
      <c r="AA22" s="12">
        <v>2002</v>
      </c>
      <c r="AB22" s="12">
        <v>85.037999999999997</v>
      </c>
    </row>
    <row r="23" spans="1:28" ht="16" x14ac:dyDescent="0.2">
      <c r="A23" s="12">
        <v>2003</v>
      </c>
      <c r="B23" s="15">
        <v>0.23139153948467872</v>
      </c>
      <c r="C23" s="15">
        <f t="array" ref="C23">MEDIAN(IF($U$2:$U$1735=A23,$X$2:$X$1735))</f>
        <v>0.23463253352396546</v>
      </c>
      <c r="S23" s="13" t="s">
        <v>54</v>
      </c>
      <c r="T23" s="13" t="s">
        <v>55</v>
      </c>
      <c r="U23" s="13">
        <v>1982</v>
      </c>
      <c r="V23" s="18">
        <v>0.105</v>
      </c>
      <c r="W23" s="17">
        <f t="shared" si="0"/>
        <v>51.53</v>
      </c>
      <c r="X23" s="17">
        <f t="shared" si="1"/>
        <v>0.22413516398214633</v>
      </c>
      <c r="Y23" s="18"/>
      <c r="Z23" s="18"/>
      <c r="AA23" s="12">
        <v>2003</v>
      </c>
      <c r="AB23" s="12">
        <v>86.728999999999999</v>
      </c>
    </row>
    <row r="24" spans="1:28" ht="16" x14ac:dyDescent="0.2">
      <c r="A24" s="12">
        <v>2004</v>
      </c>
      <c r="B24" s="15">
        <v>0.2258945510085773</v>
      </c>
      <c r="C24" s="15">
        <f t="array" ref="C24">MEDIAN(IF($U$2:$U$1735=A24,$X$2:$X$1735))</f>
        <v>0.22835295239805192</v>
      </c>
      <c r="S24" s="13" t="s">
        <v>98</v>
      </c>
      <c r="T24" s="13" t="s">
        <v>99</v>
      </c>
      <c r="U24" s="13">
        <v>1982</v>
      </c>
      <c r="V24" s="18">
        <v>0.2</v>
      </c>
      <c r="W24" s="17">
        <f t="shared" si="0"/>
        <v>51.53</v>
      </c>
      <c r="X24" s="17">
        <f t="shared" si="1"/>
        <v>0.4269241218707549</v>
      </c>
      <c r="Y24" s="18"/>
      <c r="Z24" s="18"/>
      <c r="AA24" s="12">
        <v>2004</v>
      </c>
      <c r="AB24" s="12">
        <v>89.114000000000004</v>
      </c>
    </row>
    <row r="25" spans="1:28" ht="16" x14ac:dyDescent="0.2">
      <c r="A25" s="12">
        <v>2005</v>
      </c>
      <c r="B25" s="15">
        <v>0.21963147182868797</v>
      </c>
      <c r="C25" s="15">
        <f t="array" ref="C25">MEDIAN(IF($U$2:$U$1735=A25,$X$2:$X$1735))</f>
        <v>0.22123530946608538</v>
      </c>
      <c r="S25" s="13" t="s">
        <v>56</v>
      </c>
      <c r="T25" s="13" t="s">
        <v>57</v>
      </c>
      <c r="U25" s="13">
        <v>1982</v>
      </c>
      <c r="V25" s="18">
        <v>0.127</v>
      </c>
      <c r="W25" s="17">
        <f t="shared" si="0"/>
        <v>51.53</v>
      </c>
      <c r="X25" s="17">
        <f t="shared" si="1"/>
        <v>0.27109681738792935</v>
      </c>
      <c r="Y25" s="18"/>
      <c r="Z25" s="18"/>
      <c r="AA25" s="12">
        <v>2005</v>
      </c>
      <c r="AB25" s="12">
        <v>91.980999999999995</v>
      </c>
    </row>
    <row r="26" spans="1:28" ht="16" x14ac:dyDescent="0.2">
      <c r="A26" s="12">
        <v>2006</v>
      </c>
      <c r="B26" s="15">
        <v>0.21390936637501018</v>
      </c>
      <c r="C26" s="15">
        <f t="array" ref="C26">MEDIAN(IF($U$2:$U$1735=A26,$X$2:$X$1735))</f>
        <v>0.2146294245454162</v>
      </c>
      <c r="S26" s="13" t="s">
        <v>100</v>
      </c>
      <c r="T26" s="13" t="s">
        <v>101</v>
      </c>
      <c r="U26" s="13">
        <v>1982</v>
      </c>
      <c r="V26" s="18">
        <v>0.42680000000000001</v>
      </c>
      <c r="W26" s="17">
        <f t="shared" si="0"/>
        <v>51.53</v>
      </c>
      <c r="X26" s="17">
        <f t="shared" si="1"/>
        <v>0.91105607607219097</v>
      </c>
      <c r="Y26" s="18"/>
      <c r="Z26" s="18"/>
      <c r="AA26" s="12">
        <v>2006</v>
      </c>
      <c r="AB26" s="12">
        <v>94.811999999999998</v>
      </c>
    </row>
    <row r="27" spans="1:28" ht="16" x14ac:dyDescent="0.2">
      <c r="A27" s="12">
        <v>2007</v>
      </c>
      <c r="B27" s="15">
        <v>0.20868179974264875</v>
      </c>
      <c r="C27" s="15">
        <f t="array" ref="C27">MEDIAN(IF($U$2:$U$1735=A27,$X$2:$X$1735))</f>
        <v>0.2090682084369285</v>
      </c>
      <c r="S27" s="13" t="s">
        <v>58</v>
      </c>
      <c r="T27" s="13" t="s">
        <v>59</v>
      </c>
      <c r="U27" s="13">
        <v>1982</v>
      </c>
      <c r="V27" s="18">
        <v>0.06</v>
      </c>
      <c r="W27" s="17">
        <f t="shared" si="0"/>
        <v>51.53</v>
      </c>
      <c r="X27" s="17">
        <f t="shared" si="1"/>
        <v>0.12807723656122647</v>
      </c>
      <c r="Y27" s="18"/>
      <c r="Z27" s="18"/>
      <c r="AA27" s="12">
        <v>2007</v>
      </c>
      <c r="AB27" s="12">
        <v>97.334000000000003</v>
      </c>
    </row>
    <row r="28" spans="1:28" ht="16" x14ac:dyDescent="0.2">
      <c r="A28" s="12">
        <v>2008</v>
      </c>
      <c r="B28" s="15">
        <v>0.20250256409865411</v>
      </c>
      <c r="C28" s="15">
        <f t="array" ref="C28">MEDIAN(IF($U$2:$U$1735=A28,$X$2:$X$1735))</f>
        <v>0.20503219143576826</v>
      </c>
      <c r="S28" s="13" t="s">
        <v>102</v>
      </c>
      <c r="T28" s="13" t="s">
        <v>103</v>
      </c>
      <c r="U28" s="13">
        <v>1982</v>
      </c>
      <c r="V28" s="18">
        <v>0.127</v>
      </c>
      <c r="W28" s="17">
        <f t="shared" si="0"/>
        <v>51.53</v>
      </c>
      <c r="X28" s="17">
        <f t="shared" si="1"/>
        <v>0.27109681738792935</v>
      </c>
      <c r="Y28" s="18"/>
      <c r="Z28" s="18"/>
      <c r="AA28" s="12">
        <v>2008</v>
      </c>
      <c r="AB28" s="12">
        <v>99.25</v>
      </c>
    </row>
    <row r="29" spans="1:28" ht="16" x14ac:dyDescent="0.2">
      <c r="A29" s="12">
        <v>2009</v>
      </c>
      <c r="B29" s="15">
        <v>0.2026341957092285</v>
      </c>
      <c r="C29" s="15">
        <f t="array" ref="C29">MEDIAN(IF($U$2:$U$1735=A29,$X$2:$X$1735))</f>
        <v>0.20349444999999999</v>
      </c>
      <c r="S29" s="13" t="s">
        <v>60</v>
      </c>
      <c r="T29" s="13" t="s">
        <v>61</v>
      </c>
      <c r="U29" s="13">
        <v>1982</v>
      </c>
      <c r="V29" s="18">
        <v>0.14000000000000001</v>
      </c>
      <c r="W29" s="17">
        <f t="shared" si="0"/>
        <v>51.53</v>
      </c>
      <c r="X29" s="17">
        <f t="shared" si="1"/>
        <v>0.29884688530952846</v>
      </c>
      <c r="Y29" s="18"/>
      <c r="Z29" s="18"/>
      <c r="AA29" s="12">
        <v>2009</v>
      </c>
      <c r="AB29" s="12">
        <v>100</v>
      </c>
    </row>
    <row r="30" spans="1:28" ht="16" x14ac:dyDescent="0.2">
      <c r="A30" s="12">
        <v>2010</v>
      </c>
      <c r="B30" s="15">
        <v>0.24890452317803954</v>
      </c>
      <c r="C30" s="15">
        <f t="array" ref="C30">MEDIAN(IF($U$2:$U$1735=A30,$X$2:$X$1735))</f>
        <v>0.2064814211051503</v>
      </c>
      <c r="S30" s="13" t="s">
        <v>62</v>
      </c>
      <c r="T30" s="13" t="s">
        <v>63</v>
      </c>
      <c r="U30" s="13">
        <v>1982</v>
      </c>
      <c r="V30" s="18">
        <v>0.06</v>
      </c>
      <c r="W30" s="17">
        <f t="shared" si="0"/>
        <v>51.53</v>
      </c>
      <c r="X30" s="17">
        <f t="shared" si="1"/>
        <v>0.12807723656122647</v>
      </c>
      <c r="Y30" s="18"/>
      <c r="Z30" s="18"/>
      <c r="AA30" s="12">
        <v>2010</v>
      </c>
      <c r="AB30" s="12">
        <v>101.217</v>
      </c>
    </row>
    <row r="31" spans="1:28" ht="16" x14ac:dyDescent="0.2">
      <c r="A31" s="12">
        <v>2011</v>
      </c>
      <c r="B31" s="15">
        <v>0.24293935573156522</v>
      </c>
      <c r="C31" s="15">
        <f t="array" ref="C31">MEDIAN(IF($U$2:$U$1735=A31,$X$2:$X$1735))</f>
        <v>0.20230410330374513</v>
      </c>
      <c r="S31" s="13" t="s">
        <v>104</v>
      </c>
      <c r="T31" s="13" t="s">
        <v>105</v>
      </c>
      <c r="U31" s="13">
        <v>1982</v>
      </c>
      <c r="V31" s="18">
        <v>0.18</v>
      </c>
      <c r="W31" s="17">
        <f t="shared" si="0"/>
        <v>51.53</v>
      </c>
      <c r="X31" s="17">
        <f t="shared" si="1"/>
        <v>0.38423170968367942</v>
      </c>
      <c r="Y31" s="18"/>
      <c r="Z31" s="18"/>
      <c r="AA31" s="12">
        <v>2011</v>
      </c>
      <c r="AB31" s="12">
        <v>103.307</v>
      </c>
    </row>
    <row r="32" spans="1:28" ht="16" x14ac:dyDescent="0.2">
      <c r="A32" s="12">
        <v>2012</v>
      </c>
      <c r="B32" s="15">
        <v>0.23842492004740359</v>
      </c>
      <c r="C32" s="15">
        <f t="array" ref="C32">MEDIAN(IF($U$2:$U$1735=A32,$X$2:$X$1735))</f>
        <v>0.19863923659623811</v>
      </c>
      <c r="S32" s="13" t="s">
        <v>64</v>
      </c>
      <c r="T32" s="13" t="s">
        <v>65</v>
      </c>
      <c r="U32" s="13">
        <v>1982</v>
      </c>
      <c r="V32" s="18">
        <v>3.3000000000000002E-2</v>
      </c>
      <c r="W32" s="17">
        <f t="shared" si="0"/>
        <v>51.53</v>
      </c>
      <c r="X32" s="17">
        <f t="shared" si="1"/>
        <v>7.0442480108674557E-2</v>
      </c>
      <c r="Y32" s="18"/>
      <c r="Z32" s="18"/>
      <c r="AA32" s="12">
        <v>2012</v>
      </c>
      <c r="AB32" s="12">
        <v>105.21299999999999</v>
      </c>
    </row>
    <row r="33" spans="1:28" ht="16" x14ac:dyDescent="0.2">
      <c r="A33" s="12">
        <v>2013</v>
      </c>
      <c r="B33" s="15">
        <v>0.23529639558424267</v>
      </c>
      <c r="C33" s="15">
        <f t="array" ref="C33">MEDIAN(IF($U$2:$U$1735=A33,$X$2:$X$1735))</f>
        <v>0.19548620334861097</v>
      </c>
      <c r="S33" s="13" t="s">
        <v>66</v>
      </c>
      <c r="T33" s="13" t="s">
        <v>67</v>
      </c>
      <c r="U33" s="13">
        <v>1982</v>
      </c>
      <c r="V33" s="18">
        <v>0.09</v>
      </c>
      <c r="W33" s="17">
        <f t="shared" si="0"/>
        <v>51.53</v>
      </c>
      <c r="X33" s="17">
        <f t="shared" si="1"/>
        <v>0.19211585484183971</v>
      </c>
      <c r="Y33" s="18"/>
      <c r="Z33" s="18"/>
      <c r="AA33" s="12">
        <v>2013</v>
      </c>
      <c r="AB33" s="12">
        <v>106.91</v>
      </c>
    </row>
    <row r="34" spans="1:28" ht="16" x14ac:dyDescent="0.2">
      <c r="A34" s="12">
        <v>2014</v>
      </c>
      <c r="B34" s="15">
        <v>0.23180843894202285</v>
      </c>
      <c r="C34" s="15">
        <f t="array" ref="C34">MEDIAN(IF($U$2:$U$1735=A34,$X$2:$X$1735))</f>
        <v>0.19204975051229978</v>
      </c>
      <c r="S34" s="13" t="s">
        <v>68</v>
      </c>
      <c r="T34" s="13" t="s">
        <v>69</v>
      </c>
      <c r="U34" s="13">
        <v>1982</v>
      </c>
      <c r="V34" s="18">
        <v>4.3999999999999997E-2</v>
      </c>
      <c r="W34" s="17">
        <f t="shared" si="0"/>
        <v>51.53</v>
      </c>
      <c r="X34" s="17">
        <f t="shared" si="1"/>
        <v>9.3923306811566076E-2</v>
      </c>
      <c r="Y34" s="18"/>
      <c r="Z34" s="18"/>
      <c r="AA34" s="12">
        <v>2014</v>
      </c>
      <c r="AB34" s="12">
        <v>108.82299999999999</v>
      </c>
    </row>
    <row r="35" spans="1:28" ht="16" x14ac:dyDescent="0.2">
      <c r="A35" s="12">
        <v>2015</v>
      </c>
      <c r="B35" s="15">
        <v>0.23100000000000001</v>
      </c>
      <c r="C35" s="15">
        <f t="array" ref="C35">MEDIAN(IF($U$2:$U$1735=A35,$X$2:$X$1735))</f>
        <v>0.19</v>
      </c>
      <c r="S35" s="13" t="s">
        <v>106</v>
      </c>
      <c r="T35" s="13" t="s">
        <v>107</v>
      </c>
      <c r="U35" s="13">
        <v>1982</v>
      </c>
      <c r="V35" s="18">
        <v>0.53376000000000001</v>
      </c>
      <c r="W35" s="17">
        <f t="shared" si="0"/>
        <v>51.53</v>
      </c>
      <c r="X35" s="17">
        <f t="shared" si="1"/>
        <v>1.1393750964486706</v>
      </c>
      <c r="Y35" s="18"/>
      <c r="Z35" s="18"/>
      <c r="AA35" s="12">
        <v>2015</v>
      </c>
      <c r="AB35" s="12">
        <v>109.997</v>
      </c>
    </row>
    <row r="36" spans="1:28" x14ac:dyDescent="0.2">
      <c r="S36" s="13" t="s">
        <v>70</v>
      </c>
      <c r="T36" s="13" t="s">
        <v>71</v>
      </c>
      <c r="U36" s="13">
        <v>1982</v>
      </c>
      <c r="V36" s="17">
        <v>0.16</v>
      </c>
      <c r="W36" s="17">
        <f t="shared" si="0"/>
        <v>51.53</v>
      </c>
      <c r="X36" s="17">
        <f t="shared" si="1"/>
        <v>0.34153929749660394</v>
      </c>
      <c r="Y36" s="17"/>
      <c r="Z36" s="17"/>
    </row>
    <row r="37" spans="1:28" x14ac:dyDescent="0.2">
      <c r="S37" s="13" t="s">
        <v>108</v>
      </c>
      <c r="T37" s="13" t="s">
        <v>109</v>
      </c>
      <c r="U37" s="13">
        <v>1982</v>
      </c>
      <c r="V37" s="17">
        <v>7.9000000000000001E-2</v>
      </c>
      <c r="W37" s="17">
        <f t="shared" si="0"/>
        <v>51.53</v>
      </c>
      <c r="X37" s="17">
        <f t="shared" si="1"/>
        <v>0.16863502813894818</v>
      </c>
      <c r="Y37" s="17"/>
      <c r="Z37" s="17"/>
    </row>
    <row r="38" spans="1:28" x14ac:dyDescent="0.2">
      <c r="S38" s="13" t="s">
        <v>72</v>
      </c>
      <c r="T38" s="13" t="s">
        <v>73</v>
      </c>
      <c r="U38" s="13">
        <v>1982</v>
      </c>
      <c r="V38" s="17">
        <v>0.317</v>
      </c>
      <c r="W38" s="17">
        <f t="shared" si="0"/>
        <v>51.53</v>
      </c>
      <c r="X38" s="17">
        <f t="shared" si="1"/>
        <v>0.67667473316514648</v>
      </c>
      <c r="Y38" s="17"/>
      <c r="Z38" s="17"/>
    </row>
    <row r="39" spans="1:28" x14ac:dyDescent="0.2">
      <c r="S39" s="13" t="s">
        <v>110</v>
      </c>
      <c r="T39" s="13" t="s">
        <v>111</v>
      </c>
      <c r="U39" s="13">
        <v>1982</v>
      </c>
      <c r="V39" s="17">
        <v>8.2000000000000003E-2</v>
      </c>
      <c r="W39" s="17">
        <f t="shared" si="0"/>
        <v>51.53</v>
      </c>
      <c r="X39" s="17">
        <f t="shared" si="1"/>
        <v>0.17503888996700953</v>
      </c>
      <c r="Y39" s="17"/>
      <c r="Z39" s="17"/>
    </row>
    <row r="40" spans="1:28" x14ac:dyDescent="0.2">
      <c r="S40" s="13" t="s">
        <v>112</v>
      </c>
      <c r="T40" s="13" t="s">
        <v>113</v>
      </c>
      <c r="U40" s="13">
        <v>1982</v>
      </c>
      <c r="V40" s="18">
        <v>7.8700000000000006E-2</v>
      </c>
      <c r="W40" s="17">
        <f t="shared" si="0"/>
        <v>51.53</v>
      </c>
      <c r="X40" s="17">
        <f t="shared" si="1"/>
        <v>0.16799464195614208</v>
      </c>
      <c r="Y40" s="18"/>
      <c r="Z40" s="18"/>
    </row>
    <row r="41" spans="1:28" x14ac:dyDescent="0.2">
      <c r="S41" s="13" t="s">
        <v>74</v>
      </c>
      <c r="T41" s="13" t="s">
        <v>75</v>
      </c>
      <c r="U41" s="13">
        <v>1982</v>
      </c>
      <c r="V41" s="18">
        <v>6.4500000000000002E-2</v>
      </c>
      <c r="W41" s="17">
        <f t="shared" si="0"/>
        <v>51.53</v>
      </c>
      <c r="X41" s="17">
        <f t="shared" si="1"/>
        <v>0.13768302930331844</v>
      </c>
      <c r="Y41" s="18"/>
      <c r="Z41" s="18"/>
    </row>
    <row r="42" spans="1:28" x14ac:dyDescent="0.2">
      <c r="S42" s="13" t="s">
        <v>76</v>
      </c>
      <c r="T42" s="13" t="s">
        <v>77</v>
      </c>
      <c r="U42" s="13">
        <v>1982</v>
      </c>
      <c r="V42" s="18">
        <v>0.76800000000000002</v>
      </c>
      <c r="W42" s="17">
        <f t="shared" si="0"/>
        <v>51.53</v>
      </c>
      <c r="X42" s="17">
        <f t="shared" si="1"/>
        <v>1.6393886279836987</v>
      </c>
      <c r="Y42" s="18"/>
      <c r="Z42" s="18"/>
    </row>
    <row r="43" spans="1:28" x14ac:dyDescent="0.2">
      <c r="S43" s="13" t="s">
        <v>78</v>
      </c>
      <c r="T43" s="13" t="s">
        <v>79</v>
      </c>
      <c r="U43" s="13">
        <v>1982</v>
      </c>
      <c r="V43" s="18">
        <v>0.26400000000000001</v>
      </c>
      <c r="W43" s="17">
        <f t="shared" si="0"/>
        <v>51.53</v>
      </c>
      <c r="X43" s="17">
        <f t="shared" si="1"/>
        <v>0.56353984086939646</v>
      </c>
      <c r="Y43" s="18"/>
      <c r="Z43" s="18"/>
    </row>
    <row r="44" spans="1:28" x14ac:dyDescent="0.2">
      <c r="S44" s="13" t="s">
        <v>80</v>
      </c>
      <c r="T44" s="13" t="s">
        <v>81</v>
      </c>
      <c r="U44" s="13">
        <v>1982</v>
      </c>
      <c r="V44" s="18">
        <v>0.1258</v>
      </c>
      <c r="W44" s="17">
        <f t="shared" si="0"/>
        <v>51.53</v>
      </c>
      <c r="X44" s="17">
        <f t="shared" si="1"/>
        <v>0.26853527265670479</v>
      </c>
      <c r="Y44" s="18"/>
      <c r="Z44" s="18"/>
    </row>
    <row r="45" spans="1:28" x14ac:dyDescent="0.2">
      <c r="S45" s="13" t="s">
        <v>82</v>
      </c>
      <c r="T45" s="13" t="s">
        <v>83</v>
      </c>
      <c r="U45" s="13">
        <v>1982</v>
      </c>
      <c r="V45" s="18">
        <v>0.15870000000000001</v>
      </c>
      <c r="W45" s="17">
        <f t="shared" si="0"/>
        <v>51.53</v>
      </c>
      <c r="X45" s="17">
        <f t="shared" si="1"/>
        <v>0.33876429070444403</v>
      </c>
      <c r="Y45" s="18"/>
      <c r="Z45" s="18"/>
    </row>
    <row r="46" spans="1:28" x14ac:dyDescent="0.2">
      <c r="S46" s="13" t="s">
        <v>114</v>
      </c>
      <c r="T46" s="13" t="s">
        <v>115</v>
      </c>
      <c r="U46" s="13">
        <v>1982</v>
      </c>
      <c r="V46" s="18">
        <v>0.13078999999999999</v>
      </c>
      <c r="W46" s="17">
        <f t="shared" si="0"/>
        <v>51.53</v>
      </c>
      <c r="X46" s="17">
        <f t="shared" si="1"/>
        <v>0.27918702949738011</v>
      </c>
      <c r="Y46" s="18"/>
      <c r="Z46" s="18"/>
    </row>
    <row r="47" spans="1:28" x14ac:dyDescent="0.2">
      <c r="S47" s="13" t="s">
        <v>116</v>
      </c>
      <c r="T47" s="13" t="s">
        <v>117</v>
      </c>
      <c r="U47" s="13">
        <v>1982</v>
      </c>
      <c r="V47" s="18">
        <v>0.26500000000000001</v>
      </c>
      <c r="W47" s="17">
        <f t="shared" si="0"/>
        <v>51.53</v>
      </c>
      <c r="X47" s="17">
        <f t="shared" si="1"/>
        <v>0.56567446147875022</v>
      </c>
      <c r="Y47" s="18"/>
      <c r="Z47" s="18"/>
    </row>
    <row r="48" spans="1:28" x14ac:dyDescent="0.2">
      <c r="S48" s="13" t="s">
        <v>118</v>
      </c>
      <c r="T48" s="13" t="s">
        <v>119</v>
      </c>
      <c r="U48" s="13">
        <v>1982</v>
      </c>
      <c r="V48" s="18">
        <v>0.25650000000000001</v>
      </c>
      <c r="W48" s="17">
        <f t="shared" si="0"/>
        <v>51.53</v>
      </c>
      <c r="X48" s="17">
        <f t="shared" si="1"/>
        <v>0.5475301862992431</v>
      </c>
      <c r="Y48" s="18"/>
      <c r="Z48" s="18"/>
    </row>
    <row r="49" spans="19:26" x14ac:dyDescent="0.2">
      <c r="S49" s="13" t="s">
        <v>120</v>
      </c>
      <c r="T49" s="13" t="s">
        <v>121</v>
      </c>
      <c r="U49" s="13">
        <v>1982</v>
      </c>
      <c r="V49" s="18">
        <v>8.2530000000000006E-2</v>
      </c>
      <c r="W49" s="17">
        <f t="shared" si="0"/>
        <v>51.53</v>
      </c>
      <c r="X49" s="17">
        <f t="shared" si="1"/>
        <v>0.17617023888996702</v>
      </c>
      <c r="Y49" s="18"/>
      <c r="Z49" s="18"/>
    </row>
    <row r="50" spans="19:26" x14ac:dyDescent="0.2">
      <c r="S50" s="13" t="s">
        <v>122</v>
      </c>
      <c r="T50" s="13" t="s">
        <v>123</v>
      </c>
      <c r="U50" s="13">
        <v>1982</v>
      </c>
      <c r="V50" s="18">
        <v>0.17699999999999999</v>
      </c>
      <c r="W50" s="17">
        <f t="shared" si="0"/>
        <v>51.53</v>
      </c>
      <c r="X50" s="17">
        <f t="shared" si="1"/>
        <v>0.37782784785561807</v>
      </c>
      <c r="Y50" s="18"/>
      <c r="Z50" s="18"/>
    </row>
    <row r="51" spans="19:26" x14ac:dyDescent="0.2">
      <c r="S51" s="13" t="s">
        <v>84</v>
      </c>
      <c r="T51" s="13" t="s">
        <v>85</v>
      </c>
      <c r="U51" s="13">
        <v>1982</v>
      </c>
      <c r="V51" s="13">
        <v>6.4500000000000002E-2</v>
      </c>
      <c r="W51" s="17">
        <f t="shared" si="0"/>
        <v>51.53</v>
      </c>
      <c r="X51" s="17">
        <f t="shared" si="1"/>
        <v>0.13768302930331844</v>
      </c>
      <c r="Y51" s="13"/>
      <c r="Z51" s="13"/>
    </row>
    <row r="52" spans="19:26" x14ac:dyDescent="0.2">
      <c r="S52" s="13" t="s">
        <v>124</v>
      </c>
      <c r="T52" s="13" t="s">
        <v>125</v>
      </c>
      <c r="U52" s="13">
        <v>1982</v>
      </c>
      <c r="V52" s="13">
        <v>0.02</v>
      </c>
      <c r="W52" s="17">
        <f t="shared" si="0"/>
        <v>51.53</v>
      </c>
      <c r="X52" s="17">
        <f t="shared" si="1"/>
        <v>4.2692412187075493E-2</v>
      </c>
      <c r="Y52" s="13"/>
      <c r="Z52" s="13"/>
    </row>
    <row r="53" spans="19:26" x14ac:dyDescent="0.2">
      <c r="S53" s="13" t="s">
        <v>90</v>
      </c>
      <c r="T53" s="13" t="s">
        <v>91</v>
      </c>
      <c r="U53" s="13">
        <v>1983</v>
      </c>
      <c r="V53" s="17">
        <v>1.05</v>
      </c>
      <c r="W53" s="17">
        <f t="shared" si="0"/>
        <v>53.554000000000002</v>
      </c>
      <c r="X53" s="17">
        <f t="shared" si="1"/>
        <v>2.1566428277999776</v>
      </c>
      <c r="Y53" s="17"/>
      <c r="Z53" s="17"/>
    </row>
    <row r="54" spans="19:26" x14ac:dyDescent="0.2">
      <c r="S54" s="13" t="s">
        <v>23</v>
      </c>
      <c r="T54" s="13" t="s">
        <v>24</v>
      </c>
      <c r="U54" s="13">
        <v>1983</v>
      </c>
      <c r="V54" s="17">
        <v>0.25</v>
      </c>
      <c r="W54" s="17">
        <f t="shared" si="0"/>
        <v>53.554000000000002</v>
      </c>
      <c r="X54" s="17">
        <f t="shared" si="1"/>
        <v>0.51348638757142318</v>
      </c>
      <c r="Y54" s="17"/>
      <c r="Z54" s="17"/>
    </row>
    <row r="55" spans="19:26" x14ac:dyDescent="0.2">
      <c r="S55" s="13" t="s">
        <v>25</v>
      </c>
      <c r="T55" s="13" t="s">
        <v>26</v>
      </c>
      <c r="U55" s="13">
        <v>1983</v>
      </c>
      <c r="V55" s="17">
        <v>0.08</v>
      </c>
      <c r="W55" s="17">
        <f t="shared" si="0"/>
        <v>53.554000000000002</v>
      </c>
      <c r="X55" s="17">
        <f t="shared" si="1"/>
        <v>0.16431564402285545</v>
      </c>
      <c r="Y55" s="17"/>
      <c r="Z55" s="17"/>
    </row>
    <row r="56" spans="19:26" x14ac:dyDescent="0.2">
      <c r="S56" s="13" t="s">
        <v>27</v>
      </c>
      <c r="T56" s="13" t="s">
        <v>28</v>
      </c>
      <c r="U56" s="13">
        <v>1983</v>
      </c>
      <c r="V56" s="17">
        <v>0.24</v>
      </c>
      <c r="W56" s="17">
        <f t="shared" si="0"/>
        <v>53.554000000000002</v>
      </c>
      <c r="X56" s="17">
        <f t="shared" si="1"/>
        <v>0.49294693206856621</v>
      </c>
      <c r="Y56" s="17"/>
      <c r="Z56" s="17"/>
    </row>
    <row r="57" spans="19:26" x14ac:dyDescent="0.2">
      <c r="S57" s="13" t="s">
        <v>29</v>
      </c>
      <c r="T57" s="13" t="s">
        <v>30</v>
      </c>
      <c r="U57" s="13">
        <v>1983</v>
      </c>
      <c r="V57" s="18">
        <v>0.04</v>
      </c>
      <c r="W57" s="17">
        <f t="shared" si="0"/>
        <v>53.554000000000002</v>
      </c>
      <c r="X57" s="17">
        <f t="shared" si="1"/>
        <v>8.2157822011427725E-2</v>
      </c>
      <c r="Y57" s="18"/>
      <c r="Z57" s="18"/>
    </row>
    <row r="58" spans="19:26" x14ac:dyDescent="0.2">
      <c r="S58" s="13" t="s">
        <v>31</v>
      </c>
      <c r="T58" s="13" t="s">
        <v>32</v>
      </c>
      <c r="U58" s="13">
        <v>1983</v>
      </c>
      <c r="V58" s="18">
        <v>0.08</v>
      </c>
      <c r="W58" s="17">
        <f t="shared" si="0"/>
        <v>53.554000000000002</v>
      </c>
      <c r="X58" s="17">
        <f t="shared" si="1"/>
        <v>0.16431564402285545</v>
      </c>
      <c r="Y58" s="18"/>
      <c r="Z58" s="18"/>
    </row>
    <row r="59" spans="19:26" x14ac:dyDescent="0.2">
      <c r="S59" s="13" t="s">
        <v>33</v>
      </c>
      <c r="T59" s="13" t="s">
        <v>34</v>
      </c>
      <c r="U59" s="13">
        <v>1983</v>
      </c>
      <c r="V59" s="18">
        <v>0.08</v>
      </c>
      <c r="W59" s="17">
        <f t="shared" si="0"/>
        <v>53.554000000000002</v>
      </c>
      <c r="X59" s="17">
        <f t="shared" si="1"/>
        <v>0.16431564402285545</v>
      </c>
      <c r="Y59" s="18"/>
      <c r="Z59" s="18"/>
    </row>
    <row r="60" spans="19:26" x14ac:dyDescent="0.2">
      <c r="S60" s="13" t="s">
        <v>35</v>
      </c>
      <c r="T60" s="13" t="s">
        <v>36</v>
      </c>
      <c r="U60" s="13">
        <v>1983</v>
      </c>
      <c r="V60" s="18">
        <v>0.06</v>
      </c>
      <c r="W60" s="17">
        <f t="shared" si="0"/>
        <v>53.554000000000002</v>
      </c>
      <c r="X60" s="17">
        <f t="shared" si="1"/>
        <v>0.12323673301714155</v>
      </c>
      <c r="Y60" s="18"/>
      <c r="Z60" s="18"/>
    </row>
    <row r="61" spans="19:26" x14ac:dyDescent="0.2">
      <c r="S61" s="13" t="s">
        <v>37</v>
      </c>
      <c r="T61" s="13" t="s">
        <v>38</v>
      </c>
      <c r="U61" s="13">
        <v>1983</v>
      </c>
      <c r="V61" s="18">
        <v>7.0000000000000007E-2</v>
      </c>
      <c r="W61" s="17">
        <f t="shared" si="0"/>
        <v>53.554000000000002</v>
      </c>
      <c r="X61" s="17">
        <f t="shared" si="1"/>
        <v>0.14377618851999852</v>
      </c>
      <c r="Y61" s="18"/>
      <c r="Z61" s="18"/>
    </row>
    <row r="62" spans="19:26" x14ac:dyDescent="0.2">
      <c r="S62" s="13" t="s">
        <v>39</v>
      </c>
      <c r="T62" s="13" t="s">
        <v>40</v>
      </c>
      <c r="U62" s="13">
        <v>1983</v>
      </c>
      <c r="V62" s="18">
        <v>0.4</v>
      </c>
      <c r="W62" s="17">
        <f t="shared" si="0"/>
        <v>53.554000000000002</v>
      </c>
      <c r="X62" s="17">
        <f t="shared" si="1"/>
        <v>0.82157822011427717</v>
      </c>
      <c r="Y62" s="18"/>
      <c r="Z62" s="18"/>
    </row>
    <row r="63" spans="19:26" x14ac:dyDescent="0.2">
      <c r="S63" s="13" t="s">
        <v>41</v>
      </c>
      <c r="T63" s="13" t="s">
        <v>42</v>
      </c>
      <c r="U63" s="13">
        <v>1983</v>
      </c>
      <c r="V63" s="18">
        <v>1.01</v>
      </c>
      <c r="W63" s="17">
        <f t="shared" si="0"/>
        <v>53.554000000000002</v>
      </c>
      <c r="X63" s="17">
        <f t="shared" si="1"/>
        <v>2.0744850057885498</v>
      </c>
      <c r="Y63" s="18"/>
      <c r="Z63" s="18"/>
    </row>
    <row r="64" spans="19:26" x14ac:dyDescent="0.2">
      <c r="S64" s="13" t="s">
        <v>86</v>
      </c>
      <c r="T64" s="13" t="s">
        <v>87</v>
      </c>
      <c r="U64" s="13">
        <v>1983</v>
      </c>
      <c r="V64" s="18">
        <v>0</v>
      </c>
      <c r="W64" s="17">
        <f t="shared" si="0"/>
        <v>53.554000000000002</v>
      </c>
      <c r="X64" s="17">
        <f t="shared" si="1"/>
        <v>0</v>
      </c>
      <c r="Y64" s="18"/>
      <c r="Z64" s="18"/>
    </row>
    <row r="65" spans="19:26" x14ac:dyDescent="0.2">
      <c r="S65" s="13" t="s">
        <v>92</v>
      </c>
      <c r="T65" s="13" t="s">
        <v>93</v>
      </c>
      <c r="U65" s="13">
        <v>1983</v>
      </c>
      <c r="V65" s="18">
        <v>0.15</v>
      </c>
      <c r="W65" s="17">
        <f t="shared" si="0"/>
        <v>53.554000000000002</v>
      </c>
      <c r="X65" s="17">
        <f t="shared" si="1"/>
        <v>0.30809183254285394</v>
      </c>
      <c r="Y65" s="18"/>
      <c r="Z65" s="18"/>
    </row>
    <row r="66" spans="19:26" x14ac:dyDescent="0.2">
      <c r="S66" s="13" t="s">
        <v>43</v>
      </c>
      <c r="T66" s="13" t="s">
        <v>14</v>
      </c>
      <c r="U66" s="13">
        <v>1983</v>
      </c>
      <c r="V66" s="18">
        <v>7.0000000000000007E-2</v>
      </c>
      <c r="W66" s="17">
        <f t="shared" si="0"/>
        <v>53.554000000000002</v>
      </c>
      <c r="X66" s="17">
        <f t="shared" si="1"/>
        <v>0.14377618851999852</v>
      </c>
      <c r="Y66" s="18"/>
      <c r="Z66" s="18"/>
    </row>
    <row r="67" spans="19:26" x14ac:dyDescent="0.2">
      <c r="S67" s="13" t="s">
        <v>44</v>
      </c>
      <c r="T67" s="13" t="s">
        <v>45</v>
      </c>
      <c r="U67" s="13">
        <v>1983</v>
      </c>
      <c r="V67" s="18">
        <v>0.115</v>
      </c>
      <c r="W67" s="17">
        <f t="shared" ref="W67:W130" si="2">INDEX($AB$2:$AB$35,MATCH($U67,$AA$2:$AA$35,0))</f>
        <v>53.554000000000002</v>
      </c>
      <c r="X67" s="17">
        <f t="shared" ref="X67:X130" si="3">V67*$AB$35/W67</f>
        <v>0.23620373828285471</v>
      </c>
      <c r="Y67" s="18"/>
      <c r="Z67" s="18"/>
    </row>
    <row r="68" spans="19:26" x14ac:dyDescent="0.2">
      <c r="S68" s="13" t="s">
        <v>94</v>
      </c>
      <c r="T68" s="13" t="s">
        <v>95</v>
      </c>
      <c r="U68" s="13">
        <v>1983</v>
      </c>
      <c r="V68" s="18">
        <v>0.14000000000000001</v>
      </c>
      <c r="W68" s="17">
        <f t="shared" si="2"/>
        <v>53.554000000000002</v>
      </c>
      <c r="X68" s="17">
        <f t="shared" si="3"/>
        <v>0.28755237703999703</v>
      </c>
      <c r="Y68" s="18"/>
      <c r="Z68" s="18"/>
    </row>
    <row r="69" spans="19:26" x14ac:dyDescent="0.2">
      <c r="S69" s="13" t="s">
        <v>46</v>
      </c>
      <c r="T69" s="13" t="s">
        <v>47</v>
      </c>
      <c r="U69" s="13">
        <v>1983</v>
      </c>
      <c r="V69" s="18">
        <v>0.18</v>
      </c>
      <c r="W69" s="17">
        <f t="shared" si="2"/>
        <v>53.554000000000002</v>
      </c>
      <c r="X69" s="17">
        <f t="shared" si="3"/>
        <v>0.36971019905142471</v>
      </c>
      <c r="Y69" s="18"/>
      <c r="Z69" s="18"/>
    </row>
    <row r="70" spans="19:26" x14ac:dyDescent="0.2">
      <c r="S70" s="13" t="s">
        <v>48</v>
      </c>
      <c r="T70" s="13" t="s">
        <v>49</v>
      </c>
      <c r="U70" s="13">
        <v>1983</v>
      </c>
      <c r="V70" s="17">
        <v>0.08</v>
      </c>
      <c r="W70" s="17">
        <f t="shared" si="2"/>
        <v>53.554000000000002</v>
      </c>
      <c r="X70" s="17">
        <f t="shared" si="3"/>
        <v>0.16431564402285545</v>
      </c>
      <c r="Y70" s="17"/>
      <c r="Z70" s="17"/>
    </row>
    <row r="71" spans="19:26" x14ac:dyDescent="0.2">
      <c r="S71" s="13" t="s">
        <v>50</v>
      </c>
      <c r="T71" s="13" t="s">
        <v>51</v>
      </c>
      <c r="U71" s="13">
        <v>1983</v>
      </c>
      <c r="V71" s="17">
        <v>0.32</v>
      </c>
      <c r="W71" s="17">
        <f t="shared" si="2"/>
        <v>53.554000000000002</v>
      </c>
      <c r="X71" s="17">
        <f t="shared" si="3"/>
        <v>0.6572625760914218</v>
      </c>
      <c r="Y71" s="17"/>
      <c r="Z71" s="17"/>
    </row>
    <row r="72" spans="19:26" x14ac:dyDescent="0.2">
      <c r="S72" s="13" t="s">
        <v>96</v>
      </c>
      <c r="T72" s="13" t="s">
        <v>97</v>
      </c>
      <c r="U72" s="13">
        <v>1983</v>
      </c>
      <c r="V72" s="17">
        <v>0.3</v>
      </c>
      <c r="W72" s="17">
        <f t="shared" si="2"/>
        <v>53.554000000000002</v>
      </c>
      <c r="X72" s="17">
        <f t="shared" si="3"/>
        <v>0.61618366508570788</v>
      </c>
      <c r="Y72" s="17"/>
      <c r="Z72" s="17"/>
    </row>
    <row r="73" spans="19:26" x14ac:dyDescent="0.2">
      <c r="S73" s="13" t="s">
        <v>52</v>
      </c>
      <c r="T73" s="13" t="s">
        <v>53</v>
      </c>
      <c r="U73" s="13">
        <v>1983</v>
      </c>
      <c r="V73" s="17">
        <v>0.09</v>
      </c>
      <c r="W73" s="17">
        <f t="shared" si="2"/>
        <v>53.554000000000002</v>
      </c>
      <c r="X73" s="17">
        <f t="shared" si="3"/>
        <v>0.18485509952571236</v>
      </c>
      <c r="Y73" s="17"/>
      <c r="Z73" s="17"/>
    </row>
    <row r="74" spans="19:26" x14ac:dyDescent="0.2">
      <c r="S74" s="13" t="s">
        <v>54</v>
      </c>
      <c r="T74" s="13" t="s">
        <v>55</v>
      </c>
      <c r="U74" s="13">
        <v>1983</v>
      </c>
      <c r="V74" s="18">
        <v>0.105</v>
      </c>
      <c r="W74" s="17">
        <f t="shared" si="2"/>
        <v>53.554000000000002</v>
      </c>
      <c r="X74" s="17">
        <f t="shared" si="3"/>
        <v>0.21566428277999775</v>
      </c>
      <c r="Y74" s="18"/>
      <c r="Z74" s="18"/>
    </row>
    <row r="75" spans="19:26" x14ac:dyDescent="0.2">
      <c r="S75" s="13" t="s">
        <v>98</v>
      </c>
      <c r="T75" s="13" t="s">
        <v>99</v>
      </c>
      <c r="U75" s="13">
        <v>1983</v>
      </c>
      <c r="V75" s="18">
        <v>0.2</v>
      </c>
      <c r="W75" s="17">
        <f t="shared" si="2"/>
        <v>53.554000000000002</v>
      </c>
      <c r="X75" s="17">
        <f t="shared" si="3"/>
        <v>0.41078911005713858</v>
      </c>
      <c r="Y75" s="18"/>
      <c r="Z75" s="18"/>
    </row>
    <row r="76" spans="19:26" x14ac:dyDescent="0.2">
      <c r="S76" s="13" t="s">
        <v>56</v>
      </c>
      <c r="T76" s="13" t="s">
        <v>57</v>
      </c>
      <c r="U76" s="13">
        <v>1983</v>
      </c>
      <c r="V76" s="18">
        <v>0.127</v>
      </c>
      <c r="W76" s="17">
        <f t="shared" si="2"/>
        <v>53.554000000000002</v>
      </c>
      <c r="X76" s="17">
        <f t="shared" si="3"/>
        <v>0.260851084886283</v>
      </c>
      <c r="Y76" s="18"/>
      <c r="Z76" s="18"/>
    </row>
    <row r="77" spans="19:26" x14ac:dyDescent="0.2">
      <c r="S77" s="13" t="s">
        <v>100</v>
      </c>
      <c r="T77" s="13" t="s">
        <v>101</v>
      </c>
      <c r="U77" s="13">
        <v>1983</v>
      </c>
      <c r="V77" s="18">
        <v>0.42680000000000001</v>
      </c>
      <c r="W77" s="17">
        <f t="shared" si="2"/>
        <v>53.554000000000002</v>
      </c>
      <c r="X77" s="17">
        <f t="shared" si="3"/>
        <v>0.87662396086193373</v>
      </c>
      <c r="Y77" s="18"/>
      <c r="Z77" s="18"/>
    </row>
    <row r="78" spans="19:26" x14ac:dyDescent="0.2">
      <c r="S78" s="13" t="s">
        <v>58</v>
      </c>
      <c r="T78" s="13" t="s">
        <v>59</v>
      </c>
      <c r="U78" s="13">
        <v>1983</v>
      </c>
      <c r="V78" s="18">
        <v>0.06</v>
      </c>
      <c r="W78" s="17">
        <f t="shared" si="2"/>
        <v>53.554000000000002</v>
      </c>
      <c r="X78" s="17">
        <f t="shared" si="3"/>
        <v>0.12323673301714155</v>
      </c>
      <c r="Y78" s="18"/>
      <c r="Z78" s="18"/>
    </row>
    <row r="79" spans="19:26" x14ac:dyDescent="0.2">
      <c r="S79" s="13" t="s">
        <v>102</v>
      </c>
      <c r="T79" s="13" t="s">
        <v>103</v>
      </c>
      <c r="U79" s="13">
        <v>1983</v>
      </c>
      <c r="V79" s="18">
        <v>0.127</v>
      </c>
      <c r="W79" s="17">
        <f t="shared" si="2"/>
        <v>53.554000000000002</v>
      </c>
      <c r="X79" s="17">
        <f t="shared" si="3"/>
        <v>0.260851084886283</v>
      </c>
      <c r="Y79" s="18"/>
      <c r="Z79" s="18"/>
    </row>
    <row r="80" spans="19:26" x14ac:dyDescent="0.2">
      <c r="S80" s="13" t="s">
        <v>60</v>
      </c>
      <c r="T80" s="13" t="s">
        <v>61</v>
      </c>
      <c r="U80" s="13">
        <v>1983</v>
      </c>
      <c r="V80" s="18">
        <v>0.14000000000000001</v>
      </c>
      <c r="W80" s="17">
        <f t="shared" si="2"/>
        <v>53.554000000000002</v>
      </c>
      <c r="X80" s="17">
        <f t="shared" si="3"/>
        <v>0.28755237703999703</v>
      </c>
      <c r="Y80" s="18"/>
      <c r="Z80" s="18"/>
    </row>
    <row r="81" spans="19:26" x14ac:dyDescent="0.2">
      <c r="S81" s="13" t="s">
        <v>62</v>
      </c>
      <c r="T81" s="13" t="s">
        <v>63</v>
      </c>
      <c r="U81" s="13">
        <v>1983</v>
      </c>
      <c r="V81" s="18">
        <v>0.06</v>
      </c>
      <c r="W81" s="17">
        <f t="shared" si="2"/>
        <v>53.554000000000002</v>
      </c>
      <c r="X81" s="17">
        <f t="shared" si="3"/>
        <v>0.12323673301714155</v>
      </c>
      <c r="Y81" s="18"/>
      <c r="Z81" s="18"/>
    </row>
    <row r="82" spans="19:26" x14ac:dyDescent="0.2">
      <c r="S82" s="13" t="s">
        <v>104</v>
      </c>
      <c r="T82" s="13" t="s">
        <v>105</v>
      </c>
      <c r="U82" s="13">
        <v>1983</v>
      </c>
      <c r="V82" s="18">
        <v>0.18</v>
      </c>
      <c r="W82" s="17">
        <f t="shared" si="2"/>
        <v>53.554000000000002</v>
      </c>
      <c r="X82" s="17">
        <f t="shared" si="3"/>
        <v>0.36971019905142471</v>
      </c>
      <c r="Y82" s="18"/>
      <c r="Z82" s="18"/>
    </row>
    <row r="83" spans="19:26" x14ac:dyDescent="0.2">
      <c r="S83" s="13" t="s">
        <v>64</v>
      </c>
      <c r="T83" s="13" t="s">
        <v>65</v>
      </c>
      <c r="U83" s="13">
        <v>1983</v>
      </c>
      <c r="V83" s="18">
        <v>3.3000000000000002E-2</v>
      </c>
      <c r="W83" s="17">
        <f t="shared" si="2"/>
        <v>53.554000000000002</v>
      </c>
      <c r="X83" s="17">
        <f t="shared" si="3"/>
        <v>6.7780203159427871E-2</v>
      </c>
      <c r="Y83" s="18"/>
      <c r="Z83" s="18"/>
    </row>
    <row r="84" spans="19:26" x14ac:dyDescent="0.2">
      <c r="S84" s="13" t="s">
        <v>66</v>
      </c>
      <c r="T84" s="13" t="s">
        <v>67</v>
      </c>
      <c r="U84" s="13">
        <v>1983</v>
      </c>
      <c r="V84" s="18">
        <v>0.09</v>
      </c>
      <c r="W84" s="17">
        <f t="shared" si="2"/>
        <v>53.554000000000002</v>
      </c>
      <c r="X84" s="17">
        <f t="shared" si="3"/>
        <v>0.18485509952571236</v>
      </c>
      <c r="Y84" s="18"/>
      <c r="Z84" s="18"/>
    </row>
    <row r="85" spans="19:26" x14ac:dyDescent="0.2">
      <c r="S85" s="13" t="s">
        <v>68</v>
      </c>
      <c r="T85" s="13" t="s">
        <v>69</v>
      </c>
      <c r="U85" s="13">
        <v>1983</v>
      </c>
      <c r="V85" s="18">
        <v>4.3999999999999997E-2</v>
      </c>
      <c r="W85" s="17">
        <f t="shared" si="2"/>
        <v>53.554000000000002</v>
      </c>
      <c r="X85" s="17">
        <f t="shared" si="3"/>
        <v>9.0373604212570485E-2</v>
      </c>
      <c r="Y85" s="18"/>
      <c r="Z85" s="18"/>
    </row>
    <row r="86" spans="19:26" x14ac:dyDescent="0.2">
      <c r="S86" s="13" t="s">
        <v>106</v>
      </c>
      <c r="T86" s="13" t="s">
        <v>107</v>
      </c>
      <c r="U86" s="13">
        <v>1983</v>
      </c>
      <c r="V86" s="18">
        <v>0.53376000000000001</v>
      </c>
      <c r="W86" s="17">
        <f t="shared" si="2"/>
        <v>53.554000000000002</v>
      </c>
      <c r="X86" s="17">
        <f t="shared" si="3"/>
        <v>1.0963139769204915</v>
      </c>
      <c r="Y86" s="18"/>
      <c r="Z86" s="18"/>
    </row>
    <row r="87" spans="19:26" x14ac:dyDescent="0.2">
      <c r="S87" s="13" t="s">
        <v>70</v>
      </c>
      <c r="T87" s="13" t="s">
        <v>71</v>
      </c>
      <c r="U87" s="13">
        <v>1983</v>
      </c>
      <c r="V87" s="17">
        <v>0.16</v>
      </c>
      <c r="W87" s="17">
        <f t="shared" si="2"/>
        <v>53.554000000000002</v>
      </c>
      <c r="X87" s="17">
        <f t="shared" si="3"/>
        <v>0.3286312880457109</v>
      </c>
      <c r="Y87" s="17"/>
      <c r="Z87" s="17"/>
    </row>
    <row r="88" spans="19:26" x14ac:dyDescent="0.2">
      <c r="S88" s="13" t="s">
        <v>108</v>
      </c>
      <c r="T88" s="13" t="s">
        <v>109</v>
      </c>
      <c r="U88" s="13">
        <v>1983</v>
      </c>
      <c r="V88" s="17">
        <v>7.9000000000000001E-2</v>
      </c>
      <c r="W88" s="17">
        <f t="shared" si="2"/>
        <v>53.554000000000002</v>
      </c>
      <c r="X88" s="17">
        <f t="shared" si="3"/>
        <v>0.16226169847256972</v>
      </c>
      <c r="Y88" s="17"/>
      <c r="Z88" s="17"/>
    </row>
    <row r="89" spans="19:26" x14ac:dyDescent="0.2">
      <c r="S89" s="13" t="s">
        <v>72</v>
      </c>
      <c r="T89" s="13" t="s">
        <v>73</v>
      </c>
      <c r="U89" s="13">
        <v>1983</v>
      </c>
      <c r="V89" s="17">
        <v>0.317</v>
      </c>
      <c r="W89" s="17">
        <f t="shared" si="2"/>
        <v>53.554000000000002</v>
      </c>
      <c r="X89" s="17">
        <f t="shared" si="3"/>
        <v>0.65110073944056457</v>
      </c>
      <c r="Y89" s="17"/>
      <c r="Z89" s="17"/>
    </row>
    <row r="90" spans="19:26" x14ac:dyDescent="0.2">
      <c r="S90" s="13" t="s">
        <v>110</v>
      </c>
      <c r="T90" s="13" t="s">
        <v>111</v>
      </c>
      <c r="U90" s="13">
        <v>1983</v>
      </c>
      <c r="V90" s="17">
        <v>8.2000000000000003E-2</v>
      </c>
      <c r="W90" s="17">
        <f t="shared" si="2"/>
        <v>53.554000000000002</v>
      </c>
      <c r="X90" s="17">
        <f t="shared" si="3"/>
        <v>0.16842353512342684</v>
      </c>
      <c r="Y90" s="17"/>
      <c r="Z90" s="17"/>
    </row>
    <row r="91" spans="19:26" x14ac:dyDescent="0.2">
      <c r="S91" s="13" t="s">
        <v>112</v>
      </c>
      <c r="T91" s="13" t="s">
        <v>113</v>
      </c>
      <c r="U91" s="13">
        <v>1983</v>
      </c>
      <c r="V91" s="18">
        <v>7.8700000000000006E-2</v>
      </c>
      <c r="W91" s="17">
        <f t="shared" si="2"/>
        <v>53.554000000000002</v>
      </c>
      <c r="X91" s="17">
        <f t="shared" si="3"/>
        <v>0.16164551480748404</v>
      </c>
      <c r="Y91" s="18"/>
      <c r="Z91" s="18"/>
    </row>
    <row r="92" spans="19:26" x14ac:dyDescent="0.2">
      <c r="S92" s="13" t="s">
        <v>74</v>
      </c>
      <c r="T92" s="13" t="s">
        <v>75</v>
      </c>
      <c r="U92" s="13">
        <v>1983</v>
      </c>
      <c r="V92" s="18">
        <v>6.4500000000000002E-2</v>
      </c>
      <c r="W92" s="17">
        <f t="shared" si="2"/>
        <v>53.554000000000002</v>
      </c>
      <c r="X92" s="17">
        <f t="shared" si="3"/>
        <v>0.13247948799342718</v>
      </c>
      <c r="Y92" s="18"/>
      <c r="Z92" s="18"/>
    </row>
    <row r="93" spans="19:26" x14ac:dyDescent="0.2">
      <c r="S93" s="13" t="s">
        <v>76</v>
      </c>
      <c r="T93" s="13" t="s">
        <v>77</v>
      </c>
      <c r="U93" s="13">
        <v>1983</v>
      </c>
      <c r="V93" s="18">
        <v>0.76800000000000002</v>
      </c>
      <c r="W93" s="17">
        <f t="shared" si="2"/>
        <v>53.554000000000002</v>
      </c>
      <c r="X93" s="17">
        <f t="shared" si="3"/>
        <v>1.5774301826194119</v>
      </c>
      <c r="Y93" s="18"/>
      <c r="Z93" s="18"/>
    </row>
    <row r="94" spans="19:26" x14ac:dyDescent="0.2">
      <c r="S94" s="13" t="s">
        <v>78</v>
      </c>
      <c r="T94" s="13" t="s">
        <v>79</v>
      </c>
      <c r="U94" s="13">
        <v>1983</v>
      </c>
      <c r="V94" s="18">
        <v>0.26400000000000001</v>
      </c>
      <c r="W94" s="17">
        <f t="shared" si="2"/>
        <v>53.554000000000002</v>
      </c>
      <c r="X94" s="17">
        <f t="shared" si="3"/>
        <v>0.54224162527542297</v>
      </c>
      <c r="Y94" s="18"/>
      <c r="Z94" s="18"/>
    </row>
    <row r="95" spans="19:26" x14ac:dyDescent="0.2">
      <c r="S95" s="13" t="s">
        <v>80</v>
      </c>
      <c r="T95" s="13" t="s">
        <v>81</v>
      </c>
      <c r="U95" s="13">
        <v>1983</v>
      </c>
      <c r="V95" s="18">
        <v>0.1258</v>
      </c>
      <c r="W95" s="17">
        <f t="shared" si="2"/>
        <v>53.554000000000002</v>
      </c>
      <c r="X95" s="17">
        <f t="shared" si="3"/>
        <v>0.25838635022594014</v>
      </c>
      <c r="Y95" s="18"/>
      <c r="Z95" s="18"/>
    </row>
    <row r="96" spans="19:26" x14ac:dyDescent="0.2">
      <c r="S96" s="13" t="s">
        <v>82</v>
      </c>
      <c r="T96" s="13" t="s">
        <v>83</v>
      </c>
      <c r="U96" s="13">
        <v>1983</v>
      </c>
      <c r="V96" s="18">
        <v>0.15870000000000001</v>
      </c>
      <c r="W96" s="17">
        <f t="shared" si="2"/>
        <v>53.554000000000002</v>
      </c>
      <c r="X96" s="17">
        <f t="shared" si="3"/>
        <v>0.32596115883033949</v>
      </c>
      <c r="Y96" s="18"/>
      <c r="Z96" s="18"/>
    </row>
    <row r="97" spans="19:26" x14ac:dyDescent="0.2">
      <c r="S97" s="13" t="s">
        <v>114</v>
      </c>
      <c r="T97" s="13" t="s">
        <v>115</v>
      </c>
      <c r="U97" s="13">
        <v>1983</v>
      </c>
      <c r="V97" s="18">
        <v>0.13078999999999999</v>
      </c>
      <c r="W97" s="17">
        <f t="shared" si="2"/>
        <v>53.554000000000002</v>
      </c>
      <c r="X97" s="17">
        <f t="shared" si="3"/>
        <v>0.26863553852186572</v>
      </c>
      <c r="Y97" s="18"/>
      <c r="Z97" s="18"/>
    </row>
    <row r="98" spans="19:26" x14ac:dyDescent="0.2">
      <c r="S98" s="13" t="s">
        <v>116</v>
      </c>
      <c r="T98" s="13" t="s">
        <v>117</v>
      </c>
      <c r="U98" s="13">
        <v>1983</v>
      </c>
      <c r="V98" s="18">
        <v>0.26500000000000001</v>
      </c>
      <c r="W98" s="17">
        <f t="shared" si="2"/>
        <v>53.554000000000002</v>
      </c>
      <c r="X98" s="17">
        <f t="shared" si="3"/>
        <v>0.54429557082570867</v>
      </c>
      <c r="Y98" s="18"/>
      <c r="Z98" s="18"/>
    </row>
    <row r="99" spans="19:26" x14ac:dyDescent="0.2">
      <c r="S99" s="13" t="s">
        <v>118</v>
      </c>
      <c r="T99" s="13" t="s">
        <v>119</v>
      </c>
      <c r="U99" s="13">
        <v>1983</v>
      </c>
      <c r="V99" s="18">
        <v>0.25650000000000001</v>
      </c>
      <c r="W99" s="17">
        <f t="shared" si="2"/>
        <v>53.554000000000002</v>
      </c>
      <c r="X99" s="17">
        <f t="shared" si="3"/>
        <v>0.52683703364828016</v>
      </c>
      <c r="Y99" s="18"/>
      <c r="Z99" s="18"/>
    </row>
    <row r="100" spans="19:26" x14ac:dyDescent="0.2">
      <c r="S100" s="13" t="s">
        <v>120</v>
      </c>
      <c r="T100" s="13" t="s">
        <v>121</v>
      </c>
      <c r="U100" s="13">
        <v>1983</v>
      </c>
      <c r="V100" s="18">
        <v>8.7999999999999995E-2</v>
      </c>
      <c r="W100" s="17">
        <f t="shared" si="2"/>
        <v>53.554000000000002</v>
      </c>
      <c r="X100" s="17">
        <f t="shared" si="3"/>
        <v>0.18074720842514097</v>
      </c>
      <c r="Y100" s="18"/>
      <c r="Z100" s="18"/>
    </row>
    <row r="101" spans="19:26" x14ac:dyDescent="0.2">
      <c r="S101" s="13" t="s">
        <v>122</v>
      </c>
      <c r="T101" s="13" t="s">
        <v>123</v>
      </c>
      <c r="U101" s="13">
        <v>1983</v>
      </c>
      <c r="V101" s="18">
        <v>0.17699999999999999</v>
      </c>
      <c r="W101" s="17">
        <f t="shared" si="2"/>
        <v>53.554000000000002</v>
      </c>
      <c r="X101" s="17">
        <f t="shared" si="3"/>
        <v>0.36354836240056765</v>
      </c>
      <c r="Y101" s="18"/>
      <c r="Z101" s="18"/>
    </row>
    <row r="102" spans="19:26" x14ac:dyDescent="0.2">
      <c r="S102" s="13" t="s">
        <v>84</v>
      </c>
      <c r="T102" s="13" t="s">
        <v>85</v>
      </c>
      <c r="U102" s="13">
        <v>1983</v>
      </c>
      <c r="V102" s="13">
        <v>6.4500000000000002E-2</v>
      </c>
      <c r="W102" s="17">
        <f t="shared" si="2"/>
        <v>53.554000000000002</v>
      </c>
      <c r="X102" s="17">
        <f t="shared" si="3"/>
        <v>0.13247948799342718</v>
      </c>
      <c r="Y102" s="13"/>
      <c r="Z102" s="13"/>
    </row>
    <row r="103" spans="19:26" x14ac:dyDescent="0.2">
      <c r="S103" s="13" t="s">
        <v>124</v>
      </c>
      <c r="T103" s="13" t="s">
        <v>125</v>
      </c>
      <c r="U103" s="13">
        <v>1983</v>
      </c>
      <c r="V103" s="13">
        <v>0.02</v>
      </c>
      <c r="W103" s="17">
        <f t="shared" si="2"/>
        <v>53.554000000000002</v>
      </c>
      <c r="X103" s="17">
        <f t="shared" si="3"/>
        <v>4.1078911005713863E-2</v>
      </c>
      <c r="Y103" s="13"/>
      <c r="Z103" s="13"/>
    </row>
    <row r="104" spans="19:26" x14ac:dyDescent="0.2">
      <c r="S104" s="13" t="s">
        <v>90</v>
      </c>
      <c r="T104" s="13" t="s">
        <v>91</v>
      </c>
      <c r="U104" s="13">
        <v>1984</v>
      </c>
      <c r="V104" s="17">
        <v>1.05</v>
      </c>
      <c r="W104" s="17">
        <f t="shared" si="2"/>
        <v>55.459000000000003</v>
      </c>
      <c r="X104" s="17">
        <f t="shared" si="3"/>
        <v>2.0825627941362086</v>
      </c>
      <c r="Y104" s="17"/>
      <c r="Z104" s="17"/>
    </row>
    <row r="105" spans="19:26" x14ac:dyDescent="0.2">
      <c r="S105" s="13" t="s">
        <v>23</v>
      </c>
      <c r="T105" s="13" t="s">
        <v>24</v>
      </c>
      <c r="U105" s="13">
        <v>1984</v>
      </c>
      <c r="V105" s="17">
        <v>0.35</v>
      </c>
      <c r="W105" s="17">
        <f t="shared" si="2"/>
        <v>55.459000000000003</v>
      </c>
      <c r="X105" s="17">
        <f t="shared" si="3"/>
        <v>0.69418759804540286</v>
      </c>
      <c r="Y105" s="17"/>
      <c r="Z105" s="17"/>
    </row>
    <row r="106" spans="19:26" x14ac:dyDescent="0.2">
      <c r="S106" s="13" t="s">
        <v>25</v>
      </c>
      <c r="T106" s="13" t="s">
        <v>26</v>
      </c>
      <c r="U106" s="13">
        <v>1984</v>
      </c>
      <c r="V106" s="17">
        <v>0.08</v>
      </c>
      <c r="W106" s="17">
        <f t="shared" si="2"/>
        <v>55.459000000000003</v>
      </c>
      <c r="X106" s="17">
        <f t="shared" si="3"/>
        <v>0.15867145098180638</v>
      </c>
      <c r="Y106" s="17"/>
      <c r="Z106" s="17"/>
    </row>
    <row r="107" spans="19:26" x14ac:dyDescent="0.2">
      <c r="S107" s="13" t="s">
        <v>27</v>
      </c>
      <c r="T107" s="13" t="s">
        <v>28</v>
      </c>
      <c r="U107" s="13">
        <v>1984</v>
      </c>
      <c r="V107" s="18">
        <v>0.24</v>
      </c>
      <c r="W107" s="17">
        <f t="shared" si="2"/>
        <v>55.459000000000003</v>
      </c>
      <c r="X107" s="17">
        <f t="shared" si="3"/>
        <v>0.47601435294541905</v>
      </c>
      <c r="Y107" s="18"/>
      <c r="Z107" s="18"/>
    </row>
    <row r="108" spans="19:26" x14ac:dyDescent="0.2">
      <c r="S108" s="13" t="s">
        <v>29</v>
      </c>
      <c r="T108" s="13" t="s">
        <v>30</v>
      </c>
      <c r="U108" s="13">
        <v>1984</v>
      </c>
      <c r="V108" s="18">
        <v>0.04</v>
      </c>
      <c r="W108" s="17">
        <f t="shared" si="2"/>
        <v>55.459000000000003</v>
      </c>
      <c r="X108" s="17">
        <f t="shared" si="3"/>
        <v>7.9335725490903189E-2</v>
      </c>
      <c r="Y108" s="18"/>
      <c r="Z108" s="18"/>
    </row>
    <row r="109" spans="19:26" x14ac:dyDescent="0.2">
      <c r="S109" s="13" t="s">
        <v>31</v>
      </c>
      <c r="T109" s="13" t="s">
        <v>32</v>
      </c>
      <c r="U109" s="13">
        <v>1984</v>
      </c>
      <c r="V109" s="18">
        <v>0.08</v>
      </c>
      <c r="W109" s="17">
        <f t="shared" si="2"/>
        <v>55.459000000000003</v>
      </c>
      <c r="X109" s="17">
        <f t="shared" si="3"/>
        <v>0.15867145098180638</v>
      </c>
      <c r="Y109" s="18"/>
      <c r="Z109" s="18"/>
    </row>
    <row r="110" spans="19:26" x14ac:dyDescent="0.2">
      <c r="S110" s="13" t="s">
        <v>33</v>
      </c>
      <c r="T110" s="13" t="s">
        <v>34</v>
      </c>
      <c r="U110" s="13">
        <v>1984</v>
      </c>
      <c r="V110" s="18">
        <v>9.5000000000000001E-2</v>
      </c>
      <c r="W110" s="17">
        <f t="shared" si="2"/>
        <v>55.459000000000003</v>
      </c>
      <c r="X110" s="17">
        <f t="shared" si="3"/>
        <v>0.18842234804089505</v>
      </c>
      <c r="Y110" s="18"/>
      <c r="Z110" s="18"/>
    </row>
    <row r="111" spans="19:26" x14ac:dyDescent="0.2">
      <c r="S111" s="13" t="s">
        <v>35</v>
      </c>
      <c r="T111" s="13" t="s">
        <v>36</v>
      </c>
      <c r="U111" s="13">
        <v>1984</v>
      </c>
      <c r="V111" s="18">
        <v>0.06</v>
      </c>
      <c r="W111" s="17">
        <f t="shared" si="2"/>
        <v>55.459000000000003</v>
      </c>
      <c r="X111" s="17">
        <f t="shared" si="3"/>
        <v>0.11900358823635476</v>
      </c>
      <c r="Y111" s="18"/>
      <c r="Z111" s="18"/>
    </row>
    <row r="112" spans="19:26" x14ac:dyDescent="0.2">
      <c r="S112" s="13" t="s">
        <v>37</v>
      </c>
      <c r="T112" s="13" t="s">
        <v>38</v>
      </c>
      <c r="U112" s="13">
        <v>1984</v>
      </c>
      <c r="V112" s="18">
        <v>7.0000000000000007E-2</v>
      </c>
      <c r="W112" s="17">
        <f t="shared" si="2"/>
        <v>55.459000000000003</v>
      </c>
      <c r="X112" s="17">
        <f t="shared" si="3"/>
        <v>0.13883751960908058</v>
      </c>
      <c r="Y112" s="18"/>
      <c r="Z112" s="18"/>
    </row>
    <row r="113" spans="19:26" x14ac:dyDescent="0.2">
      <c r="S113" s="13" t="s">
        <v>39</v>
      </c>
      <c r="T113" s="13" t="s">
        <v>40</v>
      </c>
      <c r="U113" s="13">
        <v>1984</v>
      </c>
      <c r="V113" s="18">
        <v>0.48</v>
      </c>
      <c r="W113" s="17">
        <f t="shared" si="2"/>
        <v>55.459000000000003</v>
      </c>
      <c r="X113" s="17">
        <f t="shared" si="3"/>
        <v>0.9520287058908381</v>
      </c>
      <c r="Y113" s="18"/>
      <c r="Z113" s="18"/>
    </row>
    <row r="114" spans="19:26" x14ac:dyDescent="0.2">
      <c r="S114" s="13" t="s">
        <v>41</v>
      </c>
      <c r="T114" s="13" t="s">
        <v>42</v>
      </c>
      <c r="U114" s="13">
        <v>1984</v>
      </c>
      <c r="V114" s="18">
        <v>1.01</v>
      </c>
      <c r="W114" s="17">
        <f t="shared" si="2"/>
        <v>55.459000000000003</v>
      </c>
      <c r="X114" s="17">
        <f t="shared" si="3"/>
        <v>2.0032270686453053</v>
      </c>
      <c r="Y114" s="18"/>
      <c r="Z114" s="18"/>
    </row>
    <row r="115" spans="19:26" x14ac:dyDescent="0.2">
      <c r="S115" s="13" t="s">
        <v>86</v>
      </c>
      <c r="T115" s="13" t="s">
        <v>87</v>
      </c>
      <c r="U115" s="13">
        <v>1984</v>
      </c>
      <c r="V115" s="18">
        <v>0</v>
      </c>
      <c r="W115" s="17">
        <f t="shared" si="2"/>
        <v>55.459000000000003</v>
      </c>
      <c r="X115" s="17">
        <f t="shared" si="3"/>
        <v>0</v>
      </c>
      <c r="Y115" s="18"/>
      <c r="Z115" s="18"/>
    </row>
    <row r="116" spans="19:26" x14ac:dyDescent="0.2">
      <c r="S116" s="13" t="s">
        <v>92</v>
      </c>
      <c r="T116" s="13" t="s">
        <v>93</v>
      </c>
      <c r="U116" s="13">
        <v>1984</v>
      </c>
      <c r="V116" s="18">
        <v>0.15</v>
      </c>
      <c r="W116" s="17">
        <f t="shared" si="2"/>
        <v>55.459000000000003</v>
      </c>
      <c r="X116" s="17">
        <f t="shared" si="3"/>
        <v>0.29750897059088693</v>
      </c>
      <c r="Y116" s="18"/>
      <c r="Z116" s="18"/>
    </row>
    <row r="117" spans="19:26" x14ac:dyDescent="0.2">
      <c r="S117" s="13" t="s">
        <v>43</v>
      </c>
      <c r="T117" s="13" t="s">
        <v>14</v>
      </c>
      <c r="U117" s="13">
        <v>1984</v>
      </c>
      <c r="V117" s="18">
        <v>7.0000000000000007E-2</v>
      </c>
      <c r="W117" s="17">
        <f t="shared" si="2"/>
        <v>55.459000000000003</v>
      </c>
      <c r="X117" s="17">
        <f t="shared" si="3"/>
        <v>0.13883751960908058</v>
      </c>
      <c r="Y117" s="18"/>
      <c r="Z117" s="18"/>
    </row>
    <row r="118" spans="19:26" x14ac:dyDescent="0.2">
      <c r="S118" s="13" t="s">
        <v>44</v>
      </c>
      <c r="T118" s="13" t="s">
        <v>45</v>
      </c>
      <c r="U118" s="13">
        <v>1984</v>
      </c>
      <c r="V118" s="18">
        <v>0.115</v>
      </c>
      <c r="W118" s="17">
        <f t="shared" si="2"/>
        <v>55.459000000000003</v>
      </c>
      <c r="X118" s="17">
        <f t="shared" si="3"/>
        <v>0.22809021078634667</v>
      </c>
      <c r="Y118" s="18"/>
      <c r="Z118" s="18"/>
    </row>
    <row r="119" spans="19:26" x14ac:dyDescent="0.2">
      <c r="S119" s="13" t="s">
        <v>94</v>
      </c>
      <c r="T119" s="13" t="s">
        <v>95</v>
      </c>
      <c r="U119" s="13">
        <v>1984</v>
      </c>
      <c r="V119" s="18">
        <v>0.14000000000000001</v>
      </c>
      <c r="W119" s="17">
        <f t="shared" si="2"/>
        <v>55.459000000000003</v>
      </c>
      <c r="X119" s="17">
        <f t="shared" si="3"/>
        <v>0.27767503921816117</v>
      </c>
      <c r="Y119" s="18"/>
      <c r="Z119" s="18"/>
    </row>
    <row r="120" spans="19:26" x14ac:dyDescent="0.2">
      <c r="S120" s="13" t="s">
        <v>46</v>
      </c>
      <c r="T120" s="13" t="s">
        <v>47</v>
      </c>
      <c r="U120" s="13">
        <v>1984</v>
      </c>
      <c r="V120" s="17">
        <v>0.18</v>
      </c>
      <c r="W120" s="17">
        <f t="shared" si="2"/>
        <v>55.459000000000003</v>
      </c>
      <c r="X120" s="17">
        <f t="shared" si="3"/>
        <v>0.35701076470906434</v>
      </c>
      <c r="Y120" s="17"/>
      <c r="Z120" s="17"/>
    </row>
    <row r="121" spans="19:26" x14ac:dyDescent="0.2">
      <c r="S121" s="13" t="s">
        <v>48</v>
      </c>
      <c r="T121" s="13" t="s">
        <v>49</v>
      </c>
      <c r="U121" s="13">
        <v>1984</v>
      </c>
      <c r="V121" s="17">
        <v>0.08</v>
      </c>
      <c r="W121" s="17">
        <f t="shared" si="2"/>
        <v>55.459000000000003</v>
      </c>
      <c r="X121" s="17">
        <f t="shared" si="3"/>
        <v>0.15867145098180638</v>
      </c>
      <c r="Y121" s="17"/>
      <c r="Z121" s="17"/>
    </row>
    <row r="122" spans="19:26" x14ac:dyDescent="0.2">
      <c r="S122" s="13" t="s">
        <v>50</v>
      </c>
      <c r="T122" s="13" t="s">
        <v>51</v>
      </c>
      <c r="U122" s="13">
        <v>1984</v>
      </c>
      <c r="V122" s="17">
        <v>0.32</v>
      </c>
      <c r="W122" s="17">
        <f t="shared" si="2"/>
        <v>55.459000000000003</v>
      </c>
      <c r="X122" s="17">
        <f t="shared" si="3"/>
        <v>0.63468580392722551</v>
      </c>
      <c r="Y122" s="17"/>
      <c r="Z122" s="17"/>
    </row>
    <row r="123" spans="19:26" x14ac:dyDescent="0.2">
      <c r="S123" s="13" t="s">
        <v>96</v>
      </c>
      <c r="T123" s="13" t="s">
        <v>97</v>
      </c>
      <c r="U123" s="13">
        <v>1984</v>
      </c>
      <c r="V123" s="17">
        <v>0.3</v>
      </c>
      <c r="W123" s="17">
        <f t="shared" si="2"/>
        <v>55.459000000000003</v>
      </c>
      <c r="X123" s="17">
        <f t="shared" si="3"/>
        <v>0.59501794118177387</v>
      </c>
      <c r="Y123" s="17"/>
      <c r="Z123" s="17"/>
    </row>
    <row r="124" spans="19:26" x14ac:dyDescent="0.2">
      <c r="S124" s="13" t="s">
        <v>52</v>
      </c>
      <c r="T124" s="13" t="s">
        <v>53</v>
      </c>
      <c r="U124" s="13">
        <v>1984</v>
      </c>
      <c r="V124" s="18">
        <v>0.09</v>
      </c>
      <c r="W124" s="17">
        <f t="shared" si="2"/>
        <v>55.459000000000003</v>
      </c>
      <c r="X124" s="17">
        <f t="shared" si="3"/>
        <v>0.17850538235453217</v>
      </c>
      <c r="Y124" s="18"/>
      <c r="Z124" s="18"/>
    </row>
    <row r="125" spans="19:26" x14ac:dyDescent="0.2">
      <c r="S125" s="13" t="s">
        <v>54</v>
      </c>
      <c r="T125" s="13" t="s">
        <v>55</v>
      </c>
      <c r="U125" s="13">
        <v>1984</v>
      </c>
      <c r="V125" s="18">
        <v>0.105</v>
      </c>
      <c r="W125" s="17">
        <f t="shared" si="2"/>
        <v>55.459000000000003</v>
      </c>
      <c r="X125" s="17">
        <f t="shared" si="3"/>
        <v>0.20825627941362088</v>
      </c>
      <c r="Y125" s="18"/>
      <c r="Z125" s="18"/>
    </row>
    <row r="126" spans="19:26" x14ac:dyDescent="0.2">
      <c r="S126" s="13" t="s">
        <v>98</v>
      </c>
      <c r="T126" s="13" t="s">
        <v>99</v>
      </c>
      <c r="U126" s="13">
        <v>1984</v>
      </c>
      <c r="V126" s="18">
        <v>0.2</v>
      </c>
      <c r="W126" s="17">
        <f t="shared" si="2"/>
        <v>55.459000000000003</v>
      </c>
      <c r="X126" s="17">
        <f t="shared" si="3"/>
        <v>0.39667862745451593</v>
      </c>
      <c r="Y126" s="18"/>
      <c r="Z126" s="18"/>
    </row>
    <row r="127" spans="19:26" x14ac:dyDescent="0.2">
      <c r="S127" s="13" t="s">
        <v>56</v>
      </c>
      <c r="T127" s="13" t="s">
        <v>57</v>
      </c>
      <c r="U127" s="13">
        <v>1984</v>
      </c>
      <c r="V127" s="18">
        <v>0.127</v>
      </c>
      <c r="W127" s="17">
        <f t="shared" si="2"/>
        <v>55.459000000000003</v>
      </c>
      <c r="X127" s="17">
        <f t="shared" si="3"/>
        <v>0.2518909284336176</v>
      </c>
      <c r="Y127" s="18"/>
      <c r="Z127" s="18"/>
    </row>
    <row r="128" spans="19:26" x14ac:dyDescent="0.2">
      <c r="S128" s="13" t="s">
        <v>100</v>
      </c>
      <c r="T128" s="13" t="s">
        <v>101</v>
      </c>
      <c r="U128" s="13">
        <v>1984</v>
      </c>
      <c r="V128" s="18">
        <v>0.42680000000000001</v>
      </c>
      <c r="W128" s="17">
        <f t="shared" si="2"/>
        <v>55.459000000000003</v>
      </c>
      <c r="X128" s="17">
        <f t="shared" si="3"/>
        <v>0.84651219098793706</v>
      </c>
      <c r="Y128" s="18"/>
      <c r="Z128" s="18"/>
    </row>
    <row r="129" spans="19:26" x14ac:dyDescent="0.2">
      <c r="S129" s="13" t="s">
        <v>58</v>
      </c>
      <c r="T129" s="13" t="s">
        <v>59</v>
      </c>
      <c r="U129" s="13">
        <v>1984</v>
      </c>
      <c r="V129" s="18">
        <v>0.06</v>
      </c>
      <c r="W129" s="17">
        <f t="shared" si="2"/>
        <v>55.459000000000003</v>
      </c>
      <c r="X129" s="17">
        <f t="shared" si="3"/>
        <v>0.11900358823635476</v>
      </c>
      <c r="Y129" s="18"/>
      <c r="Z129" s="18"/>
    </row>
    <row r="130" spans="19:26" x14ac:dyDescent="0.2">
      <c r="S130" s="13" t="s">
        <v>102</v>
      </c>
      <c r="T130" s="13" t="s">
        <v>103</v>
      </c>
      <c r="U130" s="13">
        <v>1984</v>
      </c>
      <c r="V130" s="18">
        <v>0.127</v>
      </c>
      <c r="W130" s="17">
        <f t="shared" si="2"/>
        <v>55.459000000000003</v>
      </c>
      <c r="X130" s="17">
        <f t="shared" si="3"/>
        <v>0.2518909284336176</v>
      </c>
      <c r="Y130" s="18"/>
      <c r="Z130" s="18"/>
    </row>
    <row r="131" spans="19:26" x14ac:dyDescent="0.2">
      <c r="S131" s="13" t="s">
        <v>60</v>
      </c>
      <c r="T131" s="13" t="s">
        <v>61</v>
      </c>
      <c r="U131" s="13">
        <v>1984</v>
      </c>
      <c r="V131" s="18">
        <v>0.14000000000000001</v>
      </c>
      <c r="W131" s="17">
        <f t="shared" ref="W131:W194" si="4">INDEX($AB$2:$AB$35,MATCH($U131,$AA$2:$AA$35,0))</f>
        <v>55.459000000000003</v>
      </c>
      <c r="X131" s="17">
        <f t="shared" ref="X131:X194" si="5">V131*$AB$35/W131</f>
        <v>0.27767503921816117</v>
      </c>
      <c r="Y131" s="18"/>
      <c r="Z131" s="18"/>
    </row>
    <row r="132" spans="19:26" x14ac:dyDescent="0.2">
      <c r="S132" s="13" t="s">
        <v>62</v>
      </c>
      <c r="T132" s="13" t="s">
        <v>63</v>
      </c>
      <c r="U132" s="13">
        <v>1984</v>
      </c>
      <c r="V132" s="18">
        <v>0.09</v>
      </c>
      <c r="W132" s="17">
        <f t="shared" si="4"/>
        <v>55.459000000000003</v>
      </c>
      <c r="X132" s="17">
        <f t="shared" si="5"/>
        <v>0.17850538235453217</v>
      </c>
      <c r="Y132" s="18"/>
      <c r="Z132" s="18"/>
    </row>
    <row r="133" spans="19:26" x14ac:dyDescent="0.2">
      <c r="S133" s="13" t="s">
        <v>104</v>
      </c>
      <c r="T133" s="13" t="s">
        <v>105</v>
      </c>
      <c r="U133" s="13">
        <v>1984</v>
      </c>
      <c r="V133" s="18">
        <v>0.3</v>
      </c>
      <c r="W133" s="17">
        <f t="shared" si="4"/>
        <v>55.459000000000003</v>
      </c>
      <c r="X133" s="17">
        <f t="shared" si="5"/>
        <v>0.59501794118177387</v>
      </c>
      <c r="Y133" s="18"/>
      <c r="Z133" s="18"/>
    </row>
    <row r="134" spans="19:26" x14ac:dyDescent="0.2">
      <c r="S134" s="13" t="s">
        <v>64</v>
      </c>
      <c r="T134" s="13" t="s">
        <v>65</v>
      </c>
      <c r="U134" s="13">
        <v>1984</v>
      </c>
      <c r="V134" s="18">
        <v>3.3000000000000002E-2</v>
      </c>
      <c r="W134" s="17">
        <f t="shared" si="4"/>
        <v>55.459000000000003</v>
      </c>
      <c r="X134" s="17">
        <f t="shared" si="5"/>
        <v>6.5451973529995128E-2</v>
      </c>
      <c r="Y134" s="18"/>
      <c r="Z134" s="18"/>
    </row>
    <row r="135" spans="19:26" x14ac:dyDescent="0.2">
      <c r="S135" s="13" t="s">
        <v>66</v>
      </c>
      <c r="T135" s="13" t="s">
        <v>67</v>
      </c>
      <c r="U135" s="13">
        <v>1984</v>
      </c>
      <c r="V135" s="18">
        <v>0.18</v>
      </c>
      <c r="W135" s="17">
        <f t="shared" si="4"/>
        <v>55.459000000000003</v>
      </c>
      <c r="X135" s="17">
        <f t="shared" si="5"/>
        <v>0.35701076470906434</v>
      </c>
      <c r="Y135" s="18"/>
      <c r="Z135" s="18"/>
    </row>
    <row r="136" spans="19:26" x14ac:dyDescent="0.2">
      <c r="S136" s="13" t="s">
        <v>68</v>
      </c>
      <c r="T136" s="13" t="s">
        <v>69</v>
      </c>
      <c r="U136" s="13">
        <v>1984</v>
      </c>
      <c r="V136" s="18">
        <v>5.5E-2</v>
      </c>
      <c r="W136" s="17">
        <f t="shared" si="4"/>
        <v>55.459000000000003</v>
      </c>
      <c r="X136" s="17">
        <f t="shared" si="5"/>
        <v>0.10908662254999188</v>
      </c>
      <c r="Y136" s="18"/>
      <c r="Z136" s="18"/>
    </row>
    <row r="137" spans="19:26" x14ac:dyDescent="0.2">
      <c r="S137" s="13" t="s">
        <v>106</v>
      </c>
      <c r="T137" s="13" t="s">
        <v>107</v>
      </c>
      <c r="U137" s="13">
        <v>1984</v>
      </c>
      <c r="V137" s="17">
        <v>0.53376000000000001</v>
      </c>
      <c r="W137" s="17">
        <f t="shared" si="4"/>
        <v>55.459000000000003</v>
      </c>
      <c r="X137" s="17">
        <f t="shared" si="5"/>
        <v>1.0586559209506121</v>
      </c>
      <c r="Y137" s="17"/>
      <c r="Z137" s="17"/>
    </row>
    <row r="138" spans="19:26" x14ac:dyDescent="0.2">
      <c r="S138" s="13" t="s">
        <v>70</v>
      </c>
      <c r="T138" s="13" t="s">
        <v>71</v>
      </c>
      <c r="U138" s="13">
        <v>1984</v>
      </c>
      <c r="V138" s="17">
        <v>0.16</v>
      </c>
      <c r="W138" s="17">
        <f t="shared" si="4"/>
        <v>55.459000000000003</v>
      </c>
      <c r="X138" s="17">
        <f t="shared" si="5"/>
        <v>0.31734290196361276</v>
      </c>
      <c r="Y138" s="17"/>
      <c r="Z138" s="17"/>
    </row>
    <row r="139" spans="19:26" x14ac:dyDescent="0.2">
      <c r="S139" s="13" t="s">
        <v>108</v>
      </c>
      <c r="T139" s="13" t="s">
        <v>109</v>
      </c>
      <c r="U139" s="13">
        <v>1984</v>
      </c>
      <c r="V139" s="17">
        <v>7.9000000000000001E-2</v>
      </c>
      <c r="W139" s="17">
        <f t="shared" si="4"/>
        <v>55.459000000000003</v>
      </c>
      <c r="X139" s="17">
        <f t="shared" si="5"/>
        <v>0.15668805784453377</v>
      </c>
      <c r="Y139" s="17"/>
      <c r="Z139" s="17"/>
    </row>
    <row r="140" spans="19:26" x14ac:dyDescent="0.2">
      <c r="S140" s="13" t="s">
        <v>72</v>
      </c>
      <c r="T140" s="13" t="s">
        <v>73</v>
      </c>
      <c r="U140" s="13">
        <v>1984</v>
      </c>
      <c r="V140" s="17">
        <v>0.317</v>
      </c>
      <c r="W140" s="17">
        <f t="shared" si="4"/>
        <v>55.459000000000003</v>
      </c>
      <c r="X140" s="17">
        <f t="shared" si="5"/>
        <v>0.62873562451540765</v>
      </c>
      <c r="Y140" s="17"/>
      <c r="Z140" s="17"/>
    </row>
    <row r="141" spans="19:26" x14ac:dyDescent="0.2">
      <c r="S141" s="13" t="s">
        <v>110</v>
      </c>
      <c r="T141" s="13" t="s">
        <v>111</v>
      </c>
      <c r="U141" s="13">
        <v>1984</v>
      </c>
      <c r="V141" s="18">
        <v>8.2000000000000003E-2</v>
      </c>
      <c r="W141" s="17">
        <f t="shared" si="4"/>
        <v>55.459000000000003</v>
      </c>
      <c r="X141" s="17">
        <f t="shared" si="5"/>
        <v>0.16263823725635154</v>
      </c>
      <c r="Y141" s="18"/>
      <c r="Z141" s="18"/>
    </row>
    <row r="142" spans="19:26" x14ac:dyDescent="0.2">
      <c r="S142" s="13" t="s">
        <v>112</v>
      </c>
      <c r="T142" s="13" t="s">
        <v>113</v>
      </c>
      <c r="U142" s="13">
        <v>1984</v>
      </c>
      <c r="V142" s="18">
        <v>7.8700000000000006E-2</v>
      </c>
      <c r="W142" s="17">
        <f t="shared" si="4"/>
        <v>55.459000000000003</v>
      </c>
      <c r="X142" s="17">
        <f t="shared" si="5"/>
        <v>0.15609303990335205</v>
      </c>
      <c r="Y142" s="18"/>
      <c r="Z142" s="18"/>
    </row>
    <row r="143" spans="19:26" x14ac:dyDescent="0.2">
      <c r="S143" s="13" t="s">
        <v>74</v>
      </c>
      <c r="T143" s="13" t="s">
        <v>75</v>
      </c>
      <c r="U143" s="13">
        <v>1984</v>
      </c>
      <c r="V143" s="18">
        <v>6.4500000000000002E-2</v>
      </c>
      <c r="W143" s="17">
        <f t="shared" si="4"/>
        <v>55.459000000000003</v>
      </c>
      <c r="X143" s="17">
        <f t="shared" si="5"/>
        <v>0.12792885735408138</v>
      </c>
      <c r="Y143" s="18"/>
      <c r="Z143" s="18"/>
    </row>
    <row r="144" spans="19:26" x14ac:dyDescent="0.2">
      <c r="S144" s="13" t="s">
        <v>76</v>
      </c>
      <c r="T144" s="13" t="s">
        <v>77</v>
      </c>
      <c r="U144" s="13">
        <v>1984</v>
      </c>
      <c r="V144" s="18">
        <v>0.76800000000000002</v>
      </c>
      <c r="W144" s="17">
        <f t="shared" si="4"/>
        <v>55.459000000000003</v>
      </c>
      <c r="X144" s="17">
        <f t="shared" si="5"/>
        <v>1.5232459294253411</v>
      </c>
      <c r="Y144" s="18"/>
      <c r="Z144" s="18"/>
    </row>
    <row r="145" spans="19:26" x14ac:dyDescent="0.2">
      <c r="S145" s="13" t="s">
        <v>78</v>
      </c>
      <c r="T145" s="13" t="s">
        <v>79</v>
      </c>
      <c r="U145" s="13">
        <v>1984</v>
      </c>
      <c r="V145" s="18">
        <v>0.26400000000000001</v>
      </c>
      <c r="W145" s="17">
        <f t="shared" si="4"/>
        <v>55.459000000000003</v>
      </c>
      <c r="X145" s="17">
        <f t="shared" si="5"/>
        <v>0.52361578823996102</v>
      </c>
      <c r="Y145" s="18"/>
      <c r="Z145" s="18"/>
    </row>
    <row r="146" spans="19:26" x14ac:dyDescent="0.2">
      <c r="S146" s="13" t="s">
        <v>80</v>
      </c>
      <c r="T146" s="13" t="s">
        <v>81</v>
      </c>
      <c r="U146" s="13">
        <v>1984</v>
      </c>
      <c r="V146" s="18">
        <v>0.1258</v>
      </c>
      <c r="W146" s="17">
        <f t="shared" si="4"/>
        <v>55.459000000000003</v>
      </c>
      <c r="X146" s="17">
        <f t="shared" si="5"/>
        <v>0.2495108566688905</v>
      </c>
      <c r="Y146" s="18"/>
      <c r="Z146" s="18"/>
    </row>
    <row r="147" spans="19:26" x14ac:dyDescent="0.2">
      <c r="S147" s="13" t="s">
        <v>82</v>
      </c>
      <c r="T147" s="13" t="s">
        <v>83</v>
      </c>
      <c r="U147" s="13">
        <v>1984</v>
      </c>
      <c r="V147" s="18">
        <v>0.15870000000000001</v>
      </c>
      <c r="W147" s="17">
        <f t="shared" si="4"/>
        <v>55.459000000000003</v>
      </c>
      <c r="X147" s="17">
        <f t="shared" si="5"/>
        <v>0.3147644908851584</v>
      </c>
      <c r="Y147" s="18"/>
      <c r="Z147" s="18"/>
    </row>
    <row r="148" spans="19:26" x14ac:dyDescent="0.2">
      <c r="S148" s="13" t="s">
        <v>114</v>
      </c>
      <c r="T148" s="13" t="s">
        <v>115</v>
      </c>
      <c r="U148" s="13">
        <v>1984</v>
      </c>
      <c r="V148" s="18">
        <v>0.35499999999999998</v>
      </c>
      <c r="W148" s="17">
        <f t="shared" si="4"/>
        <v>55.459000000000003</v>
      </c>
      <c r="X148" s="17">
        <f t="shared" si="5"/>
        <v>0.70410456373176578</v>
      </c>
      <c r="Y148" s="18"/>
      <c r="Z148" s="18"/>
    </row>
    <row r="149" spans="19:26" x14ac:dyDescent="0.2">
      <c r="S149" s="13" t="s">
        <v>116</v>
      </c>
      <c r="T149" s="13" t="s">
        <v>117</v>
      </c>
      <c r="U149" s="13">
        <v>1984</v>
      </c>
      <c r="V149" s="18">
        <v>0.26500000000000001</v>
      </c>
      <c r="W149" s="17">
        <f t="shared" si="4"/>
        <v>55.459000000000003</v>
      </c>
      <c r="X149" s="17">
        <f t="shared" si="5"/>
        <v>0.5255991813772336</v>
      </c>
      <c r="Y149" s="18"/>
      <c r="Z149" s="18"/>
    </row>
    <row r="150" spans="19:26" x14ac:dyDescent="0.2">
      <c r="S150" s="13" t="s">
        <v>118</v>
      </c>
      <c r="T150" s="13" t="s">
        <v>119</v>
      </c>
      <c r="U150" s="13">
        <v>1984</v>
      </c>
      <c r="V150" s="18">
        <v>0.25650000000000001</v>
      </c>
      <c r="W150" s="17">
        <f t="shared" si="4"/>
        <v>55.459000000000003</v>
      </c>
      <c r="X150" s="17">
        <f t="shared" si="5"/>
        <v>0.50874033971041666</v>
      </c>
      <c r="Y150" s="18"/>
      <c r="Z150" s="18"/>
    </row>
    <row r="151" spans="19:26" x14ac:dyDescent="0.2">
      <c r="S151" s="13" t="s">
        <v>120</v>
      </c>
      <c r="T151" s="13" t="s">
        <v>121</v>
      </c>
      <c r="U151" s="13">
        <v>1984</v>
      </c>
      <c r="V151" s="18">
        <v>8.7999999999999995E-2</v>
      </c>
      <c r="W151" s="17">
        <f t="shared" si="4"/>
        <v>55.459000000000003</v>
      </c>
      <c r="X151" s="17">
        <f t="shared" si="5"/>
        <v>0.17453859607998701</v>
      </c>
      <c r="Y151" s="18"/>
      <c r="Z151" s="18"/>
    </row>
    <row r="152" spans="19:26" x14ac:dyDescent="0.2">
      <c r="S152" s="13" t="s">
        <v>122</v>
      </c>
      <c r="T152" s="13" t="s">
        <v>123</v>
      </c>
      <c r="U152" s="13">
        <v>1984</v>
      </c>
      <c r="V152" s="18">
        <v>0.17699999999999999</v>
      </c>
      <c r="W152" s="17">
        <f t="shared" si="4"/>
        <v>55.459000000000003</v>
      </c>
      <c r="X152" s="17">
        <f t="shared" si="5"/>
        <v>0.3510605852972466</v>
      </c>
      <c r="Y152" s="18"/>
      <c r="Z152" s="18"/>
    </row>
    <row r="153" spans="19:26" x14ac:dyDescent="0.2">
      <c r="S153" s="13" t="s">
        <v>84</v>
      </c>
      <c r="T153" s="13" t="s">
        <v>85</v>
      </c>
      <c r="U153" s="13">
        <v>1984</v>
      </c>
      <c r="V153" s="13">
        <v>6.4500000000000002E-2</v>
      </c>
      <c r="W153" s="17">
        <f t="shared" si="4"/>
        <v>55.459000000000003</v>
      </c>
      <c r="X153" s="17">
        <f t="shared" si="5"/>
        <v>0.12792885735408138</v>
      </c>
      <c r="Y153" s="13"/>
      <c r="Z153" s="13"/>
    </row>
    <row r="154" spans="19:26" x14ac:dyDescent="0.2">
      <c r="S154" s="13" t="s">
        <v>124</v>
      </c>
      <c r="T154" s="13" t="s">
        <v>125</v>
      </c>
      <c r="U154" s="13">
        <v>1984</v>
      </c>
      <c r="V154" s="13">
        <v>0.02</v>
      </c>
      <c r="W154" s="17">
        <f t="shared" si="4"/>
        <v>55.459000000000003</v>
      </c>
      <c r="X154" s="17">
        <f t="shared" si="5"/>
        <v>3.9667862745451594E-2</v>
      </c>
      <c r="Y154" s="13"/>
      <c r="Z154" s="13"/>
    </row>
    <row r="155" spans="19:26" x14ac:dyDescent="0.2">
      <c r="S155" s="13" t="s">
        <v>90</v>
      </c>
      <c r="T155" s="13" t="s">
        <v>91</v>
      </c>
      <c r="U155" s="13">
        <v>1985</v>
      </c>
      <c r="V155" s="17">
        <v>1.05</v>
      </c>
      <c r="W155" s="17">
        <f t="shared" si="4"/>
        <v>57.235999999999997</v>
      </c>
      <c r="X155" s="17">
        <f t="shared" si="5"/>
        <v>2.0179056887273745</v>
      </c>
      <c r="Y155" s="17"/>
      <c r="Z155" s="17"/>
    </row>
    <row r="156" spans="19:26" x14ac:dyDescent="0.2">
      <c r="S156" s="13" t="s">
        <v>23</v>
      </c>
      <c r="T156" s="13" t="s">
        <v>24</v>
      </c>
      <c r="U156" s="13">
        <v>1985</v>
      </c>
      <c r="V156" s="17">
        <v>0.35</v>
      </c>
      <c r="W156" s="17">
        <f t="shared" si="4"/>
        <v>57.235999999999997</v>
      </c>
      <c r="X156" s="17">
        <f t="shared" si="5"/>
        <v>0.67263522957579147</v>
      </c>
      <c r="Y156" s="17"/>
      <c r="Z156" s="17"/>
    </row>
    <row r="157" spans="19:26" x14ac:dyDescent="0.2">
      <c r="S157" s="13" t="s">
        <v>25</v>
      </c>
      <c r="T157" s="13" t="s">
        <v>26</v>
      </c>
      <c r="U157" s="13">
        <v>1985</v>
      </c>
      <c r="V157" s="17">
        <v>0.16</v>
      </c>
      <c r="W157" s="17">
        <f t="shared" si="4"/>
        <v>57.235999999999997</v>
      </c>
      <c r="X157" s="17">
        <f t="shared" si="5"/>
        <v>0.30749039066321898</v>
      </c>
      <c r="Y157" s="17"/>
      <c r="Z157" s="17"/>
    </row>
    <row r="158" spans="19:26" x14ac:dyDescent="0.2">
      <c r="S158" s="13" t="s">
        <v>27</v>
      </c>
      <c r="T158" s="13" t="s">
        <v>28</v>
      </c>
      <c r="U158" s="13">
        <v>1985</v>
      </c>
      <c r="V158" s="18">
        <v>0.24</v>
      </c>
      <c r="W158" s="17">
        <f t="shared" si="4"/>
        <v>57.235999999999997</v>
      </c>
      <c r="X158" s="17">
        <f t="shared" si="5"/>
        <v>0.46123558599482839</v>
      </c>
      <c r="Y158" s="18"/>
      <c r="Z158" s="18"/>
    </row>
    <row r="159" spans="19:26" x14ac:dyDescent="0.2">
      <c r="S159" s="13" t="s">
        <v>29</v>
      </c>
      <c r="T159" s="13" t="s">
        <v>30</v>
      </c>
      <c r="U159" s="13">
        <v>1985</v>
      </c>
      <c r="V159" s="18">
        <v>0.04</v>
      </c>
      <c r="W159" s="17">
        <f t="shared" si="4"/>
        <v>57.235999999999997</v>
      </c>
      <c r="X159" s="17">
        <f t="shared" si="5"/>
        <v>7.6872597665804746E-2</v>
      </c>
      <c r="Y159" s="18"/>
      <c r="Z159" s="18"/>
    </row>
    <row r="160" spans="19:26" x14ac:dyDescent="0.2">
      <c r="S160" s="13" t="s">
        <v>31</v>
      </c>
      <c r="T160" s="13" t="s">
        <v>32</v>
      </c>
      <c r="U160" s="13">
        <v>1985</v>
      </c>
      <c r="V160" s="18">
        <v>0.08</v>
      </c>
      <c r="W160" s="17">
        <f t="shared" si="4"/>
        <v>57.235999999999997</v>
      </c>
      <c r="X160" s="17">
        <f t="shared" si="5"/>
        <v>0.15374519533160949</v>
      </c>
      <c r="Y160" s="18"/>
      <c r="Z160" s="18"/>
    </row>
    <row r="161" spans="19:26" x14ac:dyDescent="0.2">
      <c r="S161" s="13" t="s">
        <v>33</v>
      </c>
      <c r="T161" s="13" t="s">
        <v>34</v>
      </c>
      <c r="U161" s="13">
        <v>1985</v>
      </c>
      <c r="V161" s="18">
        <v>9.5000000000000001E-2</v>
      </c>
      <c r="W161" s="17">
        <f t="shared" si="4"/>
        <v>57.235999999999997</v>
      </c>
      <c r="X161" s="17">
        <f t="shared" si="5"/>
        <v>0.18257241945628624</v>
      </c>
      <c r="Y161" s="18"/>
      <c r="Z161" s="18"/>
    </row>
    <row r="162" spans="19:26" x14ac:dyDescent="0.2">
      <c r="S162" s="13" t="s">
        <v>35</v>
      </c>
      <c r="T162" s="13" t="s">
        <v>36</v>
      </c>
      <c r="U162" s="13">
        <v>1985</v>
      </c>
      <c r="V162" s="18">
        <v>0.06</v>
      </c>
      <c r="W162" s="17">
        <f t="shared" si="4"/>
        <v>57.235999999999997</v>
      </c>
      <c r="X162" s="17">
        <f t="shared" si="5"/>
        <v>0.1153088964987071</v>
      </c>
      <c r="Y162" s="18"/>
      <c r="Z162" s="18"/>
    </row>
    <row r="163" spans="19:26" x14ac:dyDescent="0.2">
      <c r="S163" s="13" t="s">
        <v>37</v>
      </c>
      <c r="T163" s="13" t="s">
        <v>38</v>
      </c>
      <c r="U163" s="13">
        <v>1985</v>
      </c>
      <c r="V163" s="18">
        <v>7.0000000000000007E-2</v>
      </c>
      <c r="W163" s="17">
        <f t="shared" si="4"/>
        <v>57.235999999999997</v>
      </c>
      <c r="X163" s="17">
        <f t="shared" si="5"/>
        <v>0.13452704591515832</v>
      </c>
      <c r="Y163" s="18"/>
      <c r="Z163" s="18"/>
    </row>
    <row r="164" spans="19:26" x14ac:dyDescent="0.2">
      <c r="S164" s="13" t="s">
        <v>39</v>
      </c>
      <c r="T164" s="13" t="s">
        <v>40</v>
      </c>
      <c r="U164" s="13">
        <v>1985</v>
      </c>
      <c r="V164" s="18">
        <v>0.48</v>
      </c>
      <c r="W164" s="17">
        <f t="shared" si="4"/>
        <v>57.235999999999997</v>
      </c>
      <c r="X164" s="17">
        <f t="shared" si="5"/>
        <v>0.92247117198965678</v>
      </c>
      <c r="Y164" s="18"/>
      <c r="Z164" s="18"/>
    </row>
    <row r="165" spans="19:26" x14ac:dyDescent="0.2">
      <c r="S165" s="13" t="s">
        <v>41</v>
      </c>
      <c r="T165" s="13" t="s">
        <v>42</v>
      </c>
      <c r="U165" s="13">
        <v>1985</v>
      </c>
      <c r="V165" s="18">
        <v>1.01</v>
      </c>
      <c r="W165" s="17">
        <f t="shared" si="4"/>
        <v>57.235999999999997</v>
      </c>
      <c r="X165" s="17">
        <f t="shared" si="5"/>
        <v>1.9410330910615696</v>
      </c>
      <c r="Y165" s="18"/>
      <c r="Z165" s="18"/>
    </row>
    <row r="166" spans="19:26" x14ac:dyDescent="0.2">
      <c r="S166" s="13" t="s">
        <v>86</v>
      </c>
      <c r="T166" s="13" t="s">
        <v>87</v>
      </c>
      <c r="U166" s="13">
        <v>1985</v>
      </c>
      <c r="V166" s="18">
        <v>0</v>
      </c>
      <c r="W166" s="17">
        <f t="shared" si="4"/>
        <v>57.235999999999997</v>
      </c>
      <c r="X166" s="17">
        <f t="shared" si="5"/>
        <v>0</v>
      </c>
      <c r="Y166" s="18"/>
      <c r="Z166" s="18"/>
    </row>
    <row r="167" spans="19:26" x14ac:dyDescent="0.2">
      <c r="S167" s="13" t="s">
        <v>92</v>
      </c>
      <c r="T167" s="13" t="s">
        <v>93</v>
      </c>
      <c r="U167" s="13">
        <v>1985</v>
      </c>
      <c r="V167" s="18">
        <v>0.15</v>
      </c>
      <c r="W167" s="17">
        <f t="shared" si="4"/>
        <v>57.235999999999997</v>
      </c>
      <c r="X167" s="17">
        <f t="shared" si="5"/>
        <v>0.28827224124676776</v>
      </c>
      <c r="Y167" s="18"/>
      <c r="Z167" s="18"/>
    </row>
    <row r="168" spans="19:26" x14ac:dyDescent="0.2">
      <c r="S168" s="13" t="s">
        <v>43</v>
      </c>
      <c r="T168" s="13" t="s">
        <v>14</v>
      </c>
      <c r="U168" s="13">
        <v>1985</v>
      </c>
      <c r="V168" s="18">
        <v>7.0000000000000007E-2</v>
      </c>
      <c r="W168" s="17">
        <f t="shared" si="4"/>
        <v>57.235999999999997</v>
      </c>
      <c r="X168" s="17">
        <f t="shared" si="5"/>
        <v>0.13452704591515832</v>
      </c>
      <c r="Y168" s="18"/>
      <c r="Z168" s="18"/>
    </row>
    <row r="169" spans="19:26" x14ac:dyDescent="0.2">
      <c r="S169" s="13" t="s">
        <v>44</v>
      </c>
      <c r="T169" s="13" t="s">
        <v>45</v>
      </c>
      <c r="U169" s="13">
        <v>1985</v>
      </c>
      <c r="V169" s="18">
        <v>0.115</v>
      </c>
      <c r="W169" s="17">
        <f t="shared" si="4"/>
        <v>57.235999999999997</v>
      </c>
      <c r="X169" s="17">
        <f t="shared" si="5"/>
        <v>0.22100871828918864</v>
      </c>
      <c r="Y169" s="18"/>
      <c r="Z169" s="18"/>
    </row>
    <row r="170" spans="19:26" x14ac:dyDescent="0.2">
      <c r="S170" s="13" t="s">
        <v>94</v>
      </c>
      <c r="T170" s="13" t="s">
        <v>95</v>
      </c>
      <c r="U170" s="13">
        <v>1985</v>
      </c>
      <c r="V170" s="18">
        <v>0.14000000000000001</v>
      </c>
      <c r="W170" s="17">
        <f t="shared" si="4"/>
        <v>57.235999999999997</v>
      </c>
      <c r="X170" s="17">
        <f t="shared" si="5"/>
        <v>0.26905409183031664</v>
      </c>
      <c r="Y170" s="18"/>
      <c r="Z170" s="18"/>
    </row>
    <row r="171" spans="19:26" x14ac:dyDescent="0.2">
      <c r="S171" s="13" t="s">
        <v>46</v>
      </c>
      <c r="T171" s="13" t="s">
        <v>47</v>
      </c>
      <c r="U171" s="13">
        <v>1985</v>
      </c>
      <c r="V171" s="17">
        <v>0.18</v>
      </c>
      <c r="W171" s="17">
        <f t="shared" si="4"/>
        <v>57.235999999999997</v>
      </c>
      <c r="X171" s="17">
        <f t="shared" si="5"/>
        <v>0.34592668949612132</v>
      </c>
      <c r="Y171" s="17"/>
      <c r="Z171" s="17"/>
    </row>
    <row r="172" spans="19:26" x14ac:dyDescent="0.2">
      <c r="S172" s="13" t="s">
        <v>48</v>
      </c>
      <c r="T172" s="13" t="s">
        <v>49</v>
      </c>
      <c r="U172" s="13">
        <v>1985</v>
      </c>
      <c r="V172" s="17">
        <v>0.08</v>
      </c>
      <c r="W172" s="17">
        <f t="shared" si="4"/>
        <v>57.235999999999997</v>
      </c>
      <c r="X172" s="17">
        <f t="shared" si="5"/>
        <v>0.15374519533160949</v>
      </c>
      <c r="Y172" s="17"/>
      <c r="Z172" s="17"/>
    </row>
    <row r="173" spans="19:26" x14ac:dyDescent="0.2">
      <c r="S173" s="13" t="s">
        <v>50</v>
      </c>
      <c r="T173" s="13" t="s">
        <v>51</v>
      </c>
      <c r="U173" s="13">
        <v>1985</v>
      </c>
      <c r="V173" s="17">
        <v>0.32</v>
      </c>
      <c r="W173" s="17">
        <f t="shared" si="4"/>
        <v>57.235999999999997</v>
      </c>
      <c r="X173" s="17">
        <f t="shared" si="5"/>
        <v>0.61498078132643796</v>
      </c>
      <c r="Y173" s="17"/>
      <c r="Z173" s="17"/>
    </row>
    <row r="174" spans="19:26" x14ac:dyDescent="0.2">
      <c r="S174" s="13" t="s">
        <v>96</v>
      </c>
      <c r="T174" s="13" t="s">
        <v>97</v>
      </c>
      <c r="U174" s="13">
        <v>1985</v>
      </c>
      <c r="V174" s="17">
        <v>0.3</v>
      </c>
      <c r="W174" s="17">
        <f t="shared" si="4"/>
        <v>57.235999999999997</v>
      </c>
      <c r="X174" s="17">
        <f t="shared" si="5"/>
        <v>0.57654448249353552</v>
      </c>
      <c r="Y174" s="17"/>
      <c r="Z174" s="17"/>
    </row>
    <row r="175" spans="19:26" x14ac:dyDescent="0.2">
      <c r="S175" s="13" t="s">
        <v>52</v>
      </c>
      <c r="T175" s="13" t="s">
        <v>53</v>
      </c>
      <c r="U175" s="13">
        <v>1985</v>
      </c>
      <c r="V175" s="18">
        <v>0.09</v>
      </c>
      <c r="W175" s="17">
        <f t="shared" si="4"/>
        <v>57.235999999999997</v>
      </c>
      <c r="X175" s="17">
        <f t="shared" si="5"/>
        <v>0.17296334474806066</v>
      </c>
      <c r="Y175" s="18"/>
      <c r="Z175" s="18"/>
    </row>
    <row r="176" spans="19:26" x14ac:dyDescent="0.2">
      <c r="S176" s="13" t="s">
        <v>54</v>
      </c>
      <c r="T176" s="13" t="s">
        <v>55</v>
      </c>
      <c r="U176" s="13">
        <v>1985</v>
      </c>
      <c r="V176" s="18">
        <v>0.105</v>
      </c>
      <c r="W176" s="17">
        <f t="shared" si="4"/>
        <v>57.235999999999997</v>
      </c>
      <c r="X176" s="17">
        <f t="shared" si="5"/>
        <v>0.20179056887273744</v>
      </c>
      <c r="Y176" s="18"/>
      <c r="Z176" s="18"/>
    </row>
    <row r="177" spans="19:26" x14ac:dyDescent="0.2">
      <c r="S177" s="13" t="s">
        <v>98</v>
      </c>
      <c r="T177" s="13" t="s">
        <v>99</v>
      </c>
      <c r="U177" s="13">
        <v>1985</v>
      </c>
      <c r="V177" s="18">
        <v>0.2</v>
      </c>
      <c r="W177" s="17">
        <f t="shared" si="4"/>
        <v>57.235999999999997</v>
      </c>
      <c r="X177" s="17">
        <f t="shared" si="5"/>
        <v>0.38436298832902371</v>
      </c>
      <c r="Y177" s="18"/>
      <c r="Z177" s="18"/>
    </row>
    <row r="178" spans="19:26" x14ac:dyDescent="0.2">
      <c r="S178" s="13" t="s">
        <v>56</v>
      </c>
      <c r="T178" s="13" t="s">
        <v>57</v>
      </c>
      <c r="U178" s="13">
        <v>1985</v>
      </c>
      <c r="V178" s="18">
        <v>0.127</v>
      </c>
      <c r="W178" s="17">
        <f t="shared" si="4"/>
        <v>57.235999999999997</v>
      </c>
      <c r="X178" s="17">
        <f t="shared" si="5"/>
        <v>0.24407049758893004</v>
      </c>
      <c r="Y178" s="18"/>
      <c r="Z178" s="18"/>
    </row>
    <row r="179" spans="19:26" x14ac:dyDescent="0.2">
      <c r="S179" s="13" t="s">
        <v>100</v>
      </c>
      <c r="T179" s="13" t="s">
        <v>101</v>
      </c>
      <c r="U179" s="13">
        <v>1985</v>
      </c>
      <c r="V179" s="18">
        <v>0.42680000000000001</v>
      </c>
      <c r="W179" s="17">
        <f t="shared" si="4"/>
        <v>57.235999999999997</v>
      </c>
      <c r="X179" s="17">
        <f t="shared" si="5"/>
        <v>0.82023061709413658</v>
      </c>
      <c r="Y179" s="18"/>
      <c r="Z179" s="18"/>
    </row>
    <row r="180" spans="19:26" x14ac:dyDescent="0.2">
      <c r="S180" s="13" t="s">
        <v>58</v>
      </c>
      <c r="T180" s="13" t="s">
        <v>59</v>
      </c>
      <c r="U180" s="13">
        <v>1985</v>
      </c>
      <c r="V180" s="18">
        <v>0.06</v>
      </c>
      <c r="W180" s="17">
        <f t="shared" si="4"/>
        <v>57.235999999999997</v>
      </c>
      <c r="X180" s="17">
        <f t="shared" si="5"/>
        <v>0.1153088964987071</v>
      </c>
      <c r="Y180" s="18"/>
      <c r="Z180" s="18"/>
    </row>
    <row r="181" spans="19:26" x14ac:dyDescent="0.2">
      <c r="S181" s="13" t="s">
        <v>102</v>
      </c>
      <c r="T181" s="13" t="s">
        <v>103</v>
      </c>
      <c r="U181" s="13">
        <v>1985</v>
      </c>
      <c r="V181" s="18">
        <v>0.127</v>
      </c>
      <c r="W181" s="17">
        <f t="shared" si="4"/>
        <v>57.235999999999997</v>
      </c>
      <c r="X181" s="17">
        <f t="shared" si="5"/>
        <v>0.24407049758893004</v>
      </c>
      <c r="Y181" s="18"/>
      <c r="Z181" s="18"/>
    </row>
    <row r="182" spans="19:26" x14ac:dyDescent="0.2">
      <c r="S182" s="13" t="s">
        <v>60</v>
      </c>
      <c r="T182" s="13" t="s">
        <v>61</v>
      </c>
      <c r="U182" s="13">
        <v>1985</v>
      </c>
      <c r="V182" s="18">
        <v>0.14000000000000001</v>
      </c>
      <c r="W182" s="17">
        <f t="shared" si="4"/>
        <v>57.235999999999997</v>
      </c>
      <c r="X182" s="17">
        <f t="shared" si="5"/>
        <v>0.26905409183031664</v>
      </c>
      <c r="Y182" s="18"/>
      <c r="Z182" s="18"/>
    </row>
    <row r="183" spans="19:26" x14ac:dyDescent="0.2">
      <c r="S183" s="13" t="s">
        <v>62</v>
      </c>
      <c r="T183" s="13" t="s">
        <v>63</v>
      </c>
      <c r="U183" s="13">
        <v>1985</v>
      </c>
      <c r="V183" s="18">
        <v>0.09</v>
      </c>
      <c r="W183" s="17">
        <f t="shared" si="4"/>
        <v>57.235999999999997</v>
      </c>
      <c r="X183" s="17">
        <f t="shared" si="5"/>
        <v>0.17296334474806066</v>
      </c>
      <c r="Y183" s="18"/>
      <c r="Z183" s="18"/>
    </row>
    <row r="184" spans="19:26" x14ac:dyDescent="0.2">
      <c r="S184" s="13" t="s">
        <v>104</v>
      </c>
      <c r="T184" s="13" t="s">
        <v>105</v>
      </c>
      <c r="U184" s="13">
        <v>1985</v>
      </c>
      <c r="V184" s="18">
        <v>0.3</v>
      </c>
      <c r="W184" s="17">
        <f t="shared" si="4"/>
        <v>57.235999999999997</v>
      </c>
      <c r="X184" s="17">
        <f t="shared" si="5"/>
        <v>0.57654448249353552</v>
      </c>
      <c r="Y184" s="18"/>
      <c r="Z184" s="18"/>
    </row>
    <row r="185" spans="19:26" x14ac:dyDescent="0.2">
      <c r="S185" s="13" t="s">
        <v>64</v>
      </c>
      <c r="T185" s="13" t="s">
        <v>65</v>
      </c>
      <c r="U185" s="13">
        <v>1985</v>
      </c>
      <c r="V185" s="18">
        <v>3.3000000000000002E-2</v>
      </c>
      <c r="W185" s="17">
        <f t="shared" si="4"/>
        <v>57.235999999999997</v>
      </c>
      <c r="X185" s="17">
        <f t="shared" si="5"/>
        <v>6.3419893074288913E-2</v>
      </c>
      <c r="Y185" s="18"/>
      <c r="Z185" s="18"/>
    </row>
    <row r="186" spans="19:26" x14ac:dyDescent="0.2">
      <c r="S186" s="13" t="s">
        <v>66</v>
      </c>
      <c r="T186" s="13" t="s">
        <v>67</v>
      </c>
      <c r="U186" s="13">
        <v>1985</v>
      </c>
      <c r="V186" s="18">
        <v>0.18</v>
      </c>
      <c r="W186" s="17">
        <f t="shared" si="4"/>
        <v>57.235999999999997</v>
      </c>
      <c r="X186" s="17">
        <f t="shared" si="5"/>
        <v>0.34592668949612132</v>
      </c>
      <c r="Y186" s="18"/>
      <c r="Z186" s="18"/>
    </row>
    <row r="187" spans="19:26" x14ac:dyDescent="0.2">
      <c r="S187" s="13" t="s">
        <v>68</v>
      </c>
      <c r="T187" s="13" t="s">
        <v>69</v>
      </c>
      <c r="U187" s="13">
        <v>1985</v>
      </c>
      <c r="V187" s="18">
        <v>5.5E-2</v>
      </c>
      <c r="W187" s="17">
        <f t="shared" si="4"/>
        <v>57.235999999999997</v>
      </c>
      <c r="X187" s="17">
        <f t="shared" si="5"/>
        <v>0.10569982179048151</v>
      </c>
      <c r="Y187" s="18"/>
      <c r="Z187" s="18"/>
    </row>
    <row r="188" spans="19:26" x14ac:dyDescent="0.2">
      <c r="S188" s="13" t="s">
        <v>106</v>
      </c>
      <c r="T188" s="13" t="s">
        <v>107</v>
      </c>
      <c r="U188" s="13">
        <v>1985</v>
      </c>
      <c r="V188" s="17">
        <v>0.53376000000000001</v>
      </c>
      <c r="W188" s="17">
        <f t="shared" si="4"/>
        <v>57.235999999999997</v>
      </c>
      <c r="X188" s="17">
        <f t="shared" si="5"/>
        <v>1.0257879432524986</v>
      </c>
      <c r="Y188" s="17"/>
      <c r="Z188" s="17"/>
    </row>
    <row r="189" spans="19:26" x14ac:dyDescent="0.2">
      <c r="S189" s="13" t="s">
        <v>70</v>
      </c>
      <c r="T189" s="13" t="s">
        <v>71</v>
      </c>
      <c r="U189" s="13">
        <v>1985</v>
      </c>
      <c r="V189" s="17">
        <v>0.16</v>
      </c>
      <c r="W189" s="17">
        <f t="shared" si="4"/>
        <v>57.235999999999997</v>
      </c>
      <c r="X189" s="17">
        <f t="shared" si="5"/>
        <v>0.30749039066321898</v>
      </c>
      <c r="Y189" s="17"/>
      <c r="Z189" s="17"/>
    </row>
    <row r="190" spans="19:26" x14ac:dyDescent="0.2">
      <c r="S190" s="13" t="s">
        <v>108</v>
      </c>
      <c r="T190" s="13" t="s">
        <v>109</v>
      </c>
      <c r="U190" s="13">
        <v>1985</v>
      </c>
      <c r="V190" s="17">
        <v>7.9000000000000001E-2</v>
      </c>
      <c r="W190" s="17">
        <f t="shared" si="4"/>
        <v>57.235999999999997</v>
      </c>
      <c r="X190" s="17">
        <f t="shared" si="5"/>
        <v>0.15182338038996435</v>
      </c>
      <c r="Y190" s="17"/>
      <c r="Z190" s="17"/>
    </row>
    <row r="191" spans="19:26" x14ac:dyDescent="0.2">
      <c r="S191" s="13" t="s">
        <v>72</v>
      </c>
      <c r="T191" s="13" t="s">
        <v>73</v>
      </c>
      <c r="U191" s="13">
        <v>1985</v>
      </c>
      <c r="V191" s="17">
        <v>0.39700000000000002</v>
      </c>
      <c r="W191" s="17">
        <f t="shared" si="4"/>
        <v>57.235999999999997</v>
      </c>
      <c r="X191" s="17">
        <f t="shared" si="5"/>
        <v>0.76296053183311208</v>
      </c>
      <c r="Y191" s="17"/>
      <c r="Z191" s="17"/>
    </row>
    <row r="192" spans="19:26" x14ac:dyDescent="0.2">
      <c r="S192" s="13" t="s">
        <v>110</v>
      </c>
      <c r="T192" s="13" t="s">
        <v>111</v>
      </c>
      <c r="U192" s="13">
        <v>1985</v>
      </c>
      <c r="V192" s="18">
        <v>8.2000000000000003E-2</v>
      </c>
      <c r="W192" s="17">
        <f t="shared" si="4"/>
        <v>57.235999999999997</v>
      </c>
      <c r="X192" s="17">
        <f t="shared" si="5"/>
        <v>0.15758882521489972</v>
      </c>
      <c r="Y192" s="18"/>
      <c r="Z192" s="18"/>
    </row>
    <row r="193" spans="19:26" x14ac:dyDescent="0.2">
      <c r="S193" s="13" t="s">
        <v>112</v>
      </c>
      <c r="T193" s="13" t="s">
        <v>113</v>
      </c>
      <c r="U193" s="13">
        <v>1985</v>
      </c>
      <c r="V193" s="18">
        <v>7.8700000000000006E-2</v>
      </c>
      <c r="W193" s="17">
        <f t="shared" si="4"/>
        <v>57.235999999999997</v>
      </c>
      <c r="X193" s="17">
        <f t="shared" si="5"/>
        <v>0.15124683590747084</v>
      </c>
      <c r="Y193" s="18"/>
      <c r="Z193" s="18"/>
    </row>
    <row r="194" spans="19:26" x14ac:dyDescent="0.2">
      <c r="S194" s="13" t="s">
        <v>74</v>
      </c>
      <c r="T194" s="13" t="s">
        <v>75</v>
      </c>
      <c r="U194" s="13">
        <v>1985</v>
      </c>
      <c r="V194" s="18">
        <v>6.4500000000000002E-2</v>
      </c>
      <c r="W194" s="17">
        <f t="shared" si="4"/>
        <v>57.235999999999997</v>
      </c>
      <c r="X194" s="17">
        <f t="shared" si="5"/>
        <v>0.12395706373611014</v>
      </c>
      <c r="Y194" s="18"/>
      <c r="Z194" s="18"/>
    </row>
    <row r="195" spans="19:26" x14ac:dyDescent="0.2">
      <c r="S195" s="13" t="s">
        <v>76</v>
      </c>
      <c r="T195" s="13" t="s">
        <v>77</v>
      </c>
      <c r="U195" s="13">
        <v>1985</v>
      </c>
      <c r="V195" s="18">
        <v>0.76800000000000002</v>
      </c>
      <c r="W195" s="17">
        <f t="shared" ref="W195:W258" si="6">INDEX($AB$2:$AB$35,MATCH($U195,$AA$2:$AA$35,0))</f>
        <v>57.235999999999997</v>
      </c>
      <c r="X195" s="17">
        <f t="shared" ref="X195:X258" si="7">V195*$AB$35/W195</f>
        <v>1.4759538751834509</v>
      </c>
      <c r="Y195" s="18"/>
      <c r="Z195" s="18"/>
    </row>
    <row r="196" spans="19:26" x14ac:dyDescent="0.2">
      <c r="S196" s="13" t="s">
        <v>78</v>
      </c>
      <c r="T196" s="13" t="s">
        <v>79</v>
      </c>
      <c r="U196" s="13">
        <v>1985</v>
      </c>
      <c r="V196" s="18">
        <v>0.26400000000000001</v>
      </c>
      <c r="W196" s="17">
        <f t="shared" si="6"/>
        <v>57.235999999999997</v>
      </c>
      <c r="X196" s="17">
        <f t="shared" si="7"/>
        <v>0.50735914459431131</v>
      </c>
      <c r="Y196" s="18"/>
      <c r="Z196" s="18"/>
    </row>
    <row r="197" spans="19:26" x14ac:dyDescent="0.2">
      <c r="S197" s="13" t="s">
        <v>80</v>
      </c>
      <c r="T197" s="13" t="s">
        <v>81</v>
      </c>
      <c r="U197" s="13">
        <v>1985</v>
      </c>
      <c r="V197" s="18">
        <v>0.1258</v>
      </c>
      <c r="W197" s="17">
        <f t="shared" si="6"/>
        <v>57.235999999999997</v>
      </c>
      <c r="X197" s="17">
        <f t="shared" si="7"/>
        <v>0.2417643196589559</v>
      </c>
      <c r="Y197" s="18"/>
      <c r="Z197" s="18"/>
    </row>
    <row r="198" spans="19:26" x14ac:dyDescent="0.2">
      <c r="S198" s="13" t="s">
        <v>82</v>
      </c>
      <c r="T198" s="13" t="s">
        <v>83</v>
      </c>
      <c r="U198" s="13">
        <v>1985</v>
      </c>
      <c r="V198" s="18">
        <v>0.19047</v>
      </c>
      <c r="W198" s="17">
        <f t="shared" si="6"/>
        <v>57.235999999999997</v>
      </c>
      <c r="X198" s="17">
        <f t="shared" si="7"/>
        <v>0.3660480919351457</v>
      </c>
      <c r="Y198" s="18"/>
      <c r="Z198" s="18"/>
    </row>
    <row r="199" spans="19:26" x14ac:dyDescent="0.2">
      <c r="S199" s="13" t="s">
        <v>114</v>
      </c>
      <c r="T199" s="13" t="s">
        <v>115</v>
      </c>
      <c r="U199" s="13">
        <v>1985</v>
      </c>
      <c r="V199" s="18">
        <v>0.35499999999999998</v>
      </c>
      <c r="W199" s="17">
        <f t="shared" si="6"/>
        <v>57.235999999999997</v>
      </c>
      <c r="X199" s="17">
        <f t="shared" si="7"/>
        <v>0.68224430428401706</v>
      </c>
      <c r="Y199" s="18"/>
      <c r="Z199" s="18"/>
    </row>
    <row r="200" spans="19:26" x14ac:dyDescent="0.2">
      <c r="S200" s="13" t="s">
        <v>116</v>
      </c>
      <c r="T200" s="13" t="s">
        <v>117</v>
      </c>
      <c r="U200" s="13">
        <v>1985</v>
      </c>
      <c r="V200" s="18">
        <v>0.26500000000000001</v>
      </c>
      <c r="W200" s="17">
        <f t="shared" si="6"/>
        <v>57.235999999999997</v>
      </c>
      <c r="X200" s="17">
        <f t="shared" si="7"/>
        <v>0.50928095953595642</v>
      </c>
      <c r="Y200" s="18"/>
      <c r="Z200" s="18"/>
    </row>
    <row r="201" spans="19:26" x14ac:dyDescent="0.2">
      <c r="S201" s="13" t="s">
        <v>118</v>
      </c>
      <c r="T201" s="13" t="s">
        <v>119</v>
      </c>
      <c r="U201" s="13">
        <v>1985</v>
      </c>
      <c r="V201" s="18">
        <v>0.25650000000000001</v>
      </c>
      <c r="W201" s="17">
        <f t="shared" si="6"/>
        <v>57.235999999999997</v>
      </c>
      <c r="X201" s="17">
        <f t="shared" si="7"/>
        <v>0.49294553253197287</v>
      </c>
      <c r="Y201" s="18"/>
      <c r="Z201" s="18"/>
    </row>
    <row r="202" spans="19:26" x14ac:dyDescent="0.2">
      <c r="S202" s="13" t="s">
        <v>120</v>
      </c>
      <c r="T202" s="13" t="s">
        <v>121</v>
      </c>
      <c r="U202" s="13">
        <v>1985</v>
      </c>
      <c r="V202" s="18">
        <v>8.7999999999999995E-2</v>
      </c>
      <c r="W202" s="17">
        <f t="shared" si="6"/>
        <v>57.235999999999997</v>
      </c>
      <c r="X202" s="17">
        <f t="shared" si="7"/>
        <v>0.16911971486477043</v>
      </c>
      <c r="Y202" s="18"/>
      <c r="Z202" s="18"/>
    </row>
    <row r="203" spans="19:26" x14ac:dyDescent="0.2">
      <c r="S203" s="13" t="s">
        <v>122</v>
      </c>
      <c r="T203" s="13" t="s">
        <v>123</v>
      </c>
      <c r="U203" s="13">
        <v>1985</v>
      </c>
      <c r="V203" s="18">
        <v>0.17699999999999999</v>
      </c>
      <c r="W203" s="17">
        <f t="shared" si="6"/>
        <v>57.235999999999997</v>
      </c>
      <c r="X203" s="17">
        <f t="shared" si="7"/>
        <v>0.34016124467118597</v>
      </c>
      <c r="Y203" s="18"/>
      <c r="Z203" s="18"/>
    </row>
    <row r="204" spans="19:26" x14ac:dyDescent="0.2">
      <c r="S204" s="13" t="s">
        <v>84</v>
      </c>
      <c r="T204" s="13" t="s">
        <v>85</v>
      </c>
      <c r="U204" s="13">
        <v>1985</v>
      </c>
      <c r="V204" s="13">
        <v>6.4500000000000002E-2</v>
      </c>
      <c r="W204" s="17">
        <f t="shared" si="6"/>
        <v>57.235999999999997</v>
      </c>
      <c r="X204" s="17">
        <f t="shared" si="7"/>
        <v>0.12395706373611014</v>
      </c>
      <c r="Y204" s="13"/>
      <c r="Z204" s="13"/>
    </row>
    <row r="205" spans="19:26" x14ac:dyDescent="0.2">
      <c r="S205" s="13" t="s">
        <v>124</v>
      </c>
      <c r="T205" s="13" t="s">
        <v>125</v>
      </c>
      <c r="U205" s="13">
        <v>1985</v>
      </c>
      <c r="V205" s="13">
        <v>0.02</v>
      </c>
      <c r="W205" s="17">
        <f t="shared" si="6"/>
        <v>57.235999999999997</v>
      </c>
      <c r="X205" s="17">
        <f t="shared" si="7"/>
        <v>3.8436298832902373E-2</v>
      </c>
      <c r="Y205" s="13"/>
      <c r="Z205" s="13"/>
    </row>
    <row r="206" spans="19:26" x14ac:dyDescent="0.2">
      <c r="S206" s="13" t="s">
        <v>90</v>
      </c>
      <c r="T206" s="13" t="s">
        <v>91</v>
      </c>
      <c r="U206" s="13">
        <v>1986</v>
      </c>
      <c r="V206" s="17">
        <v>1.05</v>
      </c>
      <c r="W206" s="17">
        <f t="shared" si="6"/>
        <v>58.393000000000001</v>
      </c>
      <c r="X206" s="17">
        <f t="shared" si="7"/>
        <v>1.9779228674669911</v>
      </c>
      <c r="Y206" s="17"/>
      <c r="Z206" s="17"/>
    </row>
    <row r="207" spans="19:26" x14ac:dyDescent="0.2">
      <c r="S207" s="13" t="s">
        <v>23</v>
      </c>
      <c r="T207" s="13" t="s">
        <v>24</v>
      </c>
      <c r="U207" s="13">
        <v>1986</v>
      </c>
      <c r="V207" s="17">
        <v>0.35</v>
      </c>
      <c r="W207" s="17">
        <f t="shared" si="6"/>
        <v>58.393000000000001</v>
      </c>
      <c r="X207" s="17">
        <f t="shared" si="7"/>
        <v>0.65930762248899699</v>
      </c>
      <c r="Y207" s="17"/>
      <c r="Z207" s="17"/>
    </row>
    <row r="208" spans="19:26" x14ac:dyDescent="0.2">
      <c r="S208" s="13" t="s">
        <v>25</v>
      </c>
      <c r="T208" s="13" t="s">
        <v>26</v>
      </c>
      <c r="U208" s="13">
        <v>1986</v>
      </c>
      <c r="V208" s="18">
        <v>0.16</v>
      </c>
      <c r="W208" s="17">
        <f t="shared" si="6"/>
        <v>58.393000000000001</v>
      </c>
      <c r="X208" s="17">
        <f t="shared" si="7"/>
        <v>0.30139777028068437</v>
      </c>
      <c r="Y208" s="18"/>
      <c r="Z208" s="18"/>
    </row>
    <row r="209" spans="19:26" x14ac:dyDescent="0.2">
      <c r="S209" s="13" t="s">
        <v>27</v>
      </c>
      <c r="T209" s="13" t="s">
        <v>28</v>
      </c>
      <c r="U209" s="13">
        <v>1986</v>
      </c>
      <c r="V209" s="18">
        <v>0.24</v>
      </c>
      <c r="W209" s="17">
        <f t="shared" si="6"/>
        <v>58.393000000000001</v>
      </c>
      <c r="X209" s="17">
        <f t="shared" si="7"/>
        <v>0.45209665542102645</v>
      </c>
      <c r="Y209" s="18"/>
      <c r="Z209" s="18"/>
    </row>
    <row r="210" spans="19:26" x14ac:dyDescent="0.2">
      <c r="S210" s="13" t="s">
        <v>29</v>
      </c>
      <c r="T210" s="13" t="s">
        <v>30</v>
      </c>
      <c r="U210" s="13">
        <v>1986</v>
      </c>
      <c r="V210" s="18">
        <v>0.04</v>
      </c>
      <c r="W210" s="17">
        <f t="shared" si="6"/>
        <v>58.393000000000001</v>
      </c>
      <c r="X210" s="17">
        <f t="shared" si="7"/>
        <v>7.5349442570171093E-2</v>
      </c>
      <c r="Y210" s="18"/>
      <c r="Z210" s="18"/>
    </row>
    <row r="211" spans="19:26" x14ac:dyDescent="0.2">
      <c r="S211" s="13" t="s">
        <v>31</v>
      </c>
      <c r="T211" s="13" t="s">
        <v>32</v>
      </c>
      <c r="U211" s="13">
        <v>1986</v>
      </c>
      <c r="V211" s="18">
        <v>0.08</v>
      </c>
      <c r="W211" s="17">
        <f t="shared" si="6"/>
        <v>58.393000000000001</v>
      </c>
      <c r="X211" s="17">
        <f t="shared" si="7"/>
        <v>0.15069888514034219</v>
      </c>
      <c r="Y211" s="18"/>
      <c r="Z211" s="18"/>
    </row>
    <row r="212" spans="19:26" x14ac:dyDescent="0.2">
      <c r="S212" s="13" t="s">
        <v>33</v>
      </c>
      <c r="T212" s="13" t="s">
        <v>34</v>
      </c>
      <c r="U212" s="13">
        <v>1986</v>
      </c>
      <c r="V212" s="18">
        <v>9.5000000000000001E-2</v>
      </c>
      <c r="W212" s="17">
        <f t="shared" si="6"/>
        <v>58.393000000000001</v>
      </c>
      <c r="X212" s="17">
        <f t="shared" si="7"/>
        <v>0.17895492610415631</v>
      </c>
      <c r="Y212" s="18"/>
      <c r="Z212" s="18"/>
    </row>
    <row r="213" spans="19:26" x14ac:dyDescent="0.2">
      <c r="S213" s="13" t="s">
        <v>35</v>
      </c>
      <c r="T213" s="13" t="s">
        <v>36</v>
      </c>
      <c r="U213" s="13">
        <v>1986</v>
      </c>
      <c r="V213" s="18">
        <v>0.06</v>
      </c>
      <c r="W213" s="17">
        <f t="shared" si="6"/>
        <v>58.393000000000001</v>
      </c>
      <c r="X213" s="17">
        <f t="shared" si="7"/>
        <v>0.11302416385525661</v>
      </c>
      <c r="Y213" s="18"/>
      <c r="Z213" s="18"/>
    </row>
    <row r="214" spans="19:26" x14ac:dyDescent="0.2">
      <c r="S214" s="13" t="s">
        <v>37</v>
      </c>
      <c r="T214" s="13" t="s">
        <v>38</v>
      </c>
      <c r="U214" s="13">
        <v>1986</v>
      </c>
      <c r="V214" s="18">
        <v>7.0000000000000007E-2</v>
      </c>
      <c r="W214" s="17">
        <f t="shared" si="6"/>
        <v>58.393000000000001</v>
      </c>
      <c r="X214" s="17">
        <f t="shared" si="7"/>
        <v>0.13186152449779942</v>
      </c>
      <c r="Y214" s="18"/>
      <c r="Z214" s="18"/>
    </row>
    <row r="215" spans="19:26" x14ac:dyDescent="0.2">
      <c r="S215" s="13" t="s">
        <v>39</v>
      </c>
      <c r="T215" s="13" t="s">
        <v>40</v>
      </c>
      <c r="U215" s="13">
        <v>1986</v>
      </c>
      <c r="V215" s="18">
        <v>0.48</v>
      </c>
      <c r="W215" s="17">
        <f t="shared" si="6"/>
        <v>58.393000000000001</v>
      </c>
      <c r="X215" s="17">
        <f t="shared" si="7"/>
        <v>0.9041933108420529</v>
      </c>
      <c r="Y215" s="18"/>
      <c r="Z215" s="18"/>
    </row>
    <row r="216" spans="19:26" x14ac:dyDescent="0.2">
      <c r="S216" s="13" t="s">
        <v>41</v>
      </c>
      <c r="T216" s="13" t="s">
        <v>42</v>
      </c>
      <c r="U216" s="13">
        <v>1986</v>
      </c>
      <c r="V216" s="18">
        <v>1.01</v>
      </c>
      <c r="W216" s="17">
        <f t="shared" si="6"/>
        <v>58.393000000000001</v>
      </c>
      <c r="X216" s="17">
        <f t="shared" si="7"/>
        <v>1.9025734248968198</v>
      </c>
      <c r="Y216" s="18"/>
      <c r="Z216" s="18"/>
    </row>
    <row r="217" spans="19:26" x14ac:dyDescent="0.2">
      <c r="S217" s="13" t="s">
        <v>86</v>
      </c>
      <c r="T217" s="13" t="s">
        <v>87</v>
      </c>
      <c r="U217" s="13">
        <v>1986</v>
      </c>
      <c r="V217" s="18">
        <v>0</v>
      </c>
      <c r="W217" s="17">
        <f t="shared" si="6"/>
        <v>58.393000000000001</v>
      </c>
      <c r="X217" s="17">
        <f t="shared" si="7"/>
        <v>0</v>
      </c>
      <c r="Y217" s="18"/>
      <c r="Z217" s="18"/>
    </row>
    <row r="218" spans="19:26" x14ac:dyDescent="0.2">
      <c r="S218" s="13" t="s">
        <v>92</v>
      </c>
      <c r="T218" s="13" t="s">
        <v>93</v>
      </c>
      <c r="U218" s="13">
        <v>1986</v>
      </c>
      <c r="V218" s="18">
        <v>0.15</v>
      </c>
      <c r="W218" s="17">
        <f t="shared" si="6"/>
        <v>58.393000000000001</v>
      </c>
      <c r="X218" s="17">
        <f t="shared" si="7"/>
        <v>0.28256040963814155</v>
      </c>
      <c r="Y218" s="18"/>
      <c r="Z218" s="18"/>
    </row>
    <row r="219" spans="19:26" x14ac:dyDescent="0.2">
      <c r="S219" s="13" t="s">
        <v>43</v>
      </c>
      <c r="T219" s="13" t="s">
        <v>14</v>
      </c>
      <c r="U219" s="13">
        <v>1986</v>
      </c>
      <c r="V219" s="18">
        <v>7.0000000000000007E-2</v>
      </c>
      <c r="W219" s="17">
        <f t="shared" si="6"/>
        <v>58.393000000000001</v>
      </c>
      <c r="X219" s="17">
        <f t="shared" si="7"/>
        <v>0.13186152449779942</v>
      </c>
      <c r="Y219" s="18"/>
      <c r="Z219" s="18"/>
    </row>
    <row r="220" spans="19:26" x14ac:dyDescent="0.2">
      <c r="S220" s="13" t="s">
        <v>44</v>
      </c>
      <c r="T220" s="13" t="s">
        <v>45</v>
      </c>
      <c r="U220" s="13">
        <v>1986</v>
      </c>
      <c r="V220" s="18">
        <v>0.115</v>
      </c>
      <c r="W220" s="17">
        <f t="shared" si="6"/>
        <v>58.393000000000001</v>
      </c>
      <c r="X220" s="17">
        <f t="shared" si="7"/>
        <v>0.21662964738924187</v>
      </c>
      <c r="Y220" s="18"/>
      <c r="Z220" s="18"/>
    </row>
    <row r="221" spans="19:26" x14ac:dyDescent="0.2">
      <c r="S221" s="13" t="s">
        <v>94</v>
      </c>
      <c r="T221" s="13" t="s">
        <v>95</v>
      </c>
      <c r="U221" s="13">
        <v>1986</v>
      </c>
      <c r="V221" s="17">
        <v>0.14000000000000001</v>
      </c>
      <c r="W221" s="17">
        <f t="shared" si="6"/>
        <v>58.393000000000001</v>
      </c>
      <c r="X221" s="17">
        <f t="shared" si="7"/>
        <v>0.26372304899559884</v>
      </c>
      <c r="Y221" s="17"/>
      <c r="Z221" s="17"/>
    </row>
    <row r="222" spans="19:26" x14ac:dyDescent="0.2">
      <c r="S222" s="13" t="s">
        <v>46</v>
      </c>
      <c r="T222" s="13" t="s">
        <v>47</v>
      </c>
      <c r="U222" s="13">
        <v>1986</v>
      </c>
      <c r="V222" s="17">
        <v>0.18</v>
      </c>
      <c r="W222" s="17">
        <f t="shared" si="6"/>
        <v>58.393000000000001</v>
      </c>
      <c r="X222" s="17">
        <f t="shared" si="7"/>
        <v>0.33907249156576985</v>
      </c>
      <c r="Y222" s="17"/>
      <c r="Z222" s="17"/>
    </row>
    <row r="223" spans="19:26" x14ac:dyDescent="0.2">
      <c r="S223" s="13" t="s">
        <v>48</v>
      </c>
      <c r="T223" s="13" t="s">
        <v>49</v>
      </c>
      <c r="U223" s="13">
        <v>1986</v>
      </c>
      <c r="V223" s="17">
        <v>0.08</v>
      </c>
      <c r="W223" s="17">
        <f t="shared" si="6"/>
        <v>58.393000000000001</v>
      </c>
      <c r="X223" s="17">
        <f t="shared" si="7"/>
        <v>0.15069888514034219</v>
      </c>
      <c r="Y223" s="17"/>
      <c r="Z223" s="17"/>
    </row>
    <row r="224" spans="19:26" x14ac:dyDescent="0.2">
      <c r="S224" s="13" t="s">
        <v>50</v>
      </c>
      <c r="T224" s="13" t="s">
        <v>51</v>
      </c>
      <c r="U224" s="13">
        <v>1986</v>
      </c>
      <c r="V224" s="17">
        <v>0.32</v>
      </c>
      <c r="W224" s="17">
        <f t="shared" si="6"/>
        <v>58.393000000000001</v>
      </c>
      <c r="X224" s="17">
        <f t="shared" si="7"/>
        <v>0.60279554056136875</v>
      </c>
      <c r="Y224" s="17"/>
      <c r="Z224" s="17"/>
    </row>
    <row r="225" spans="19:26" x14ac:dyDescent="0.2">
      <c r="S225" s="13" t="s">
        <v>96</v>
      </c>
      <c r="T225" s="13" t="s">
        <v>97</v>
      </c>
      <c r="U225" s="13">
        <v>1986</v>
      </c>
      <c r="V225" s="18">
        <v>0.3</v>
      </c>
      <c r="W225" s="17">
        <f t="shared" si="6"/>
        <v>58.393000000000001</v>
      </c>
      <c r="X225" s="17">
        <f t="shared" si="7"/>
        <v>0.5651208192762831</v>
      </c>
      <c r="Y225" s="18"/>
      <c r="Z225" s="18"/>
    </row>
    <row r="226" spans="19:26" x14ac:dyDescent="0.2">
      <c r="S226" s="13" t="s">
        <v>52</v>
      </c>
      <c r="T226" s="13" t="s">
        <v>53</v>
      </c>
      <c r="U226" s="13">
        <v>1986</v>
      </c>
      <c r="V226" s="18">
        <v>0.09</v>
      </c>
      <c r="W226" s="17">
        <f t="shared" si="6"/>
        <v>58.393000000000001</v>
      </c>
      <c r="X226" s="17">
        <f t="shared" si="7"/>
        <v>0.16953624578288493</v>
      </c>
      <c r="Y226" s="18"/>
      <c r="Z226" s="18"/>
    </row>
    <row r="227" spans="19:26" x14ac:dyDescent="0.2">
      <c r="S227" s="13" t="s">
        <v>54</v>
      </c>
      <c r="T227" s="13" t="s">
        <v>55</v>
      </c>
      <c r="U227" s="13">
        <v>1986</v>
      </c>
      <c r="V227" s="18">
        <v>0.105</v>
      </c>
      <c r="W227" s="17">
        <f t="shared" si="6"/>
        <v>58.393000000000001</v>
      </c>
      <c r="X227" s="17">
        <f t="shared" si="7"/>
        <v>0.1977922867466991</v>
      </c>
      <c r="Y227" s="18"/>
      <c r="Z227" s="18"/>
    </row>
    <row r="228" spans="19:26" x14ac:dyDescent="0.2">
      <c r="S228" s="13" t="s">
        <v>98</v>
      </c>
      <c r="T228" s="13" t="s">
        <v>99</v>
      </c>
      <c r="U228" s="13">
        <v>1986</v>
      </c>
      <c r="V228" s="18">
        <v>0.2</v>
      </c>
      <c r="W228" s="17">
        <f t="shared" si="6"/>
        <v>58.393000000000001</v>
      </c>
      <c r="X228" s="17">
        <f t="shared" si="7"/>
        <v>0.37674721285085544</v>
      </c>
      <c r="Y228" s="18"/>
      <c r="Z228" s="18"/>
    </row>
    <row r="229" spans="19:26" x14ac:dyDescent="0.2">
      <c r="S229" s="13" t="s">
        <v>56</v>
      </c>
      <c r="T229" s="13" t="s">
        <v>57</v>
      </c>
      <c r="U229" s="13">
        <v>1986</v>
      </c>
      <c r="V229" s="18">
        <v>0.127</v>
      </c>
      <c r="W229" s="17">
        <f t="shared" si="6"/>
        <v>58.393000000000001</v>
      </c>
      <c r="X229" s="17">
        <f t="shared" si="7"/>
        <v>0.23923448016029317</v>
      </c>
      <c r="Y229" s="18"/>
      <c r="Z229" s="18"/>
    </row>
    <row r="230" spans="19:26" x14ac:dyDescent="0.2">
      <c r="S230" s="13" t="s">
        <v>100</v>
      </c>
      <c r="T230" s="13" t="s">
        <v>101</v>
      </c>
      <c r="U230" s="13">
        <v>1986</v>
      </c>
      <c r="V230" s="18">
        <v>0.47</v>
      </c>
      <c r="W230" s="17">
        <f t="shared" si="6"/>
        <v>58.393000000000001</v>
      </c>
      <c r="X230" s="17">
        <f t="shared" si="7"/>
        <v>0.88535595019951019</v>
      </c>
      <c r="Y230" s="18"/>
      <c r="Z230" s="18"/>
    </row>
    <row r="231" spans="19:26" x14ac:dyDescent="0.2">
      <c r="S231" s="13" t="s">
        <v>58</v>
      </c>
      <c r="T231" s="13" t="s">
        <v>59</v>
      </c>
      <c r="U231" s="13">
        <v>1986</v>
      </c>
      <c r="V231" s="18">
        <v>0.06</v>
      </c>
      <c r="W231" s="17">
        <f t="shared" si="6"/>
        <v>58.393000000000001</v>
      </c>
      <c r="X231" s="17">
        <f t="shared" si="7"/>
        <v>0.11302416385525661</v>
      </c>
      <c r="Y231" s="18"/>
      <c r="Z231" s="18"/>
    </row>
    <row r="232" spans="19:26" x14ac:dyDescent="0.2">
      <c r="S232" s="13" t="s">
        <v>102</v>
      </c>
      <c r="T232" s="13" t="s">
        <v>103</v>
      </c>
      <c r="U232" s="13">
        <v>1986</v>
      </c>
      <c r="V232" s="18">
        <v>0.13650000000000001</v>
      </c>
      <c r="W232" s="17">
        <f t="shared" si="6"/>
        <v>58.393000000000001</v>
      </c>
      <c r="X232" s="17">
        <f t="shared" si="7"/>
        <v>0.25712997277070881</v>
      </c>
      <c r="Y232" s="18"/>
      <c r="Z232" s="18"/>
    </row>
    <row r="233" spans="19:26" x14ac:dyDescent="0.2">
      <c r="S233" s="13" t="s">
        <v>60</v>
      </c>
      <c r="T233" s="13" t="s">
        <v>61</v>
      </c>
      <c r="U233" s="13">
        <v>1986</v>
      </c>
      <c r="V233" s="18">
        <v>0.2</v>
      </c>
      <c r="W233" s="17">
        <f t="shared" si="6"/>
        <v>58.393000000000001</v>
      </c>
      <c r="X233" s="17">
        <f t="shared" si="7"/>
        <v>0.37674721285085544</v>
      </c>
      <c r="Y233" s="18"/>
      <c r="Z233" s="18"/>
    </row>
    <row r="234" spans="19:26" x14ac:dyDescent="0.2">
      <c r="S234" s="13" t="s">
        <v>62</v>
      </c>
      <c r="T234" s="13" t="s">
        <v>63</v>
      </c>
      <c r="U234" s="13">
        <v>1986</v>
      </c>
      <c r="V234" s="18">
        <v>0.09</v>
      </c>
      <c r="W234" s="17">
        <f t="shared" si="6"/>
        <v>58.393000000000001</v>
      </c>
      <c r="X234" s="17">
        <f t="shared" si="7"/>
        <v>0.16953624578288493</v>
      </c>
      <c r="Y234" s="18"/>
      <c r="Z234" s="18"/>
    </row>
    <row r="235" spans="19:26" x14ac:dyDescent="0.2">
      <c r="S235" s="13" t="s">
        <v>104</v>
      </c>
      <c r="T235" s="13" t="s">
        <v>105</v>
      </c>
      <c r="U235" s="13">
        <v>1986</v>
      </c>
      <c r="V235" s="18">
        <v>0.3</v>
      </c>
      <c r="W235" s="17">
        <f t="shared" si="6"/>
        <v>58.393000000000001</v>
      </c>
      <c r="X235" s="17">
        <f t="shared" si="7"/>
        <v>0.5651208192762831</v>
      </c>
      <c r="Y235" s="18"/>
      <c r="Z235" s="18"/>
    </row>
    <row r="236" spans="19:26" x14ac:dyDescent="0.2">
      <c r="S236" s="13" t="s">
        <v>64</v>
      </c>
      <c r="T236" s="13" t="s">
        <v>65</v>
      </c>
      <c r="U236" s="13">
        <v>1986</v>
      </c>
      <c r="V236" s="18">
        <v>3.3000000000000002E-2</v>
      </c>
      <c r="W236" s="17">
        <f t="shared" si="6"/>
        <v>58.393000000000001</v>
      </c>
      <c r="X236" s="17">
        <f t="shared" si="7"/>
        <v>6.2163290120391144E-2</v>
      </c>
      <c r="Y236" s="18"/>
      <c r="Z236" s="18"/>
    </row>
    <row r="237" spans="19:26" x14ac:dyDescent="0.2">
      <c r="S237" s="13" t="s">
        <v>66</v>
      </c>
      <c r="T237" s="13" t="s">
        <v>67</v>
      </c>
      <c r="U237" s="13">
        <v>1986</v>
      </c>
      <c r="V237" s="18">
        <v>0.18</v>
      </c>
      <c r="W237" s="17">
        <f t="shared" si="6"/>
        <v>58.393000000000001</v>
      </c>
      <c r="X237" s="17">
        <f t="shared" si="7"/>
        <v>0.33907249156576985</v>
      </c>
      <c r="Y237" s="18"/>
      <c r="Z237" s="18"/>
    </row>
    <row r="238" spans="19:26" x14ac:dyDescent="0.2">
      <c r="S238" s="13" t="s">
        <v>68</v>
      </c>
      <c r="T238" s="13" t="s">
        <v>69</v>
      </c>
      <c r="U238" s="13">
        <v>1986</v>
      </c>
      <c r="V238" s="17">
        <v>5.5E-2</v>
      </c>
      <c r="W238" s="17">
        <f t="shared" si="6"/>
        <v>58.393000000000001</v>
      </c>
      <c r="X238" s="17">
        <f t="shared" si="7"/>
        <v>0.10360548353398523</v>
      </c>
      <c r="Y238" s="17"/>
      <c r="Z238" s="17"/>
    </row>
    <row r="239" spans="19:26" x14ac:dyDescent="0.2">
      <c r="S239" s="13" t="s">
        <v>106</v>
      </c>
      <c r="T239" s="13" t="s">
        <v>107</v>
      </c>
      <c r="U239" s="13">
        <v>1986</v>
      </c>
      <c r="V239" s="17">
        <v>0.53376000000000001</v>
      </c>
      <c r="W239" s="17">
        <f t="shared" si="6"/>
        <v>58.393000000000001</v>
      </c>
      <c r="X239" s="17">
        <f t="shared" si="7"/>
        <v>1.0054629616563631</v>
      </c>
      <c r="Y239" s="17"/>
      <c r="Z239" s="17"/>
    </row>
    <row r="240" spans="19:26" x14ac:dyDescent="0.2">
      <c r="S240" s="13" t="s">
        <v>70</v>
      </c>
      <c r="T240" s="13" t="s">
        <v>71</v>
      </c>
      <c r="U240" s="13">
        <v>1986</v>
      </c>
      <c r="V240" s="17">
        <v>0.16</v>
      </c>
      <c r="W240" s="17">
        <f t="shared" si="6"/>
        <v>58.393000000000001</v>
      </c>
      <c r="X240" s="17">
        <f t="shared" si="7"/>
        <v>0.30139777028068437</v>
      </c>
      <c r="Y240" s="17"/>
      <c r="Z240" s="17"/>
    </row>
    <row r="241" spans="19:26" x14ac:dyDescent="0.2">
      <c r="S241" s="13" t="s">
        <v>108</v>
      </c>
      <c r="T241" s="13" t="s">
        <v>109</v>
      </c>
      <c r="U241" s="13">
        <v>1986</v>
      </c>
      <c r="V241" s="17">
        <v>7.9000000000000001E-2</v>
      </c>
      <c r="W241" s="17">
        <f t="shared" si="6"/>
        <v>58.393000000000001</v>
      </c>
      <c r="X241" s="17">
        <f t="shared" si="7"/>
        <v>0.14881514907608787</v>
      </c>
      <c r="Y241" s="17"/>
      <c r="Z241" s="17"/>
    </row>
    <row r="242" spans="19:26" x14ac:dyDescent="0.2">
      <c r="S242" s="13" t="s">
        <v>72</v>
      </c>
      <c r="T242" s="13" t="s">
        <v>73</v>
      </c>
      <c r="U242" s="13">
        <v>1986</v>
      </c>
      <c r="V242" s="18">
        <v>0.39700000000000002</v>
      </c>
      <c r="W242" s="17">
        <f t="shared" si="6"/>
        <v>58.393000000000001</v>
      </c>
      <c r="X242" s="17">
        <f t="shared" si="7"/>
        <v>0.747843217508948</v>
      </c>
      <c r="Y242" s="18"/>
      <c r="Z242" s="18"/>
    </row>
    <row r="243" spans="19:26" x14ac:dyDescent="0.2">
      <c r="S243" s="13" t="s">
        <v>110</v>
      </c>
      <c r="T243" s="13" t="s">
        <v>111</v>
      </c>
      <c r="U243" s="13">
        <v>1986</v>
      </c>
      <c r="V243" s="18">
        <v>8.2000000000000003E-2</v>
      </c>
      <c r="W243" s="17">
        <f t="shared" si="6"/>
        <v>58.393000000000001</v>
      </c>
      <c r="X243" s="17">
        <f t="shared" si="7"/>
        <v>0.15446635726885072</v>
      </c>
      <c r="Y243" s="18"/>
      <c r="Z243" s="18"/>
    </row>
    <row r="244" spans="19:26" x14ac:dyDescent="0.2">
      <c r="S244" s="13" t="s">
        <v>112</v>
      </c>
      <c r="T244" s="13" t="s">
        <v>113</v>
      </c>
      <c r="U244" s="13">
        <v>1986</v>
      </c>
      <c r="V244" s="18">
        <v>7.8700000000000006E-2</v>
      </c>
      <c r="W244" s="17">
        <f t="shared" si="6"/>
        <v>58.393000000000001</v>
      </c>
      <c r="X244" s="17">
        <f t="shared" si="7"/>
        <v>0.14825002825681163</v>
      </c>
      <c r="Y244" s="18"/>
      <c r="Z244" s="18"/>
    </row>
    <row r="245" spans="19:26" x14ac:dyDescent="0.2">
      <c r="S245" s="13" t="s">
        <v>74</v>
      </c>
      <c r="T245" s="13" t="s">
        <v>75</v>
      </c>
      <c r="U245" s="13">
        <v>1986</v>
      </c>
      <c r="V245" s="18">
        <v>6.4500000000000002E-2</v>
      </c>
      <c r="W245" s="17">
        <f t="shared" si="6"/>
        <v>58.393000000000001</v>
      </c>
      <c r="X245" s="17">
        <f t="shared" si="7"/>
        <v>0.12150097614440086</v>
      </c>
      <c r="Y245" s="18"/>
      <c r="Z245" s="18"/>
    </row>
    <row r="246" spans="19:26" x14ac:dyDescent="0.2">
      <c r="S246" s="13" t="s">
        <v>76</v>
      </c>
      <c r="T246" s="13" t="s">
        <v>77</v>
      </c>
      <c r="U246" s="13">
        <v>1986</v>
      </c>
      <c r="V246" s="18">
        <v>0.76800000000000002</v>
      </c>
      <c r="W246" s="17">
        <f t="shared" si="6"/>
        <v>58.393000000000001</v>
      </c>
      <c r="X246" s="17">
        <f t="shared" si="7"/>
        <v>1.4467092973472846</v>
      </c>
      <c r="Y246" s="18"/>
      <c r="Z246" s="18"/>
    </row>
    <row r="247" spans="19:26" x14ac:dyDescent="0.2">
      <c r="S247" s="13" t="s">
        <v>78</v>
      </c>
      <c r="T247" s="13" t="s">
        <v>79</v>
      </c>
      <c r="U247" s="13">
        <v>1986</v>
      </c>
      <c r="V247" s="18">
        <v>0.26400000000000001</v>
      </c>
      <c r="W247" s="17">
        <f t="shared" si="6"/>
        <v>58.393000000000001</v>
      </c>
      <c r="X247" s="17">
        <f t="shared" si="7"/>
        <v>0.49730632096312916</v>
      </c>
      <c r="Y247" s="18"/>
      <c r="Z247" s="18"/>
    </row>
    <row r="248" spans="19:26" x14ac:dyDescent="0.2">
      <c r="S248" s="13" t="s">
        <v>80</v>
      </c>
      <c r="T248" s="13" t="s">
        <v>81</v>
      </c>
      <c r="U248" s="13">
        <v>1986</v>
      </c>
      <c r="V248" s="18">
        <v>0.1258</v>
      </c>
      <c r="W248" s="17">
        <f t="shared" si="6"/>
        <v>58.393000000000001</v>
      </c>
      <c r="X248" s="17">
        <f t="shared" si="7"/>
        <v>0.23697399688318804</v>
      </c>
      <c r="Y248" s="18"/>
      <c r="Z248" s="18"/>
    </row>
    <row r="249" spans="19:26" x14ac:dyDescent="0.2">
      <c r="S249" s="13" t="s">
        <v>82</v>
      </c>
      <c r="T249" s="13" t="s">
        <v>83</v>
      </c>
      <c r="U249" s="13">
        <v>1986</v>
      </c>
      <c r="V249" s="18">
        <v>0.19047</v>
      </c>
      <c r="W249" s="17">
        <f t="shared" si="6"/>
        <v>58.393000000000001</v>
      </c>
      <c r="X249" s="17">
        <f t="shared" si="7"/>
        <v>0.35879520815851212</v>
      </c>
      <c r="Y249" s="18"/>
      <c r="Z249" s="18"/>
    </row>
    <row r="250" spans="19:26" x14ac:dyDescent="0.2">
      <c r="S250" s="13" t="s">
        <v>114</v>
      </c>
      <c r="T250" s="13" t="s">
        <v>115</v>
      </c>
      <c r="U250" s="13">
        <v>1986</v>
      </c>
      <c r="V250" s="18">
        <v>0.35499999999999998</v>
      </c>
      <c r="W250" s="17">
        <f t="shared" si="6"/>
        <v>58.393000000000001</v>
      </c>
      <c r="X250" s="17">
        <f t="shared" si="7"/>
        <v>0.66872630281026835</v>
      </c>
      <c r="Y250" s="18"/>
      <c r="Z250" s="18"/>
    </row>
    <row r="251" spans="19:26" x14ac:dyDescent="0.2">
      <c r="S251" s="13" t="s">
        <v>116</v>
      </c>
      <c r="T251" s="13" t="s">
        <v>117</v>
      </c>
      <c r="U251" s="13">
        <v>1986</v>
      </c>
      <c r="V251" s="18">
        <v>0.26500000000000001</v>
      </c>
      <c r="W251" s="17">
        <f t="shared" si="6"/>
        <v>58.393000000000001</v>
      </c>
      <c r="X251" s="17">
        <f t="shared" si="7"/>
        <v>0.49919005702738345</v>
      </c>
      <c r="Y251" s="18"/>
      <c r="Z251" s="18"/>
    </row>
    <row r="252" spans="19:26" x14ac:dyDescent="0.2">
      <c r="S252" s="13" t="s">
        <v>118</v>
      </c>
      <c r="T252" s="13" t="s">
        <v>119</v>
      </c>
      <c r="U252" s="13">
        <v>1986</v>
      </c>
      <c r="V252" s="18">
        <v>0.25650000000000001</v>
      </c>
      <c r="W252" s="17">
        <f t="shared" si="6"/>
        <v>58.393000000000001</v>
      </c>
      <c r="X252" s="17">
        <f t="shared" si="7"/>
        <v>0.48317830048122207</v>
      </c>
      <c r="Y252" s="18"/>
      <c r="Z252" s="18"/>
    </row>
    <row r="253" spans="19:26" x14ac:dyDescent="0.2">
      <c r="S253" s="13" t="s">
        <v>120</v>
      </c>
      <c r="T253" s="13" t="s">
        <v>121</v>
      </c>
      <c r="U253" s="13">
        <v>1986</v>
      </c>
      <c r="V253" s="18">
        <v>8.7999999999999995E-2</v>
      </c>
      <c r="W253" s="17">
        <f t="shared" si="6"/>
        <v>58.393000000000001</v>
      </c>
      <c r="X253" s="17">
        <f t="shared" si="7"/>
        <v>0.16576877365437639</v>
      </c>
      <c r="Y253" s="18"/>
      <c r="Z253" s="18"/>
    </row>
    <row r="254" spans="19:26" x14ac:dyDescent="0.2">
      <c r="S254" s="13" t="s">
        <v>122</v>
      </c>
      <c r="T254" s="13" t="s">
        <v>123</v>
      </c>
      <c r="U254" s="13">
        <v>1986</v>
      </c>
      <c r="V254" s="18">
        <v>0.17699999999999999</v>
      </c>
      <c r="W254" s="17">
        <f t="shared" si="6"/>
        <v>58.393000000000001</v>
      </c>
      <c r="X254" s="17">
        <f t="shared" si="7"/>
        <v>0.33342128337300703</v>
      </c>
      <c r="Y254" s="18"/>
      <c r="Z254" s="18"/>
    </row>
    <row r="255" spans="19:26" x14ac:dyDescent="0.2">
      <c r="S255" s="13" t="s">
        <v>84</v>
      </c>
      <c r="T255" s="13" t="s">
        <v>85</v>
      </c>
      <c r="U255" s="13">
        <v>1986</v>
      </c>
      <c r="V255" s="13">
        <v>6.4500000000000002E-2</v>
      </c>
      <c r="W255" s="17">
        <f t="shared" si="6"/>
        <v>58.393000000000001</v>
      </c>
      <c r="X255" s="17">
        <f t="shared" si="7"/>
        <v>0.12150097614440086</v>
      </c>
      <c r="Y255" s="13"/>
      <c r="Z255" s="13"/>
    </row>
    <row r="256" spans="19:26" x14ac:dyDescent="0.2">
      <c r="S256" s="13" t="s">
        <v>124</v>
      </c>
      <c r="T256" s="13" t="s">
        <v>125</v>
      </c>
      <c r="U256" s="13">
        <v>1986</v>
      </c>
      <c r="V256" s="13">
        <v>0.02</v>
      </c>
      <c r="W256" s="17">
        <f t="shared" si="6"/>
        <v>58.393000000000001</v>
      </c>
      <c r="X256" s="17">
        <f t="shared" si="7"/>
        <v>3.7674721285085547E-2</v>
      </c>
      <c r="Y256" s="13"/>
      <c r="Z256" s="13"/>
    </row>
    <row r="257" spans="19:26" x14ac:dyDescent="0.2">
      <c r="S257" s="13" t="s">
        <v>90</v>
      </c>
      <c r="T257" s="13" t="s">
        <v>91</v>
      </c>
      <c r="U257" s="13">
        <v>1987</v>
      </c>
      <c r="V257" s="17">
        <v>1.05</v>
      </c>
      <c r="W257" s="17">
        <f t="shared" si="6"/>
        <v>59.878999999999998</v>
      </c>
      <c r="X257" s="17">
        <f t="shared" si="7"/>
        <v>1.9288373219325643</v>
      </c>
      <c r="Y257" s="17"/>
      <c r="Z257" s="17"/>
    </row>
    <row r="258" spans="19:26" x14ac:dyDescent="0.2">
      <c r="S258" s="13" t="s">
        <v>23</v>
      </c>
      <c r="T258" s="13" t="s">
        <v>24</v>
      </c>
      <c r="U258" s="13">
        <v>1987</v>
      </c>
      <c r="V258" s="17">
        <v>0.35</v>
      </c>
      <c r="W258" s="17">
        <f t="shared" si="6"/>
        <v>59.878999999999998</v>
      </c>
      <c r="X258" s="17">
        <f t="shared" si="7"/>
        <v>0.6429457739775214</v>
      </c>
      <c r="Y258" s="17"/>
      <c r="Z258" s="17"/>
    </row>
    <row r="259" spans="19:26" x14ac:dyDescent="0.2">
      <c r="S259" s="13" t="s">
        <v>25</v>
      </c>
      <c r="T259" s="13" t="s">
        <v>26</v>
      </c>
      <c r="U259" s="13">
        <v>1987</v>
      </c>
      <c r="V259" s="18">
        <v>0.16</v>
      </c>
      <c r="W259" s="17">
        <f t="shared" ref="W259:W322" si="8">INDEX($AB$2:$AB$35,MATCH($U259,$AA$2:$AA$35,0))</f>
        <v>59.878999999999998</v>
      </c>
      <c r="X259" s="17">
        <f t="shared" ref="X259:X322" si="9">V259*$AB$35/W259</f>
        <v>0.29391806810400978</v>
      </c>
      <c r="Y259" s="18"/>
      <c r="Z259" s="18"/>
    </row>
    <row r="260" spans="19:26" x14ac:dyDescent="0.2">
      <c r="S260" s="13" t="s">
        <v>27</v>
      </c>
      <c r="T260" s="13" t="s">
        <v>28</v>
      </c>
      <c r="U260" s="13">
        <v>1987</v>
      </c>
      <c r="V260" s="18">
        <v>0.24</v>
      </c>
      <c r="W260" s="17">
        <f t="shared" si="8"/>
        <v>59.878999999999998</v>
      </c>
      <c r="X260" s="17">
        <f t="shared" si="9"/>
        <v>0.44087710215601461</v>
      </c>
      <c r="Y260" s="18"/>
      <c r="Z260" s="18"/>
    </row>
    <row r="261" spans="19:26" x14ac:dyDescent="0.2">
      <c r="S261" s="13" t="s">
        <v>29</v>
      </c>
      <c r="T261" s="13" t="s">
        <v>30</v>
      </c>
      <c r="U261" s="13">
        <v>1987</v>
      </c>
      <c r="V261" s="18">
        <v>0.04</v>
      </c>
      <c r="W261" s="17">
        <f t="shared" si="8"/>
        <v>59.878999999999998</v>
      </c>
      <c r="X261" s="17">
        <f t="shared" si="9"/>
        <v>7.3479517026002444E-2</v>
      </c>
      <c r="Y261" s="18"/>
      <c r="Z261" s="18"/>
    </row>
    <row r="262" spans="19:26" x14ac:dyDescent="0.2">
      <c r="S262" s="13" t="s">
        <v>31</v>
      </c>
      <c r="T262" s="13" t="s">
        <v>32</v>
      </c>
      <c r="U262" s="13">
        <v>1987</v>
      </c>
      <c r="V262" s="18">
        <v>0.08</v>
      </c>
      <c r="W262" s="17">
        <f t="shared" si="8"/>
        <v>59.878999999999998</v>
      </c>
      <c r="X262" s="17">
        <f t="shared" si="9"/>
        <v>0.14695903405200489</v>
      </c>
      <c r="Y262" s="18"/>
      <c r="Z262" s="18"/>
    </row>
    <row r="263" spans="19:26" x14ac:dyDescent="0.2">
      <c r="S263" s="13" t="s">
        <v>33</v>
      </c>
      <c r="T263" s="13" t="s">
        <v>34</v>
      </c>
      <c r="U263" s="13">
        <v>1987</v>
      </c>
      <c r="V263" s="18">
        <v>9.5000000000000001E-2</v>
      </c>
      <c r="W263" s="17">
        <f t="shared" si="8"/>
        <v>59.878999999999998</v>
      </c>
      <c r="X263" s="17">
        <f t="shared" si="9"/>
        <v>0.17451385293675578</v>
      </c>
      <c r="Y263" s="18"/>
      <c r="Z263" s="18"/>
    </row>
    <row r="264" spans="19:26" x14ac:dyDescent="0.2">
      <c r="S264" s="13" t="s">
        <v>35</v>
      </c>
      <c r="T264" s="13" t="s">
        <v>36</v>
      </c>
      <c r="U264" s="13">
        <v>1987</v>
      </c>
      <c r="V264" s="18">
        <v>0.06</v>
      </c>
      <c r="W264" s="17">
        <f t="shared" si="8"/>
        <v>59.878999999999998</v>
      </c>
      <c r="X264" s="17">
        <f t="shared" si="9"/>
        <v>0.11021927553900365</v>
      </c>
      <c r="Y264" s="18"/>
      <c r="Z264" s="18"/>
    </row>
    <row r="265" spans="19:26" x14ac:dyDescent="0.2">
      <c r="S265" s="13" t="s">
        <v>37</v>
      </c>
      <c r="T265" s="13" t="s">
        <v>38</v>
      </c>
      <c r="U265" s="13">
        <v>1987</v>
      </c>
      <c r="V265" s="18">
        <v>7.0000000000000007E-2</v>
      </c>
      <c r="W265" s="17">
        <f t="shared" si="8"/>
        <v>59.878999999999998</v>
      </c>
      <c r="X265" s="17">
        <f t="shared" si="9"/>
        <v>0.12858915479550428</v>
      </c>
      <c r="Y265" s="18"/>
      <c r="Z265" s="18"/>
    </row>
    <row r="266" spans="19:26" x14ac:dyDescent="0.2">
      <c r="S266" s="13" t="s">
        <v>39</v>
      </c>
      <c r="T266" s="13" t="s">
        <v>40</v>
      </c>
      <c r="U266" s="13">
        <v>1987</v>
      </c>
      <c r="V266" s="18">
        <v>0.48</v>
      </c>
      <c r="W266" s="17">
        <f t="shared" si="8"/>
        <v>59.878999999999998</v>
      </c>
      <c r="X266" s="17">
        <f t="shared" si="9"/>
        <v>0.88175420431202922</v>
      </c>
      <c r="Y266" s="18"/>
      <c r="Z266" s="18"/>
    </row>
    <row r="267" spans="19:26" x14ac:dyDescent="0.2">
      <c r="S267" s="13" t="s">
        <v>41</v>
      </c>
      <c r="T267" s="13" t="s">
        <v>42</v>
      </c>
      <c r="U267" s="13">
        <v>1987</v>
      </c>
      <c r="V267" s="18">
        <v>1.01</v>
      </c>
      <c r="W267" s="17">
        <f t="shared" si="8"/>
        <v>59.878999999999998</v>
      </c>
      <c r="X267" s="17">
        <f t="shared" si="9"/>
        <v>1.8553578049065615</v>
      </c>
      <c r="Y267" s="18"/>
      <c r="Z267" s="18"/>
    </row>
    <row r="268" spans="19:26" x14ac:dyDescent="0.2">
      <c r="S268" s="13" t="s">
        <v>86</v>
      </c>
      <c r="T268" s="13" t="s">
        <v>87</v>
      </c>
      <c r="U268" s="13">
        <v>1987</v>
      </c>
      <c r="V268" s="18">
        <v>0.81</v>
      </c>
      <c r="W268" s="17">
        <f t="shared" si="8"/>
        <v>59.878999999999998</v>
      </c>
      <c r="X268" s="17">
        <f t="shared" si="9"/>
        <v>1.4879602197765496</v>
      </c>
      <c r="Y268" s="18"/>
      <c r="Z268" s="18"/>
    </row>
    <row r="269" spans="19:26" x14ac:dyDescent="0.2">
      <c r="S269" s="13" t="s">
        <v>92</v>
      </c>
      <c r="T269" s="13" t="s">
        <v>93</v>
      </c>
      <c r="U269" s="13">
        <v>1987</v>
      </c>
      <c r="V269" s="18">
        <v>0.15</v>
      </c>
      <c r="W269" s="17">
        <f t="shared" si="8"/>
        <v>59.878999999999998</v>
      </c>
      <c r="X269" s="17">
        <f t="shared" si="9"/>
        <v>0.27554818884750915</v>
      </c>
      <c r="Y269" s="18"/>
      <c r="Z269" s="18"/>
    </row>
    <row r="270" spans="19:26" x14ac:dyDescent="0.2">
      <c r="S270" s="13" t="s">
        <v>43</v>
      </c>
      <c r="T270" s="13" t="s">
        <v>14</v>
      </c>
      <c r="U270" s="13">
        <v>1987</v>
      </c>
      <c r="V270" s="18">
        <v>7.0000000000000007E-2</v>
      </c>
      <c r="W270" s="17">
        <f t="shared" si="8"/>
        <v>59.878999999999998</v>
      </c>
      <c r="X270" s="17">
        <f t="shared" si="9"/>
        <v>0.12858915479550428</v>
      </c>
      <c r="Y270" s="18"/>
      <c r="Z270" s="18"/>
    </row>
    <row r="271" spans="19:26" x14ac:dyDescent="0.2">
      <c r="S271" s="13" t="s">
        <v>44</v>
      </c>
      <c r="T271" s="13" t="s">
        <v>45</v>
      </c>
      <c r="U271" s="13">
        <v>1987</v>
      </c>
      <c r="V271" s="18">
        <v>0.115</v>
      </c>
      <c r="W271" s="17">
        <f t="shared" si="8"/>
        <v>59.878999999999998</v>
      </c>
      <c r="X271" s="17">
        <f t="shared" si="9"/>
        <v>0.21125361144975704</v>
      </c>
      <c r="Y271" s="18"/>
      <c r="Z271" s="18"/>
    </row>
    <row r="272" spans="19:26" x14ac:dyDescent="0.2">
      <c r="S272" s="13" t="s">
        <v>94</v>
      </c>
      <c r="T272" s="13" t="s">
        <v>95</v>
      </c>
      <c r="U272" s="13">
        <v>1987</v>
      </c>
      <c r="V272" s="17">
        <v>0.19</v>
      </c>
      <c r="W272" s="17">
        <f t="shared" si="8"/>
        <v>59.878999999999998</v>
      </c>
      <c r="X272" s="17">
        <f t="shared" si="9"/>
        <v>0.34902770587351156</v>
      </c>
      <c r="Y272" s="17"/>
      <c r="Z272" s="17"/>
    </row>
    <row r="273" spans="19:26" x14ac:dyDescent="0.2">
      <c r="S273" s="13" t="s">
        <v>46</v>
      </c>
      <c r="T273" s="13" t="s">
        <v>47</v>
      </c>
      <c r="U273" s="13">
        <v>1987</v>
      </c>
      <c r="V273" s="17">
        <v>0.18</v>
      </c>
      <c r="W273" s="17">
        <f t="shared" si="8"/>
        <v>59.878999999999998</v>
      </c>
      <c r="X273" s="17">
        <f t="shared" si="9"/>
        <v>0.33065782661701099</v>
      </c>
      <c r="Y273" s="17"/>
      <c r="Z273" s="17"/>
    </row>
    <row r="274" spans="19:26" x14ac:dyDescent="0.2">
      <c r="S274" s="13" t="s">
        <v>48</v>
      </c>
      <c r="T274" s="13" t="s">
        <v>49</v>
      </c>
      <c r="U274" s="13">
        <v>1987</v>
      </c>
      <c r="V274" s="17">
        <v>0.08</v>
      </c>
      <c r="W274" s="17">
        <f t="shared" si="8"/>
        <v>59.878999999999998</v>
      </c>
      <c r="X274" s="17">
        <f t="shared" si="9"/>
        <v>0.14695903405200489</v>
      </c>
      <c r="Y274" s="17"/>
      <c r="Z274" s="17"/>
    </row>
    <row r="275" spans="19:26" x14ac:dyDescent="0.2">
      <c r="S275" s="13" t="s">
        <v>50</v>
      </c>
      <c r="T275" s="13" t="s">
        <v>51</v>
      </c>
      <c r="U275" s="13">
        <v>1987</v>
      </c>
      <c r="V275" s="17">
        <v>0.32</v>
      </c>
      <c r="W275" s="17">
        <f t="shared" si="8"/>
        <v>59.878999999999998</v>
      </c>
      <c r="X275" s="17">
        <f t="shared" si="9"/>
        <v>0.58783613620801956</v>
      </c>
      <c r="Y275" s="17"/>
      <c r="Z275" s="17"/>
    </row>
    <row r="276" spans="19:26" x14ac:dyDescent="0.2">
      <c r="S276" s="13" t="s">
        <v>96</v>
      </c>
      <c r="T276" s="13" t="s">
        <v>97</v>
      </c>
      <c r="U276" s="13">
        <v>1987</v>
      </c>
      <c r="V276" s="18">
        <v>0.35</v>
      </c>
      <c r="W276" s="17">
        <f t="shared" si="8"/>
        <v>59.878999999999998</v>
      </c>
      <c r="X276" s="17">
        <f t="shared" si="9"/>
        <v>0.6429457739775214</v>
      </c>
      <c r="Y276" s="18"/>
      <c r="Z276" s="18"/>
    </row>
    <row r="277" spans="19:26" x14ac:dyDescent="0.2">
      <c r="S277" s="13" t="s">
        <v>52</v>
      </c>
      <c r="T277" s="13" t="s">
        <v>53</v>
      </c>
      <c r="U277" s="13">
        <v>1987</v>
      </c>
      <c r="V277" s="18">
        <v>0.09</v>
      </c>
      <c r="W277" s="17">
        <f t="shared" si="8"/>
        <v>59.878999999999998</v>
      </c>
      <c r="X277" s="17">
        <f t="shared" si="9"/>
        <v>0.16532891330850549</v>
      </c>
      <c r="Y277" s="18"/>
      <c r="Z277" s="18"/>
    </row>
    <row r="278" spans="19:26" x14ac:dyDescent="0.2">
      <c r="S278" s="13" t="s">
        <v>54</v>
      </c>
      <c r="T278" s="13" t="s">
        <v>55</v>
      </c>
      <c r="U278" s="13">
        <v>1987</v>
      </c>
      <c r="V278" s="18">
        <v>0.105</v>
      </c>
      <c r="W278" s="17">
        <f t="shared" si="8"/>
        <v>59.878999999999998</v>
      </c>
      <c r="X278" s="17">
        <f t="shared" si="9"/>
        <v>0.19288373219325641</v>
      </c>
      <c r="Y278" s="18"/>
      <c r="Z278" s="18"/>
    </row>
    <row r="279" spans="19:26" x14ac:dyDescent="0.2">
      <c r="S279" s="13" t="s">
        <v>98</v>
      </c>
      <c r="T279" s="13" t="s">
        <v>99</v>
      </c>
      <c r="U279" s="13">
        <v>1987</v>
      </c>
      <c r="V279" s="18">
        <v>0.2</v>
      </c>
      <c r="W279" s="17">
        <f t="shared" si="8"/>
        <v>59.878999999999998</v>
      </c>
      <c r="X279" s="17">
        <f t="shared" si="9"/>
        <v>0.36739758513001225</v>
      </c>
      <c r="Y279" s="18"/>
      <c r="Z279" s="18"/>
    </row>
    <row r="280" spans="19:26" x14ac:dyDescent="0.2">
      <c r="S280" s="13" t="s">
        <v>56</v>
      </c>
      <c r="T280" s="13" t="s">
        <v>57</v>
      </c>
      <c r="U280" s="13">
        <v>1987</v>
      </c>
      <c r="V280" s="18">
        <v>0.127</v>
      </c>
      <c r="W280" s="17">
        <f t="shared" si="8"/>
        <v>59.878999999999998</v>
      </c>
      <c r="X280" s="17">
        <f t="shared" si="9"/>
        <v>0.23329746655755776</v>
      </c>
      <c r="Y280" s="18"/>
      <c r="Z280" s="18"/>
    </row>
    <row r="281" spans="19:26" x14ac:dyDescent="0.2">
      <c r="S281" s="13" t="s">
        <v>100</v>
      </c>
      <c r="T281" s="13" t="s">
        <v>101</v>
      </c>
      <c r="U281" s="13">
        <v>1987</v>
      </c>
      <c r="V281" s="18">
        <v>0.42680000000000001</v>
      </c>
      <c r="W281" s="17">
        <f t="shared" si="8"/>
        <v>59.878999999999998</v>
      </c>
      <c r="X281" s="17">
        <f t="shared" si="9"/>
        <v>0.78402644666744603</v>
      </c>
      <c r="Y281" s="18"/>
      <c r="Z281" s="18"/>
    </row>
    <row r="282" spans="19:26" x14ac:dyDescent="0.2">
      <c r="S282" s="13" t="s">
        <v>58</v>
      </c>
      <c r="T282" s="13" t="s">
        <v>59</v>
      </c>
      <c r="U282" s="13">
        <v>1987</v>
      </c>
      <c r="V282" s="18">
        <v>0.06</v>
      </c>
      <c r="W282" s="17">
        <f t="shared" si="8"/>
        <v>59.878999999999998</v>
      </c>
      <c r="X282" s="17">
        <f t="shared" si="9"/>
        <v>0.11021927553900365</v>
      </c>
      <c r="Y282" s="18"/>
      <c r="Z282" s="18"/>
    </row>
    <row r="283" spans="19:26" x14ac:dyDescent="0.2">
      <c r="S283" s="13" t="s">
        <v>102</v>
      </c>
      <c r="T283" s="13" t="s">
        <v>103</v>
      </c>
      <c r="U283" s="13">
        <v>1987</v>
      </c>
      <c r="V283" s="18">
        <v>0.13650000000000001</v>
      </c>
      <c r="W283" s="17">
        <f t="shared" si="8"/>
        <v>59.878999999999998</v>
      </c>
      <c r="X283" s="17">
        <f t="shared" si="9"/>
        <v>0.25074885185123336</v>
      </c>
      <c r="Y283" s="18"/>
      <c r="Z283" s="18"/>
    </row>
    <row r="284" spans="19:26" x14ac:dyDescent="0.2">
      <c r="S284" s="13" t="s">
        <v>60</v>
      </c>
      <c r="T284" s="13" t="s">
        <v>61</v>
      </c>
      <c r="U284" s="13">
        <v>1987</v>
      </c>
      <c r="V284" s="18">
        <v>0.2</v>
      </c>
      <c r="W284" s="17">
        <f t="shared" si="8"/>
        <v>59.878999999999998</v>
      </c>
      <c r="X284" s="17">
        <f t="shared" si="9"/>
        <v>0.36739758513001225</v>
      </c>
      <c r="Y284" s="18"/>
      <c r="Z284" s="18"/>
    </row>
    <row r="285" spans="19:26" x14ac:dyDescent="0.2">
      <c r="S285" s="13" t="s">
        <v>62</v>
      </c>
      <c r="T285" s="13" t="s">
        <v>63</v>
      </c>
      <c r="U285" s="13">
        <v>1987</v>
      </c>
      <c r="V285" s="18">
        <v>0.09</v>
      </c>
      <c r="W285" s="17">
        <f t="shared" si="8"/>
        <v>59.878999999999998</v>
      </c>
      <c r="X285" s="17">
        <f t="shared" si="9"/>
        <v>0.16532891330850549</v>
      </c>
      <c r="Y285" s="18"/>
      <c r="Z285" s="18"/>
    </row>
    <row r="286" spans="19:26" x14ac:dyDescent="0.2">
      <c r="S286" s="13" t="s">
        <v>104</v>
      </c>
      <c r="T286" s="13" t="s">
        <v>105</v>
      </c>
      <c r="U286" s="13">
        <v>1987</v>
      </c>
      <c r="V286" s="18">
        <v>0.3</v>
      </c>
      <c r="W286" s="17">
        <f t="shared" si="8"/>
        <v>59.878999999999998</v>
      </c>
      <c r="X286" s="17">
        <f t="shared" si="9"/>
        <v>0.55109637769501829</v>
      </c>
      <c r="Y286" s="18"/>
      <c r="Z286" s="18"/>
    </row>
    <row r="287" spans="19:26" x14ac:dyDescent="0.2">
      <c r="S287" s="13" t="s">
        <v>64</v>
      </c>
      <c r="T287" s="13" t="s">
        <v>65</v>
      </c>
      <c r="U287" s="13">
        <v>1987</v>
      </c>
      <c r="V287" s="18">
        <v>3.3000000000000002E-2</v>
      </c>
      <c r="W287" s="17">
        <f t="shared" si="8"/>
        <v>59.878999999999998</v>
      </c>
      <c r="X287" s="17">
        <f t="shared" si="9"/>
        <v>6.0620601546452019E-2</v>
      </c>
      <c r="Y287" s="18"/>
      <c r="Z287" s="18"/>
    </row>
    <row r="288" spans="19:26" x14ac:dyDescent="0.2">
      <c r="S288" s="13" t="s">
        <v>66</v>
      </c>
      <c r="T288" s="13" t="s">
        <v>67</v>
      </c>
      <c r="U288" s="13">
        <v>1987</v>
      </c>
      <c r="V288" s="18">
        <v>0.18</v>
      </c>
      <c r="W288" s="17">
        <f t="shared" si="8"/>
        <v>59.878999999999998</v>
      </c>
      <c r="X288" s="17">
        <f t="shared" si="9"/>
        <v>0.33065782661701099</v>
      </c>
      <c r="Y288" s="18"/>
      <c r="Z288" s="18"/>
    </row>
    <row r="289" spans="19:26" x14ac:dyDescent="0.2">
      <c r="S289" s="13" t="s">
        <v>68</v>
      </c>
      <c r="T289" s="13" t="s">
        <v>69</v>
      </c>
      <c r="U289" s="13">
        <v>1987</v>
      </c>
      <c r="V289" s="17">
        <v>5.5E-2</v>
      </c>
      <c r="W289" s="17">
        <f t="shared" si="8"/>
        <v>59.878999999999998</v>
      </c>
      <c r="X289" s="17">
        <f t="shared" si="9"/>
        <v>0.10103433591075335</v>
      </c>
      <c r="Y289" s="17"/>
      <c r="Z289" s="17"/>
    </row>
    <row r="290" spans="19:26" x14ac:dyDescent="0.2">
      <c r="S290" s="13" t="s">
        <v>106</v>
      </c>
      <c r="T290" s="13" t="s">
        <v>107</v>
      </c>
      <c r="U290" s="13">
        <v>1987</v>
      </c>
      <c r="V290" s="17">
        <v>0.53376000000000001</v>
      </c>
      <c r="W290" s="17">
        <f t="shared" si="8"/>
        <v>59.878999999999998</v>
      </c>
      <c r="X290" s="17">
        <f t="shared" si="9"/>
        <v>0.98051067519497659</v>
      </c>
      <c r="Y290" s="17"/>
      <c r="Z290" s="17"/>
    </row>
    <row r="291" spans="19:26" x14ac:dyDescent="0.2">
      <c r="S291" s="13" t="s">
        <v>70</v>
      </c>
      <c r="T291" s="13" t="s">
        <v>71</v>
      </c>
      <c r="U291" s="13">
        <v>1987</v>
      </c>
      <c r="V291" s="17">
        <v>0.16</v>
      </c>
      <c r="W291" s="17">
        <f t="shared" si="8"/>
        <v>59.878999999999998</v>
      </c>
      <c r="X291" s="17">
        <f t="shared" si="9"/>
        <v>0.29391806810400978</v>
      </c>
      <c r="Y291" s="17"/>
      <c r="Z291" s="17"/>
    </row>
    <row r="292" spans="19:26" x14ac:dyDescent="0.2">
      <c r="S292" s="13" t="s">
        <v>108</v>
      </c>
      <c r="T292" s="13" t="s">
        <v>109</v>
      </c>
      <c r="U292" s="13">
        <v>1987</v>
      </c>
      <c r="V292" s="17">
        <v>7.9000000000000001E-2</v>
      </c>
      <c r="W292" s="17">
        <f t="shared" si="8"/>
        <v>59.878999999999998</v>
      </c>
      <c r="X292" s="17">
        <f t="shared" si="9"/>
        <v>0.14512204612635482</v>
      </c>
      <c r="Y292" s="17"/>
      <c r="Z292" s="17"/>
    </row>
    <row r="293" spans="19:26" x14ac:dyDescent="0.2">
      <c r="S293" s="13" t="s">
        <v>72</v>
      </c>
      <c r="T293" s="13" t="s">
        <v>73</v>
      </c>
      <c r="U293" s="13">
        <v>1987</v>
      </c>
      <c r="V293" s="18">
        <v>0.39700000000000002</v>
      </c>
      <c r="W293" s="17">
        <f t="shared" si="8"/>
        <v>59.878999999999998</v>
      </c>
      <c r="X293" s="17">
        <f t="shared" si="9"/>
        <v>0.72928420648307424</v>
      </c>
      <c r="Y293" s="18"/>
      <c r="Z293" s="18"/>
    </row>
    <row r="294" spans="19:26" x14ac:dyDescent="0.2">
      <c r="S294" s="13" t="s">
        <v>110</v>
      </c>
      <c r="T294" s="13" t="s">
        <v>111</v>
      </c>
      <c r="U294" s="13">
        <v>1987</v>
      </c>
      <c r="V294" s="18">
        <v>8.2000000000000003E-2</v>
      </c>
      <c r="W294" s="17">
        <f t="shared" si="8"/>
        <v>59.878999999999998</v>
      </c>
      <c r="X294" s="17">
        <f t="shared" si="9"/>
        <v>0.15063300990330503</v>
      </c>
      <c r="Y294" s="18"/>
      <c r="Z294" s="18"/>
    </row>
    <row r="295" spans="19:26" x14ac:dyDescent="0.2">
      <c r="S295" s="13" t="s">
        <v>112</v>
      </c>
      <c r="T295" s="13" t="s">
        <v>113</v>
      </c>
      <c r="U295" s="13">
        <v>1987</v>
      </c>
      <c r="V295" s="18">
        <v>7.8700000000000006E-2</v>
      </c>
      <c r="W295" s="17">
        <f t="shared" si="8"/>
        <v>59.878999999999998</v>
      </c>
      <c r="X295" s="17">
        <f t="shared" si="9"/>
        <v>0.14457094974865983</v>
      </c>
      <c r="Y295" s="18"/>
      <c r="Z295" s="18"/>
    </row>
    <row r="296" spans="19:26" x14ac:dyDescent="0.2">
      <c r="S296" s="13" t="s">
        <v>74</v>
      </c>
      <c r="T296" s="13" t="s">
        <v>75</v>
      </c>
      <c r="U296" s="13">
        <v>1987</v>
      </c>
      <c r="V296" s="18">
        <v>6.4500000000000002E-2</v>
      </c>
      <c r="W296" s="17">
        <f t="shared" si="8"/>
        <v>59.878999999999998</v>
      </c>
      <c r="X296" s="17">
        <f t="shared" si="9"/>
        <v>0.11848572120442893</v>
      </c>
      <c r="Y296" s="18"/>
      <c r="Z296" s="18"/>
    </row>
    <row r="297" spans="19:26" x14ac:dyDescent="0.2">
      <c r="S297" s="13" t="s">
        <v>76</v>
      </c>
      <c r="T297" s="13" t="s">
        <v>77</v>
      </c>
      <c r="U297" s="13">
        <v>1987</v>
      </c>
      <c r="V297" s="18">
        <v>0.76800000000000002</v>
      </c>
      <c r="W297" s="17">
        <f t="shared" si="8"/>
        <v>59.878999999999998</v>
      </c>
      <c r="X297" s="17">
        <f t="shared" si="9"/>
        <v>1.4108067268992468</v>
      </c>
      <c r="Y297" s="18"/>
      <c r="Z297" s="18"/>
    </row>
    <row r="298" spans="19:26" x14ac:dyDescent="0.2">
      <c r="S298" s="13" t="s">
        <v>78</v>
      </c>
      <c r="T298" s="13" t="s">
        <v>79</v>
      </c>
      <c r="U298" s="13">
        <v>1987</v>
      </c>
      <c r="V298" s="18">
        <v>0.26400000000000001</v>
      </c>
      <c r="W298" s="17">
        <f t="shared" si="8"/>
        <v>59.878999999999998</v>
      </c>
      <c r="X298" s="17">
        <f t="shared" si="9"/>
        <v>0.48496481237161615</v>
      </c>
      <c r="Y298" s="18"/>
      <c r="Z298" s="18"/>
    </row>
    <row r="299" spans="19:26" x14ac:dyDescent="0.2">
      <c r="S299" s="13" t="s">
        <v>80</v>
      </c>
      <c r="T299" s="13" t="s">
        <v>81</v>
      </c>
      <c r="U299" s="13">
        <v>1987</v>
      </c>
      <c r="V299" s="18">
        <v>0.1258</v>
      </c>
      <c r="W299" s="17">
        <f t="shared" si="8"/>
        <v>59.878999999999998</v>
      </c>
      <c r="X299" s="17">
        <f t="shared" si="9"/>
        <v>0.23109308104677767</v>
      </c>
      <c r="Y299" s="18"/>
      <c r="Z299" s="18"/>
    </row>
    <row r="300" spans="19:26" x14ac:dyDescent="0.2">
      <c r="S300" s="13" t="s">
        <v>82</v>
      </c>
      <c r="T300" s="13" t="s">
        <v>83</v>
      </c>
      <c r="U300" s="13">
        <v>1987</v>
      </c>
      <c r="V300" s="18">
        <v>0.19047</v>
      </c>
      <c r="W300" s="17">
        <f t="shared" si="8"/>
        <v>59.878999999999998</v>
      </c>
      <c r="X300" s="17">
        <f t="shared" si="9"/>
        <v>0.34989109019856712</v>
      </c>
      <c r="Y300" s="18"/>
      <c r="Z300" s="18"/>
    </row>
    <row r="301" spans="19:26" x14ac:dyDescent="0.2">
      <c r="S301" s="13" t="s">
        <v>114</v>
      </c>
      <c r="T301" s="13" t="s">
        <v>115</v>
      </c>
      <c r="U301" s="13">
        <v>1987</v>
      </c>
      <c r="V301" s="18">
        <v>0.35499999999999998</v>
      </c>
      <c r="W301" s="17">
        <f t="shared" si="8"/>
        <v>59.878999999999998</v>
      </c>
      <c r="X301" s="17">
        <f t="shared" si="9"/>
        <v>0.65213071360577168</v>
      </c>
      <c r="Y301" s="18"/>
      <c r="Z301" s="18"/>
    </row>
    <row r="302" spans="19:26" x14ac:dyDescent="0.2">
      <c r="S302" s="13" t="s">
        <v>116</v>
      </c>
      <c r="T302" s="13" t="s">
        <v>117</v>
      </c>
      <c r="U302" s="13">
        <v>1987</v>
      </c>
      <c r="V302" s="18">
        <v>0.26500000000000001</v>
      </c>
      <c r="W302" s="17">
        <f t="shared" si="8"/>
        <v>59.878999999999998</v>
      </c>
      <c r="X302" s="17">
        <f t="shared" si="9"/>
        <v>0.48680180029726622</v>
      </c>
      <c r="Y302" s="18"/>
      <c r="Z302" s="18"/>
    </row>
    <row r="303" spans="19:26" x14ac:dyDescent="0.2">
      <c r="S303" s="13" t="s">
        <v>118</v>
      </c>
      <c r="T303" s="13" t="s">
        <v>119</v>
      </c>
      <c r="U303" s="13">
        <v>1987</v>
      </c>
      <c r="V303" s="18">
        <v>0.25650000000000001</v>
      </c>
      <c r="W303" s="17">
        <f t="shared" si="8"/>
        <v>59.878999999999998</v>
      </c>
      <c r="X303" s="17">
        <f t="shared" si="9"/>
        <v>0.47118740292924066</v>
      </c>
      <c r="Y303" s="18"/>
      <c r="Z303" s="18"/>
    </row>
    <row r="304" spans="19:26" x14ac:dyDescent="0.2">
      <c r="S304" s="13" t="s">
        <v>120</v>
      </c>
      <c r="T304" s="13" t="s">
        <v>121</v>
      </c>
      <c r="U304" s="13">
        <v>1987</v>
      </c>
      <c r="V304" s="18">
        <v>8.7999999999999995E-2</v>
      </c>
      <c r="W304" s="17">
        <f t="shared" si="8"/>
        <v>59.878999999999998</v>
      </c>
      <c r="X304" s="17">
        <f t="shared" si="9"/>
        <v>0.16165493745720538</v>
      </c>
      <c r="Y304" s="18"/>
      <c r="Z304" s="18"/>
    </row>
    <row r="305" spans="19:26" x14ac:dyDescent="0.2">
      <c r="S305" s="13" t="s">
        <v>122</v>
      </c>
      <c r="T305" s="13" t="s">
        <v>123</v>
      </c>
      <c r="U305" s="13">
        <v>1987</v>
      </c>
      <c r="V305" s="18">
        <v>0.17699999999999999</v>
      </c>
      <c r="W305" s="17">
        <f t="shared" si="8"/>
        <v>59.878999999999998</v>
      </c>
      <c r="X305" s="17">
        <f t="shared" si="9"/>
        <v>0.32514686284006078</v>
      </c>
      <c r="Y305" s="18"/>
      <c r="Z305" s="18"/>
    </row>
    <row r="306" spans="19:26" x14ac:dyDescent="0.2">
      <c r="S306" s="13" t="s">
        <v>84</v>
      </c>
      <c r="T306" s="13" t="s">
        <v>85</v>
      </c>
      <c r="U306" s="13">
        <v>1987</v>
      </c>
      <c r="V306" s="13">
        <v>6.4500000000000002E-2</v>
      </c>
      <c r="W306" s="17">
        <f t="shared" si="8"/>
        <v>59.878999999999998</v>
      </c>
      <c r="X306" s="17">
        <f t="shared" si="9"/>
        <v>0.11848572120442893</v>
      </c>
      <c r="Y306" s="13"/>
      <c r="Z306" s="13"/>
    </row>
    <row r="307" spans="19:26" x14ac:dyDescent="0.2">
      <c r="S307" s="13" t="s">
        <v>124</v>
      </c>
      <c r="T307" s="13" t="s">
        <v>125</v>
      </c>
      <c r="U307" s="13">
        <v>1987</v>
      </c>
      <c r="V307" s="13">
        <v>0.02</v>
      </c>
      <c r="W307" s="17">
        <f t="shared" si="8"/>
        <v>59.878999999999998</v>
      </c>
      <c r="X307" s="17">
        <f t="shared" si="9"/>
        <v>3.6739758513001222E-2</v>
      </c>
      <c r="Y307" s="13"/>
      <c r="Z307" s="13"/>
    </row>
    <row r="308" spans="19:26" x14ac:dyDescent="0.2">
      <c r="S308" s="13" t="s">
        <v>90</v>
      </c>
      <c r="T308" s="13" t="s">
        <v>91</v>
      </c>
      <c r="U308" s="13">
        <v>1988</v>
      </c>
      <c r="V308" s="17">
        <v>1.05</v>
      </c>
      <c r="W308" s="17">
        <f t="shared" si="8"/>
        <v>61.973999999999997</v>
      </c>
      <c r="X308" s="17">
        <f t="shared" si="9"/>
        <v>1.8636339432665314</v>
      </c>
      <c r="Y308" s="17"/>
      <c r="Z308" s="17"/>
    </row>
    <row r="309" spans="19:26" x14ac:dyDescent="0.2">
      <c r="S309" s="13" t="s">
        <v>23</v>
      </c>
      <c r="T309" s="13" t="s">
        <v>24</v>
      </c>
      <c r="U309" s="13">
        <v>1988</v>
      </c>
      <c r="V309" s="18">
        <v>0.35</v>
      </c>
      <c r="W309" s="17">
        <f t="shared" si="8"/>
        <v>61.973999999999997</v>
      </c>
      <c r="X309" s="17">
        <f t="shared" si="9"/>
        <v>0.62121131442217714</v>
      </c>
      <c r="Y309" s="18"/>
      <c r="Z309" s="18"/>
    </row>
    <row r="310" spans="19:26" x14ac:dyDescent="0.2">
      <c r="S310" s="13" t="s">
        <v>25</v>
      </c>
      <c r="T310" s="13" t="s">
        <v>26</v>
      </c>
      <c r="U310" s="13">
        <v>1988</v>
      </c>
      <c r="V310" s="18">
        <v>0.16</v>
      </c>
      <c r="W310" s="17">
        <f t="shared" si="8"/>
        <v>61.973999999999997</v>
      </c>
      <c r="X310" s="17">
        <f t="shared" si="9"/>
        <v>0.28398231516442385</v>
      </c>
      <c r="Y310" s="18"/>
      <c r="Z310" s="18"/>
    </row>
    <row r="311" spans="19:26" x14ac:dyDescent="0.2">
      <c r="S311" s="13" t="s">
        <v>27</v>
      </c>
      <c r="T311" s="13" t="s">
        <v>28</v>
      </c>
      <c r="U311" s="13">
        <v>1988</v>
      </c>
      <c r="V311" s="18">
        <v>0.24</v>
      </c>
      <c r="W311" s="17">
        <f t="shared" si="8"/>
        <v>61.973999999999997</v>
      </c>
      <c r="X311" s="17">
        <f t="shared" si="9"/>
        <v>0.42597347274663566</v>
      </c>
      <c r="Y311" s="18"/>
      <c r="Z311" s="18"/>
    </row>
    <row r="312" spans="19:26" x14ac:dyDescent="0.2">
      <c r="S312" s="13" t="s">
        <v>29</v>
      </c>
      <c r="T312" s="13" t="s">
        <v>30</v>
      </c>
      <c r="U312" s="13">
        <v>1988</v>
      </c>
      <c r="V312" s="18">
        <v>0.04</v>
      </c>
      <c r="W312" s="17">
        <f t="shared" si="8"/>
        <v>61.973999999999997</v>
      </c>
      <c r="X312" s="17">
        <f t="shared" si="9"/>
        <v>7.0995578791105962E-2</v>
      </c>
      <c r="Y312" s="18"/>
      <c r="Z312" s="18"/>
    </row>
    <row r="313" spans="19:26" x14ac:dyDescent="0.2">
      <c r="S313" s="13" t="s">
        <v>31</v>
      </c>
      <c r="T313" s="13" t="s">
        <v>32</v>
      </c>
      <c r="U313" s="13">
        <v>1988</v>
      </c>
      <c r="V313" s="18">
        <v>0.08</v>
      </c>
      <c r="W313" s="17">
        <f t="shared" si="8"/>
        <v>61.973999999999997</v>
      </c>
      <c r="X313" s="17">
        <f t="shared" si="9"/>
        <v>0.14199115758221192</v>
      </c>
      <c r="Y313" s="18"/>
      <c r="Z313" s="18"/>
    </row>
    <row r="314" spans="19:26" x14ac:dyDescent="0.2">
      <c r="S314" s="13" t="s">
        <v>33</v>
      </c>
      <c r="T314" s="13" t="s">
        <v>34</v>
      </c>
      <c r="U314" s="13">
        <v>1988</v>
      </c>
      <c r="V314" s="18">
        <v>9.5000000000000001E-2</v>
      </c>
      <c r="W314" s="17">
        <f t="shared" si="8"/>
        <v>61.973999999999997</v>
      </c>
      <c r="X314" s="17">
        <f t="shared" si="9"/>
        <v>0.16861449962887662</v>
      </c>
      <c r="Y314" s="18"/>
      <c r="Z314" s="18"/>
    </row>
    <row r="315" spans="19:26" x14ac:dyDescent="0.2">
      <c r="S315" s="13" t="s">
        <v>35</v>
      </c>
      <c r="T315" s="13" t="s">
        <v>36</v>
      </c>
      <c r="U315" s="13">
        <v>1988</v>
      </c>
      <c r="V315" s="18">
        <v>0.06</v>
      </c>
      <c r="W315" s="17">
        <f t="shared" si="8"/>
        <v>61.973999999999997</v>
      </c>
      <c r="X315" s="17">
        <f t="shared" si="9"/>
        <v>0.10649336818665892</v>
      </c>
      <c r="Y315" s="18"/>
      <c r="Z315" s="18"/>
    </row>
    <row r="316" spans="19:26" x14ac:dyDescent="0.2">
      <c r="S316" s="13" t="s">
        <v>37</v>
      </c>
      <c r="T316" s="13" t="s">
        <v>38</v>
      </c>
      <c r="U316" s="13">
        <v>1988</v>
      </c>
      <c r="V316" s="18">
        <v>7.0000000000000007E-2</v>
      </c>
      <c r="W316" s="17">
        <f t="shared" si="8"/>
        <v>61.973999999999997</v>
      </c>
      <c r="X316" s="17">
        <f t="shared" si="9"/>
        <v>0.12424226288443543</v>
      </c>
      <c r="Y316" s="18"/>
      <c r="Z316" s="18"/>
    </row>
    <row r="317" spans="19:26" x14ac:dyDescent="0.2">
      <c r="S317" s="13" t="s">
        <v>39</v>
      </c>
      <c r="T317" s="13" t="s">
        <v>40</v>
      </c>
      <c r="U317" s="13">
        <v>1988</v>
      </c>
      <c r="V317" s="18">
        <v>0.48</v>
      </c>
      <c r="W317" s="17">
        <f t="shared" si="8"/>
        <v>61.973999999999997</v>
      </c>
      <c r="X317" s="17">
        <f t="shared" si="9"/>
        <v>0.85194694549327132</v>
      </c>
      <c r="Y317" s="18"/>
      <c r="Z317" s="18"/>
    </row>
    <row r="318" spans="19:26" x14ac:dyDescent="0.2">
      <c r="S318" s="13" t="s">
        <v>41</v>
      </c>
      <c r="T318" s="13" t="s">
        <v>42</v>
      </c>
      <c r="U318" s="13">
        <v>1988</v>
      </c>
      <c r="V318" s="18">
        <v>1.01</v>
      </c>
      <c r="W318" s="17">
        <f t="shared" si="8"/>
        <v>61.973999999999997</v>
      </c>
      <c r="X318" s="17">
        <f t="shared" si="9"/>
        <v>1.7926383644754253</v>
      </c>
      <c r="Y318" s="18"/>
      <c r="Z318" s="18"/>
    </row>
    <row r="319" spans="19:26" x14ac:dyDescent="0.2">
      <c r="S319" s="13" t="s">
        <v>86</v>
      </c>
      <c r="T319" s="13" t="s">
        <v>87</v>
      </c>
      <c r="U319" s="13">
        <v>1988</v>
      </c>
      <c r="V319" s="18">
        <v>0.85</v>
      </c>
      <c r="W319" s="17">
        <f t="shared" si="8"/>
        <v>61.973999999999997</v>
      </c>
      <c r="X319" s="17">
        <f t="shared" si="9"/>
        <v>1.5086560493110015</v>
      </c>
      <c r="Y319" s="18"/>
      <c r="Z319" s="18"/>
    </row>
    <row r="320" spans="19:26" x14ac:dyDescent="0.2">
      <c r="S320" s="13" t="s">
        <v>92</v>
      </c>
      <c r="T320" s="13" t="s">
        <v>93</v>
      </c>
      <c r="U320" s="13">
        <v>1988</v>
      </c>
      <c r="V320" s="18">
        <v>0.15</v>
      </c>
      <c r="W320" s="17">
        <f t="shared" si="8"/>
        <v>61.973999999999997</v>
      </c>
      <c r="X320" s="17">
        <f t="shared" si="9"/>
        <v>0.26623342046664733</v>
      </c>
      <c r="Y320" s="18"/>
      <c r="Z320" s="18"/>
    </row>
    <row r="321" spans="19:26" x14ac:dyDescent="0.2">
      <c r="S321" s="13" t="s">
        <v>43</v>
      </c>
      <c r="T321" s="13" t="s">
        <v>14</v>
      </c>
      <c r="U321" s="13">
        <v>1988</v>
      </c>
      <c r="V321" s="18">
        <v>7.0000000000000007E-2</v>
      </c>
      <c r="W321" s="17">
        <f t="shared" si="8"/>
        <v>61.973999999999997</v>
      </c>
      <c r="X321" s="17">
        <f t="shared" si="9"/>
        <v>0.12424226288443543</v>
      </c>
      <c r="Y321" s="18"/>
      <c r="Z321" s="18"/>
    </row>
    <row r="322" spans="19:26" x14ac:dyDescent="0.2">
      <c r="S322" s="13" t="s">
        <v>44</v>
      </c>
      <c r="T322" s="13" t="s">
        <v>45</v>
      </c>
      <c r="U322" s="13">
        <v>1988</v>
      </c>
      <c r="V322" s="17">
        <v>0.115</v>
      </c>
      <c r="W322" s="17">
        <f t="shared" si="8"/>
        <v>61.973999999999997</v>
      </c>
      <c r="X322" s="17">
        <f t="shared" si="9"/>
        <v>0.20411228902442963</v>
      </c>
      <c r="Y322" s="17"/>
      <c r="Z322" s="17"/>
    </row>
    <row r="323" spans="19:26" x14ac:dyDescent="0.2">
      <c r="S323" s="13" t="s">
        <v>94</v>
      </c>
      <c r="T323" s="13" t="s">
        <v>95</v>
      </c>
      <c r="U323" s="13">
        <v>1988</v>
      </c>
      <c r="V323" s="17">
        <v>0.19</v>
      </c>
      <c r="W323" s="17">
        <f t="shared" ref="W323:W386" si="10">INDEX($AB$2:$AB$35,MATCH($U323,$AA$2:$AA$35,0))</f>
        <v>61.973999999999997</v>
      </c>
      <c r="X323" s="17">
        <f t="shared" ref="X323:X386" si="11">V323*$AB$35/W323</f>
        <v>0.33722899925775324</v>
      </c>
      <c r="Y323" s="17"/>
      <c r="Z323" s="17"/>
    </row>
    <row r="324" spans="19:26" x14ac:dyDescent="0.2">
      <c r="S324" s="13" t="s">
        <v>46</v>
      </c>
      <c r="T324" s="13" t="s">
        <v>47</v>
      </c>
      <c r="U324" s="13">
        <v>1988</v>
      </c>
      <c r="V324" s="17">
        <v>0.18</v>
      </c>
      <c r="W324" s="17">
        <f t="shared" si="10"/>
        <v>61.973999999999997</v>
      </c>
      <c r="X324" s="17">
        <f t="shared" si="11"/>
        <v>0.31948010455997677</v>
      </c>
      <c r="Y324" s="17"/>
      <c r="Z324" s="17"/>
    </row>
    <row r="325" spans="19:26" x14ac:dyDescent="0.2">
      <c r="S325" s="13" t="s">
        <v>48</v>
      </c>
      <c r="T325" s="13" t="s">
        <v>49</v>
      </c>
      <c r="U325" s="13">
        <v>1988</v>
      </c>
      <c r="V325" s="17">
        <v>0.08</v>
      </c>
      <c r="W325" s="17">
        <f t="shared" si="10"/>
        <v>61.973999999999997</v>
      </c>
      <c r="X325" s="17">
        <f t="shared" si="11"/>
        <v>0.14199115758221192</v>
      </c>
      <c r="Y325" s="17"/>
      <c r="Z325" s="17"/>
    </row>
    <row r="326" spans="19:26" x14ac:dyDescent="0.2">
      <c r="S326" s="13" t="s">
        <v>50</v>
      </c>
      <c r="T326" s="13" t="s">
        <v>51</v>
      </c>
      <c r="U326" s="13">
        <v>1988</v>
      </c>
      <c r="V326" s="18">
        <v>0.32</v>
      </c>
      <c r="W326" s="17">
        <f t="shared" si="10"/>
        <v>61.973999999999997</v>
      </c>
      <c r="X326" s="17">
        <f t="shared" si="11"/>
        <v>0.5679646303288477</v>
      </c>
      <c r="Y326" s="18"/>
      <c r="Z326" s="18"/>
    </row>
    <row r="327" spans="19:26" x14ac:dyDescent="0.2">
      <c r="S327" s="13" t="s">
        <v>96</v>
      </c>
      <c r="T327" s="13" t="s">
        <v>97</v>
      </c>
      <c r="U327" s="13">
        <v>1988</v>
      </c>
      <c r="V327" s="18">
        <v>0.35</v>
      </c>
      <c r="W327" s="17">
        <f t="shared" si="10"/>
        <v>61.973999999999997</v>
      </c>
      <c r="X327" s="17">
        <f t="shared" si="11"/>
        <v>0.62121131442217714</v>
      </c>
      <c r="Y327" s="18"/>
      <c r="Z327" s="18"/>
    </row>
    <row r="328" spans="19:26" x14ac:dyDescent="0.2">
      <c r="S328" s="13" t="s">
        <v>52</v>
      </c>
      <c r="T328" s="13" t="s">
        <v>53</v>
      </c>
      <c r="U328" s="13">
        <v>1988</v>
      </c>
      <c r="V328" s="18">
        <v>0.09</v>
      </c>
      <c r="W328" s="17">
        <f t="shared" si="10"/>
        <v>61.973999999999997</v>
      </c>
      <c r="X328" s="17">
        <f t="shared" si="11"/>
        <v>0.15974005227998839</v>
      </c>
      <c r="Y328" s="18"/>
      <c r="Z328" s="18"/>
    </row>
    <row r="329" spans="19:26" x14ac:dyDescent="0.2">
      <c r="S329" s="13" t="s">
        <v>54</v>
      </c>
      <c r="T329" s="13" t="s">
        <v>55</v>
      </c>
      <c r="U329" s="13">
        <v>1988</v>
      </c>
      <c r="V329" s="18">
        <v>0.105</v>
      </c>
      <c r="W329" s="17">
        <f t="shared" si="10"/>
        <v>61.973999999999997</v>
      </c>
      <c r="X329" s="17">
        <f t="shared" si="11"/>
        <v>0.18636339432665314</v>
      </c>
      <c r="Y329" s="18"/>
      <c r="Z329" s="18"/>
    </row>
    <row r="330" spans="19:26" x14ac:dyDescent="0.2">
      <c r="S330" s="13" t="s">
        <v>98</v>
      </c>
      <c r="T330" s="13" t="s">
        <v>99</v>
      </c>
      <c r="U330" s="13">
        <v>1988</v>
      </c>
      <c r="V330" s="18">
        <v>0.2</v>
      </c>
      <c r="W330" s="17">
        <f t="shared" si="10"/>
        <v>61.973999999999997</v>
      </c>
      <c r="X330" s="17">
        <f t="shared" si="11"/>
        <v>0.35497789395552976</v>
      </c>
      <c r="Y330" s="18"/>
      <c r="Z330" s="18"/>
    </row>
    <row r="331" spans="19:26" x14ac:dyDescent="0.2">
      <c r="S331" s="13" t="s">
        <v>56</v>
      </c>
      <c r="T331" s="13" t="s">
        <v>57</v>
      </c>
      <c r="U331" s="13">
        <v>1988</v>
      </c>
      <c r="V331" s="18">
        <v>0.14599999999999999</v>
      </c>
      <c r="W331" s="17">
        <f t="shared" si="10"/>
        <v>61.973999999999997</v>
      </c>
      <c r="X331" s="17">
        <f t="shared" si="11"/>
        <v>0.25913386258753673</v>
      </c>
      <c r="Y331" s="18"/>
      <c r="Z331" s="18"/>
    </row>
    <row r="332" spans="19:26" x14ac:dyDescent="0.2">
      <c r="S332" s="13" t="s">
        <v>100</v>
      </c>
      <c r="T332" s="13" t="s">
        <v>101</v>
      </c>
      <c r="U332" s="13">
        <v>1988</v>
      </c>
      <c r="V332" s="18">
        <v>0.42680000000000001</v>
      </c>
      <c r="W332" s="17">
        <f t="shared" si="10"/>
        <v>61.973999999999997</v>
      </c>
      <c r="X332" s="17">
        <f t="shared" si="11"/>
        <v>0.75752282570110052</v>
      </c>
      <c r="Y332" s="18"/>
      <c r="Z332" s="18"/>
    </row>
    <row r="333" spans="19:26" x14ac:dyDescent="0.2">
      <c r="S333" s="13" t="s">
        <v>58</v>
      </c>
      <c r="T333" s="13" t="s">
        <v>59</v>
      </c>
      <c r="U333" s="13">
        <v>1988</v>
      </c>
      <c r="V333" s="18">
        <v>0.06</v>
      </c>
      <c r="W333" s="17">
        <f t="shared" si="10"/>
        <v>61.973999999999997</v>
      </c>
      <c r="X333" s="17">
        <f t="shared" si="11"/>
        <v>0.10649336818665892</v>
      </c>
      <c r="Y333" s="18"/>
      <c r="Z333" s="18"/>
    </row>
    <row r="334" spans="19:26" x14ac:dyDescent="0.2">
      <c r="S334" s="13" t="s">
        <v>102</v>
      </c>
      <c r="T334" s="13" t="s">
        <v>103</v>
      </c>
      <c r="U334" s="13">
        <v>1988</v>
      </c>
      <c r="V334" s="18">
        <v>0.13650000000000001</v>
      </c>
      <c r="W334" s="17">
        <f t="shared" si="10"/>
        <v>61.973999999999997</v>
      </c>
      <c r="X334" s="17">
        <f t="shared" si="11"/>
        <v>0.24227241262464908</v>
      </c>
      <c r="Y334" s="18"/>
      <c r="Z334" s="18"/>
    </row>
    <row r="335" spans="19:26" x14ac:dyDescent="0.2">
      <c r="S335" s="13" t="s">
        <v>60</v>
      </c>
      <c r="T335" s="13" t="s">
        <v>61</v>
      </c>
      <c r="U335" s="13">
        <v>1988</v>
      </c>
      <c r="V335" s="18">
        <v>0.23</v>
      </c>
      <c r="W335" s="17">
        <f t="shared" si="10"/>
        <v>61.973999999999997</v>
      </c>
      <c r="X335" s="17">
        <f t="shared" si="11"/>
        <v>0.40822457804885925</v>
      </c>
      <c r="Y335" s="18"/>
      <c r="Z335" s="18"/>
    </row>
    <row r="336" spans="19:26" x14ac:dyDescent="0.2">
      <c r="S336" s="13" t="s">
        <v>62</v>
      </c>
      <c r="T336" s="13" t="s">
        <v>63</v>
      </c>
      <c r="U336" s="13">
        <v>1988</v>
      </c>
      <c r="V336" s="18">
        <v>0.09</v>
      </c>
      <c r="W336" s="17">
        <f t="shared" si="10"/>
        <v>61.973999999999997</v>
      </c>
      <c r="X336" s="17">
        <f t="shared" si="11"/>
        <v>0.15974005227998839</v>
      </c>
      <c r="Y336" s="18"/>
      <c r="Z336" s="18"/>
    </row>
    <row r="337" spans="19:26" x14ac:dyDescent="0.2">
      <c r="S337" s="13" t="s">
        <v>104</v>
      </c>
      <c r="T337" s="13" t="s">
        <v>105</v>
      </c>
      <c r="U337" s="13">
        <v>1988</v>
      </c>
      <c r="V337" s="18">
        <v>0.3</v>
      </c>
      <c r="W337" s="17">
        <f t="shared" si="10"/>
        <v>61.973999999999997</v>
      </c>
      <c r="X337" s="17">
        <f t="shared" si="11"/>
        <v>0.53246684093329466</v>
      </c>
      <c r="Y337" s="18"/>
      <c r="Z337" s="18"/>
    </row>
    <row r="338" spans="19:26" x14ac:dyDescent="0.2">
      <c r="S338" s="13" t="s">
        <v>64</v>
      </c>
      <c r="T338" s="13" t="s">
        <v>65</v>
      </c>
      <c r="U338" s="13">
        <v>1988</v>
      </c>
      <c r="V338" s="18">
        <v>3.3000000000000002E-2</v>
      </c>
      <c r="W338" s="17">
        <f t="shared" si="10"/>
        <v>61.973999999999997</v>
      </c>
      <c r="X338" s="17">
        <f t="shared" si="11"/>
        <v>5.8571352502662412E-2</v>
      </c>
      <c r="Y338" s="18"/>
      <c r="Z338" s="18"/>
    </row>
    <row r="339" spans="19:26" x14ac:dyDescent="0.2">
      <c r="S339" s="13" t="s">
        <v>66</v>
      </c>
      <c r="T339" s="13" t="s">
        <v>67</v>
      </c>
      <c r="U339" s="13">
        <v>1988</v>
      </c>
      <c r="V339" s="17">
        <v>0.18</v>
      </c>
      <c r="W339" s="17">
        <f t="shared" si="10"/>
        <v>61.973999999999997</v>
      </c>
      <c r="X339" s="17">
        <f t="shared" si="11"/>
        <v>0.31948010455997677</v>
      </c>
      <c r="Y339" s="17"/>
      <c r="Z339" s="17"/>
    </row>
    <row r="340" spans="19:26" x14ac:dyDescent="0.2">
      <c r="S340" s="13" t="s">
        <v>68</v>
      </c>
      <c r="T340" s="13" t="s">
        <v>69</v>
      </c>
      <c r="U340" s="13">
        <v>1988</v>
      </c>
      <c r="V340" s="17">
        <v>5.5E-2</v>
      </c>
      <c r="W340" s="17">
        <f t="shared" si="10"/>
        <v>61.973999999999997</v>
      </c>
      <c r="X340" s="17">
        <f t="shared" si="11"/>
        <v>9.7618920837770684E-2</v>
      </c>
      <c r="Y340" s="17"/>
      <c r="Z340" s="17"/>
    </row>
    <row r="341" spans="19:26" x14ac:dyDescent="0.2">
      <c r="S341" s="13" t="s">
        <v>106</v>
      </c>
      <c r="T341" s="13" t="s">
        <v>107</v>
      </c>
      <c r="U341" s="13">
        <v>1988</v>
      </c>
      <c r="V341" s="17">
        <v>0.53376000000000001</v>
      </c>
      <c r="W341" s="17">
        <f t="shared" si="10"/>
        <v>61.973999999999997</v>
      </c>
      <c r="X341" s="17">
        <f t="shared" si="11"/>
        <v>0.94736500338851792</v>
      </c>
      <c r="Y341" s="17"/>
      <c r="Z341" s="17"/>
    </row>
    <row r="342" spans="19:26" x14ac:dyDescent="0.2">
      <c r="S342" s="13" t="s">
        <v>70</v>
      </c>
      <c r="T342" s="13" t="s">
        <v>71</v>
      </c>
      <c r="U342" s="13">
        <v>1988</v>
      </c>
      <c r="V342" s="17">
        <v>0.16</v>
      </c>
      <c r="W342" s="17">
        <f t="shared" si="10"/>
        <v>61.973999999999997</v>
      </c>
      <c r="X342" s="17">
        <f t="shared" si="11"/>
        <v>0.28398231516442385</v>
      </c>
      <c r="Y342" s="17"/>
      <c r="Z342" s="17"/>
    </row>
    <row r="343" spans="19:26" x14ac:dyDescent="0.2">
      <c r="S343" s="13" t="s">
        <v>108</v>
      </c>
      <c r="T343" s="13" t="s">
        <v>109</v>
      </c>
      <c r="U343" s="13">
        <v>1988</v>
      </c>
      <c r="V343" s="18">
        <v>7.9000000000000001E-2</v>
      </c>
      <c r="W343" s="17">
        <f t="shared" si="10"/>
        <v>61.973999999999997</v>
      </c>
      <c r="X343" s="17">
        <f t="shared" si="11"/>
        <v>0.14021626811243423</v>
      </c>
      <c r="Y343" s="18"/>
      <c r="Z343" s="18"/>
    </row>
    <row r="344" spans="19:26" x14ac:dyDescent="0.2">
      <c r="S344" s="13" t="s">
        <v>72</v>
      </c>
      <c r="T344" s="13" t="s">
        <v>73</v>
      </c>
      <c r="U344" s="13">
        <v>1988</v>
      </c>
      <c r="V344" s="18">
        <v>0.39700000000000002</v>
      </c>
      <c r="W344" s="17">
        <f t="shared" si="10"/>
        <v>61.973999999999997</v>
      </c>
      <c r="X344" s="17">
        <f t="shared" si="11"/>
        <v>0.70463111950172663</v>
      </c>
      <c r="Y344" s="18"/>
      <c r="Z344" s="18"/>
    </row>
    <row r="345" spans="19:26" x14ac:dyDescent="0.2">
      <c r="S345" s="13" t="s">
        <v>110</v>
      </c>
      <c r="T345" s="13" t="s">
        <v>111</v>
      </c>
      <c r="U345" s="13">
        <v>1988</v>
      </c>
      <c r="V345" s="18">
        <v>8.2000000000000003E-2</v>
      </c>
      <c r="W345" s="17">
        <f t="shared" si="10"/>
        <v>61.973999999999997</v>
      </c>
      <c r="X345" s="17">
        <f t="shared" si="11"/>
        <v>0.14554093652176722</v>
      </c>
      <c r="Y345" s="18"/>
      <c r="Z345" s="18"/>
    </row>
    <row r="346" spans="19:26" x14ac:dyDescent="0.2">
      <c r="S346" s="13" t="s">
        <v>112</v>
      </c>
      <c r="T346" s="13" t="s">
        <v>113</v>
      </c>
      <c r="U346" s="13">
        <v>1988</v>
      </c>
      <c r="V346" s="18">
        <v>7.8700000000000006E-2</v>
      </c>
      <c r="W346" s="17">
        <f t="shared" si="10"/>
        <v>61.973999999999997</v>
      </c>
      <c r="X346" s="17">
        <f t="shared" si="11"/>
        <v>0.13968380127150098</v>
      </c>
      <c r="Y346" s="18"/>
      <c r="Z346" s="18"/>
    </row>
    <row r="347" spans="19:26" x14ac:dyDescent="0.2">
      <c r="S347" s="13" t="s">
        <v>74</v>
      </c>
      <c r="T347" s="13" t="s">
        <v>75</v>
      </c>
      <c r="U347" s="13">
        <v>1988</v>
      </c>
      <c r="V347" s="18">
        <v>6.4500000000000002E-2</v>
      </c>
      <c r="W347" s="17">
        <f t="shared" si="10"/>
        <v>61.973999999999997</v>
      </c>
      <c r="X347" s="17">
        <f t="shared" si="11"/>
        <v>0.11448037080065834</v>
      </c>
      <c r="Y347" s="18"/>
      <c r="Z347" s="18"/>
    </row>
    <row r="348" spans="19:26" x14ac:dyDescent="0.2">
      <c r="S348" s="13" t="s">
        <v>76</v>
      </c>
      <c r="T348" s="13" t="s">
        <v>77</v>
      </c>
      <c r="U348" s="13">
        <v>1988</v>
      </c>
      <c r="V348" s="18">
        <v>0.76800000000000002</v>
      </c>
      <c r="W348" s="17">
        <f t="shared" si="10"/>
        <v>61.973999999999997</v>
      </c>
      <c r="X348" s="17">
        <f t="shared" si="11"/>
        <v>1.3631151127892343</v>
      </c>
      <c r="Y348" s="18"/>
      <c r="Z348" s="18"/>
    </row>
    <row r="349" spans="19:26" x14ac:dyDescent="0.2">
      <c r="S349" s="13" t="s">
        <v>78</v>
      </c>
      <c r="T349" s="13" t="s">
        <v>79</v>
      </c>
      <c r="U349" s="13">
        <v>1988</v>
      </c>
      <c r="V349" s="18">
        <v>0.26979999999999998</v>
      </c>
      <c r="W349" s="17">
        <f t="shared" si="10"/>
        <v>61.973999999999997</v>
      </c>
      <c r="X349" s="17">
        <f t="shared" si="11"/>
        <v>0.47886517894600961</v>
      </c>
      <c r="Y349" s="18"/>
      <c r="Z349" s="18"/>
    </row>
    <row r="350" spans="19:26" x14ac:dyDescent="0.2">
      <c r="S350" s="13" t="s">
        <v>80</v>
      </c>
      <c r="T350" s="13" t="s">
        <v>81</v>
      </c>
      <c r="U350" s="13">
        <v>1988</v>
      </c>
      <c r="V350" s="18">
        <v>0.1258</v>
      </c>
      <c r="W350" s="17">
        <f t="shared" si="10"/>
        <v>61.973999999999997</v>
      </c>
      <c r="X350" s="17">
        <f t="shared" si="11"/>
        <v>0.2232810952980282</v>
      </c>
      <c r="Y350" s="18"/>
      <c r="Z350" s="18"/>
    </row>
    <row r="351" spans="19:26" x14ac:dyDescent="0.2">
      <c r="S351" s="13" t="s">
        <v>82</v>
      </c>
      <c r="T351" s="13" t="s">
        <v>83</v>
      </c>
      <c r="U351" s="13">
        <v>1988</v>
      </c>
      <c r="V351" s="18">
        <v>0.19047</v>
      </c>
      <c r="W351" s="17">
        <f t="shared" si="10"/>
        <v>61.973999999999997</v>
      </c>
      <c r="X351" s="17">
        <f t="shared" si="11"/>
        <v>0.33806319730854878</v>
      </c>
      <c r="Y351" s="18"/>
      <c r="Z351" s="18"/>
    </row>
    <row r="352" spans="19:26" x14ac:dyDescent="0.2">
      <c r="S352" s="13" t="s">
        <v>114</v>
      </c>
      <c r="T352" s="13" t="s">
        <v>115</v>
      </c>
      <c r="U352" s="13">
        <v>1988</v>
      </c>
      <c r="V352" s="18">
        <v>0.35499999999999998</v>
      </c>
      <c r="W352" s="17">
        <f t="shared" si="10"/>
        <v>61.973999999999997</v>
      </c>
      <c r="X352" s="17">
        <f t="shared" si="11"/>
        <v>0.63008576177106534</v>
      </c>
      <c r="Y352" s="18"/>
      <c r="Z352" s="18"/>
    </row>
    <row r="353" spans="19:26" x14ac:dyDescent="0.2">
      <c r="S353" s="13" t="s">
        <v>116</v>
      </c>
      <c r="T353" s="13" t="s">
        <v>117</v>
      </c>
      <c r="U353" s="13">
        <v>1988</v>
      </c>
      <c r="V353" s="18">
        <v>0.26500000000000001</v>
      </c>
      <c r="W353" s="17">
        <f t="shared" si="10"/>
        <v>61.973999999999997</v>
      </c>
      <c r="X353" s="17">
        <f t="shared" si="11"/>
        <v>0.47034570949107696</v>
      </c>
      <c r="Y353" s="18"/>
      <c r="Z353" s="18"/>
    </row>
    <row r="354" spans="19:26" x14ac:dyDescent="0.2">
      <c r="S354" s="13" t="s">
        <v>118</v>
      </c>
      <c r="T354" s="13" t="s">
        <v>119</v>
      </c>
      <c r="U354" s="13">
        <v>1988</v>
      </c>
      <c r="V354" s="18">
        <v>0.25650000000000001</v>
      </c>
      <c r="W354" s="17">
        <f t="shared" si="10"/>
        <v>61.973999999999997</v>
      </c>
      <c r="X354" s="17">
        <f t="shared" si="11"/>
        <v>0.45525914899796688</v>
      </c>
      <c r="Y354" s="18"/>
      <c r="Z354" s="18"/>
    </row>
    <row r="355" spans="19:26" x14ac:dyDescent="0.2">
      <c r="S355" s="13" t="s">
        <v>120</v>
      </c>
      <c r="T355" s="13" t="s">
        <v>121</v>
      </c>
      <c r="U355" s="13">
        <v>1988</v>
      </c>
      <c r="V355" s="18">
        <v>8.7999999999999995E-2</v>
      </c>
      <c r="W355" s="17">
        <f t="shared" si="10"/>
        <v>61.973999999999997</v>
      </c>
      <c r="X355" s="17">
        <f t="shared" si="11"/>
        <v>0.15619027334043309</v>
      </c>
      <c r="Y355" s="18"/>
      <c r="Z355" s="18"/>
    </row>
    <row r="356" spans="19:26" x14ac:dyDescent="0.2">
      <c r="S356" s="13" t="s">
        <v>122</v>
      </c>
      <c r="T356" s="13" t="s">
        <v>123</v>
      </c>
      <c r="U356" s="13">
        <v>1988</v>
      </c>
      <c r="V356" s="13">
        <v>0.17699999999999999</v>
      </c>
      <c r="W356" s="17">
        <f t="shared" si="10"/>
        <v>61.973999999999997</v>
      </c>
      <c r="X356" s="17">
        <f t="shared" si="11"/>
        <v>0.31415543615064384</v>
      </c>
      <c r="Y356" s="13"/>
      <c r="Z356" s="13"/>
    </row>
    <row r="357" spans="19:26" x14ac:dyDescent="0.2">
      <c r="S357" s="13" t="s">
        <v>84</v>
      </c>
      <c r="T357" s="13" t="s">
        <v>85</v>
      </c>
      <c r="U357" s="13">
        <v>1988</v>
      </c>
      <c r="V357" s="13">
        <v>6.4500000000000002E-2</v>
      </c>
      <c r="W357" s="17">
        <f t="shared" si="10"/>
        <v>61.973999999999997</v>
      </c>
      <c r="X357" s="17">
        <f t="shared" si="11"/>
        <v>0.11448037080065834</v>
      </c>
      <c r="Y357" s="13"/>
      <c r="Z357" s="13"/>
    </row>
    <row r="358" spans="19:26" x14ac:dyDescent="0.2">
      <c r="S358" s="13" t="s">
        <v>124</v>
      </c>
      <c r="T358" s="13" t="s">
        <v>125</v>
      </c>
      <c r="U358" s="13">
        <v>1988</v>
      </c>
      <c r="V358" s="13">
        <v>0.02</v>
      </c>
      <c r="W358" s="17">
        <f t="shared" si="10"/>
        <v>61.973999999999997</v>
      </c>
      <c r="X358" s="17">
        <f t="shared" si="11"/>
        <v>3.5497789395552981E-2</v>
      </c>
      <c r="Y358" s="13"/>
      <c r="Z358" s="13"/>
    </row>
    <row r="359" spans="19:26" x14ac:dyDescent="0.2">
      <c r="S359" s="13" t="s">
        <v>90</v>
      </c>
      <c r="T359" s="13" t="s">
        <v>91</v>
      </c>
      <c r="U359" s="13">
        <v>1989</v>
      </c>
      <c r="V359" s="17">
        <v>1.05</v>
      </c>
      <c r="W359" s="17">
        <f t="shared" si="10"/>
        <v>64.388000000000005</v>
      </c>
      <c r="X359" s="17">
        <f t="shared" si="11"/>
        <v>1.7937635894887245</v>
      </c>
      <c r="Y359" s="17"/>
      <c r="Z359" s="17"/>
    </row>
    <row r="360" spans="19:26" x14ac:dyDescent="0.2">
      <c r="S360" s="13" t="s">
        <v>23</v>
      </c>
      <c r="T360" s="13" t="s">
        <v>24</v>
      </c>
      <c r="U360" s="13">
        <v>1989</v>
      </c>
      <c r="V360" s="18">
        <v>0.35</v>
      </c>
      <c r="W360" s="17">
        <f t="shared" si="10"/>
        <v>64.388000000000005</v>
      </c>
      <c r="X360" s="17">
        <f t="shared" si="11"/>
        <v>0.59792119649624154</v>
      </c>
      <c r="Y360" s="18"/>
      <c r="Z360" s="18"/>
    </row>
    <row r="361" spans="19:26" x14ac:dyDescent="0.2">
      <c r="S361" s="13" t="s">
        <v>25</v>
      </c>
      <c r="T361" s="13" t="s">
        <v>26</v>
      </c>
      <c r="U361" s="13">
        <v>1989</v>
      </c>
      <c r="V361" s="18">
        <v>0.16</v>
      </c>
      <c r="W361" s="17">
        <f t="shared" si="10"/>
        <v>64.388000000000005</v>
      </c>
      <c r="X361" s="17">
        <f t="shared" si="11"/>
        <v>0.27333540411256757</v>
      </c>
      <c r="Y361" s="18"/>
      <c r="Z361" s="18"/>
    </row>
    <row r="362" spans="19:26" x14ac:dyDescent="0.2">
      <c r="S362" s="13" t="s">
        <v>27</v>
      </c>
      <c r="T362" s="13" t="s">
        <v>28</v>
      </c>
      <c r="U362" s="13">
        <v>1989</v>
      </c>
      <c r="V362" s="18">
        <v>0.24</v>
      </c>
      <c r="W362" s="17">
        <f t="shared" si="10"/>
        <v>64.388000000000005</v>
      </c>
      <c r="X362" s="17">
        <f t="shared" si="11"/>
        <v>0.41000310616885127</v>
      </c>
      <c r="Y362" s="18"/>
      <c r="Z362" s="18"/>
    </row>
    <row r="363" spans="19:26" x14ac:dyDescent="0.2">
      <c r="S363" s="13" t="s">
        <v>29</v>
      </c>
      <c r="T363" s="13" t="s">
        <v>30</v>
      </c>
      <c r="U363" s="13">
        <v>1989</v>
      </c>
      <c r="V363" s="18">
        <v>0.04</v>
      </c>
      <c r="W363" s="17">
        <f t="shared" si="10"/>
        <v>64.388000000000005</v>
      </c>
      <c r="X363" s="17">
        <f t="shared" si="11"/>
        <v>6.8333851028141893E-2</v>
      </c>
      <c r="Y363" s="18"/>
      <c r="Z363" s="18"/>
    </row>
    <row r="364" spans="19:26" x14ac:dyDescent="0.2">
      <c r="S364" s="13" t="s">
        <v>31</v>
      </c>
      <c r="T364" s="13" t="s">
        <v>32</v>
      </c>
      <c r="U364" s="13">
        <v>1989</v>
      </c>
      <c r="V364" s="18">
        <v>0.08</v>
      </c>
      <c r="W364" s="17">
        <f t="shared" si="10"/>
        <v>64.388000000000005</v>
      </c>
      <c r="X364" s="17">
        <f t="shared" si="11"/>
        <v>0.13666770205628379</v>
      </c>
      <c r="Y364" s="18"/>
      <c r="Z364" s="18"/>
    </row>
    <row r="365" spans="19:26" x14ac:dyDescent="0.2">
      <c r="S365" s="13" t="s">
        <v>33</v>
      </c>
      <c r="T365" s="13" t="s">
        <v>34</v>
      </c>
      <c r="U365" s="13">
        <v>1989</v>
      </c>
      <c r="V365" s="18">
        <v>9.5000000000000001E-2</v>
      </c>
      <c r="W365" s="17">
        <f t="shared" si="10"/>
        <v>64.388000000000005</v>
      </c>
      <c r="X365" s="17">
        <f t="shared" si="11"/>
        <v>0.16229289619183696</v>
      </c>
      <c r="Y365" s="18"/>
      <c r="Z365" s="18"/>
    </row>
    <row r="366" spans="19:26" x14ac:dyDescent="0.2">
      <c r="S366" s="13" t="s">
        <v>35</v>
      </c>
      <c r="T366" s="13" t="s">
        <v>36</v>
      </c>
      <c r="U366" s="13">
        <v>1989</v>
      </c>
      <c r="V366" s="18">
        <v>0.06</v>
      </c>
      <c r="W366" s="17">
        <f t="shared" si="10"/>
        <v>64.388000000000005</v>
      </c>
      <c r="X366" s="17">
        <f t="shared" si="11"/>
        <v>0.10250077654221282</v>
      </c>
      <c r="Y366" s="18"/>
      <c r="Z366" s="18"/>
    </row>
    <row r="367" spans="19:26" x14ac:dyDescent="0.2">
      <c r="S367" s="13" t="s">
        <v>37</v>
      </c>
      <c r="T367" s="13" t="s">
        <v>38</v>
      </c>
      <c r="U367" s="13">
        <v>1989</v>
      </c>
      <c r="V367" s="18">
        <v>7.0000000000000007E-2</v>
      </c>
      <c r="W367" s="17">
        <f t="shared" si="10"/>
        <v>64.388000000000005</v>
      </c>
      <c r="X367" s="17">
        <f t="shared" si="11"/>
        <v>0.11958423929924832</v>
      </c>
      <c r="Y367" s="18"/>
      <c r="Z367" s="18"/>
    </row>
    <row r="368" spans="19:26" x14ac:dyDescent="0.2">
      <c r="S368" s="13" t="s">
        <v>39</v>
      </c>
      <c r="T368" s="13" t="s">
        <v>40</v>
      </c>
      <c r="U368" s="13">
        <v>1989</v>
      </c>
      <c r="V368" s="18">
        <v>0.48</v>
      </c>
      <c r="W368" s="17">
        <f t="shared" si="10"/>
        <v>64.388000000000005</v>
      </c>
      <c r="X368" s="17">
        <f t="shared" si="11"/>
        <v>0.82000621233770254</v>
      </c>
      <c r="Y368" s="18"/>
      <c r="Z368" s="18"/>
    </row>
    <row r="369" spans="19:26" x14ac:dyDescent="0.2">
      <c r="S369" s="13" t="s">
        <v>41</v>
      </c>
      <c r="T369" s="13" t="s">
        <v>42</v>
      </c>
      <c r="U369" s="13">
        <v>1989</v>
      </c>
      <c r="V369" s="18">
        <v>1.01</v>
      </c>
      <c r="W369" s="17">
        <f t="shared" si="10"/>
        <v>64.388000000000005</v>
      </c>
      <c r="X369" s="17">
        <f t="shared" si="11"/>
        <v>1.7254297384605826</v>
      </c>
      <c r="Y369" s="18"/>
      <c r="Z369" s="18"/>
    </row>
    <row r="370" spans="19:26" x14ac:dyDescent="0.2">
      <c r="S370" s="13" t="s">
        <v>86</v>
      </c>
      <c r="T370" s="13" t="s">
        <v>87</v>
      </c>
      <c r="U370" s="13">
        <v>1989</v>
      </c>
      <c r="V370" s="18">
        <v>0.89</v>
      </c>
      <c r="W370" s="17">
        <f t="shared" si="10"/>
        <v>64.388000000000005</v>
      </c>
      <c r="X370" s="17">
        <f t="shared" si="11"/>
        <v>1.520428185376157</v>
      </c>
      <c r="Y370" s="18"/>
      <c r="Z370" s="18"/>
    </row>
    <row r="371" spans="19:26" x14ac:dyDescent="0.2">
      <c r="S371" s="13" t="s">
        <v>92</v>
      </c>
      <c r="T371" s="13" t="s">
        <v>93</v>
      </c>
      <c r="U371" s="13">
        <v>1989</v>
      </c>
      <c r="V371" s="18">
        <v>0.15</v>
      </c>
      <c r="W371" s="17">
        <f t="shared" si="10"/>
        <v>64.388000000000005</v>
      </c>
      <c r="X371" s="17">
        <f t="shared" si="11"/>
        <v>0.25625194135553203</v>
      </c>
      <c r="Y371" s="18"/>
      <c r="Z371" s="18"/>
    </row>
    <row r="372" spans="19:26" x14ac:dyDescent="0.2">
      <c r="S372" s="13" t="s">
        <v>43</v>
      </c>
      <c r="T372" s="13" t="s">
        <v>14</v>
      </c>
      <c r="U372" s="13">
        <v>1989</v>
      </c>
      <c r="V372" s="18">
        <v>7.0000000000000007E-2</v>
      </c>
      <c r="W372" s="17">
        <f t="shared" si="10"/>
        <v>64.388000000000005</v>
      </c>
      <c r="X372" s="17">
        <f t="shared" si="11"/>
        <v>0.11958423929924832</v>
      </c>
      <c r="Y372" s="18"/>
      <c r="Z372" s="18"/>
    </row>
    <row r="373" spans="19:26" x14ac:dyDescent="0.2">
      <c r="S373" s="13" t="s">
        <v>44</v>
      </c>
      <c r="T373" s="13" t="s">
        <v>45</v>
      </c>
      <c r="U373" s="13">
        <v>1989</v>
      </c>
      <c r="V373" s="17">
        <v>0.115</v>
      </c>
      <c r="W373" s="17">
        <f t="shared" si="10"/>
        <v>64.388000000000005</v>
      </c>
      <c r="X373" s="17">
        <f t="shared" si="11"/>
        <v>0.19645982170590792</v>
      </c>
      <c r="Y373" s="17"/>
      <c r="Z373" s="17"/>
    </row>
    <row r="374" spans="19:26" x14ac:dyDescent="0.2">
      <c r="S374" s="13" t="s">
        <v>94</v>
      </c>
      <c r="T374" s="13" t="s">
        <v>95</v>
      </c>
      <c r="U374" s="13">
        <v>1989</v>
      </c>
      <c r="V374" s="17">
        <v>0.19</v>
      </c>
      <c r="W374" s="17">
        <f t="shared" si="10"/>
        <v>64.388000000000005</v>
      </c>
      <c r="X374" s="17">
        <f t="shared" si="11"/>
        <v>0.32458579238367391</v>
      </c>
      <c r="Y374" s="17"/>
      <c r="Z374" s="17"/>
    </row>
    <row r="375" spans="19:26" x14ac:dyDescent="0.2">
      <c r="S375" s="13" t="s">
        <v>46</v>
      </c>
      <c r="T375" s="13" t="s">
        <v>47</v>
      </c>
      <c r="U375" s="13">
        <v>1989</v>
      </c>
      <c r="V375" s="17">
        <v>0.18</v>
      </c>
      <c r="W375" s="17">
        <f t="shared" si="10"/>
        <v>64.388000000000005</v>
      </c>
      <c r="X375" s="17">
        <f t="shared" si="11"/>
        <v>0.30750232962663848</v>
      </c>
      <c r="Y375" s="17"/>
      <c r="Z375" s="17"/>
    </row>
    <row r="376" spans="19:26" x14ac:dyDescent="0.2">
      <c r="S376" s="13" t="s">
        <v>48</v>
      </c>
      <c r="T376" s="13" t="s">
        <v>49</v>
      </c>
      <c r="U376" s="13">
        <v>1989</v>
      </c>
      <c r="V376" s="17">
        <v>0.08</v>
      </c>
      <c r="W376" s="17">
        <f t="shared" si="10"/>
        <v>64.388000000000005</v>
      </c>
      <c r="X376" s="17">
        <f t="shared" si="11"/>
        <v>0.13666770205628379</v>
      </c>
      <c r="Y376" s="17"/>
      <c r="Z376" s="17"/>
    </row>
    <row r="377" spans="19:26" x14ac:dyDescent="0.2">
      <c r="S377" s="13" t="s">
        <v>50</v>
      </c>
      <c r="T377" s="13" t="s">
        <v>51</v>
      </c>
      <c r="U377" s="13">
        <v>1989</v>
      </c>
      <c r="V377" s="18">
        <v>0.32</v>
      </c>
      <c r="W377" s="17">
        <f t="shared" si="10"/>
        <v>64.388000000000005</v>
      </c>
      <c r="X377" s="17">
        <f t="shared" si="11"/>
        <v>0.54667080822513514</v>
      </c>
      <c r="Y377" s="18"/>
      <c r="Z377" s="18"/>
    </row>
    <row r="378" spans="19:26" x14ac:dyDescent="0.2">
      <c r="S378" s="13" t="s">
        <v>96</v>
      </c>
      <c r="T378" s="13" t="s">
        <v>97</v>
      </c>
      <c r="U378" s="13">
        <v>1989</v>
      </c>
      <c r="V378" s="18">
        <v>0.35</v>
      </c>
      <c r="W378" s="17">
        <f t="shared" si="10"/>
        <v>64.388000000000005</v>
      </c>
      <c r="X378" s="17">
        <f t="shared" si="11"/>
        <v>0.59792119649624154</v>
      </c>
      <c r="Y378" s="18"/>
      <c r="Z378" s="18"/>
    </row>
    <row r="379" spans="19:26" x14ac:dyDescent="0.2">
      <c r="S379" s="13" t="s">
        <v>52</v>
      </c>
      <c r="T379" s="13" t="s">
        <v>53</v>
      </c>
      <c r="U379" s="13">
        <v>1989</v>
      </c>
      <c r="V379" s="18">
        <v>0.09</v>
      </c>
      <c r="W379" s="17">
        <f t="shared" si="10"/>
        <v>64.388000000000005</v>
      </c>
      <c r="X379" s="17">
        <f t="shared" si="11"/>
        <v>0.15375116481331924</v>
      </c>
      <c r="Y379" s="18"/>
      <c r="Z379" s="18"/>
    </row>
    <row r="380" spans="19:26" x14ac:dyDescent="0.2">
      <c r="S380" s="13" t="s">
        <v>54</v>
      </c>
      <c r="T380" s="13" t="s">
        <v>55</v>
      </c>
      <c r="U380" s="13">
        <v>1989</v>
      </c>
      <c r="V380" s="18">
        <v>0.105</v>
      </c>
      <c r="W380" s="17">
        <f t="shared" si="10"/>
        <v>64.388000000000005</v>
      </c>
      <c r="X380" s="17">
        <f t="shared" si="11"/>
        <v>0.17937635894887244</v>
      </c>
      <c r="Y380" s="18"/>
      <c r="Z380" s="18"/>
    </row>
    <row r="381" spans="19:26" x14ac:dyDescent="0.2">
      <c r="S381" s="13" t="s">
        <v>98</v>
      </c>
      <c r="T381" s="13" t="s">
        <v>99</v>
      </c>
      <c r="U381" s="13">
        <v>1989</v>
      </c>
      <c r="V381" s="18">
        <v>0.2</v>
      </c>
      <c r="W381" s="17">
        <f t="shared" si="10"/>
        <v>64.388000000000005</v>
      </c>
      <c r="X381" s="17">
        <f t="shared" si="11"/>
        <v>0.34166925514070945</v>
      </c>
      <c r="Y381" s="18"/>
      <c r="Z381" s="18"/>
    </row>
    <row r="382" spans="19:26" x14ac:dyDescent="0.2">
      <c r="S382" s="13" t="s">
        <v>56</v>
      </c>
      <c r="T382" s="13" t="s">
        <v>57</v>
      </c>
      <c r="U382" s="13">
        <v>1989</v>
      </c>
      <c r="V382" s="18">
        <v>0.14599999999999999</v>
      </c>
      <c r="W382" s="17">
        <f t="shared" si="10"/>
        <v>64.388000000000005</v>
      </c>
      <c r="X382" s="17">
        <f t="shared" si="11"/>
        <v>0.24941855625271786</v>
      </c>
      <c r="Y382" s="18"/>
      <c r="Z382" s="18"/>
    </row>
    <row r="383" spans="19:26" x14ac:dyDescent="0.2">
      <c r="S383" s="13" t="s">
        <v>100</v>
      </c>
      <c r="T383" s="13" t="s">
        <v>101</v>
      </c>
      <c r="U383" s="13">
        <v>1989</v>
      </c>
      <c r="V383" s="18">
        <v>0.42680000000000001</v>
      </c>
      <c r="W383" s="17">
        <f t="shared" si="10"/>
        <v>64.388000000000005</v>
      </c>
      <c r="X383" s="17">
        <f t="shared" si="11"/>
        <v>0.72912219047027393</v>
      </c>
      <c r="Y383" s="18"/>
      <c r="Z383" s="18"/>
    </row>
    <row r="384" spans="19:26" x14ac:dyDescent="0.2">
      <c r="S384" s="13" t="s">
        <v>58</v>
      </c>
      <c r="T384" s="13" t="s">
        <v>59</v>
      </c>
      <c r="U384" s="13">
        <v>1989</v>
      </c>
      <c r="V384" s="18">
        <v>0.06</v>
      </c>
      <c r="W384" s="17">
        <f t="shared" si="10"/>
        <v>64.388000000000005</v>
      </c>
      <c r="X384" s="17">
        <f t="shared" si="11"/>
        <v>0.10250077654221282</v>
      </c>
      <c r="Y384" s="18"/>
      <c r="Z384" s="18"/>
    </row>
    <row r="385" spans="19:26" x14ac:dyDescent="0.2">
      <c r="S385" s="13" t="s">
        <v>102</v>
      </c>
      <c r="T385" s="13" t="s">
        <v>103</v>
      </c>
      <c r="U385" s="13">
        <v>1989</v>
      </c>
      <c r="V385" s="18">
        <v>0.13650000000000001</v>
      </c>
      <c r="W385" s="17">
        <f t="shared" si="10"/>
        <v>64.388000000000005</v>
      </c>
      <c r="X385" s="17">
        <f t="shared" si="11"/>
        <v>0.23318926663353418</v>
      </c>
      <c r="Y385" s="18"/>
      <c r="Z385" s="18"/>
    </row>
    <row r="386" spans="19:26" x14ac:dyDescent="0.2">
      <c r="S386" s="13" t="s">
        <v>60</v>
      </c>
      <c r="T386" s="13" t="s">
        <v>61</v>
      </c>
      <c r="U386" s="13">
        <v>1989</v>
      </c>
      <c r="V386" s="18">
        <v>0.23</v>
      </c>
      <c r="W386" s="17">
        <f t="shared" si="10"/>
        <v>64.388000000000005</v>
      </c>
      <c r="X386" s="17">
        <f t="shared" si="11"/>
        <v>0.39291964341181584</v>
      </c>
      <c r="Y386" s="18"/>
      <c r="Z386" s="18"/>
    </row>
    <row r="387" spans="19:26" x14ac:dyDescent="0.2">
      <c r="S387" s="13" t="s">
        <v>62</v>
      </c>
      <c r="T387" s="13" t="s">
        <v>63</v>
      </c>
      <c r="U387" s="13">
        <v>1989</v>
      </c>
      <c r="V387" s="18">
        <v>0.09</v>
      </c>
      <c r="W387" s="17">
        <f t="shared" ref="W387:W450" si="12">INDEX($AB$2:$AB$35,MATCH($U387,$AA$2:$AA$35,0))</f>
        <v>64.388000000000005</v>
      </c>
      <c r="X387" s="17">
        <f t="shared" ref="X387:X450" si="13">V387*$AB$35/W387</f>
        <v>0.15375116481331924</v>
      </c>
      <c r="Y387" s="18"/>
      <c r="Z387" s="18"/>
    </row>
    <row r="388" spans="19:26" x14ac:dyDescent="0.2">
      <c r="S388" s="13" t="s">
        <v>104</v>
      </c>
      <c r="T388" s="13" t="s">
        <v>105</v>
      </c>
      <c r="U388" s="13">
        <v>1989</v>
      </c>
      <c r="V388" s="18">
        <v>0.3</v>
      </c>
      <c r="W388" s="17">
        <f t="shared" si="12"/>
        <v>64.388000000000005</v>
      </c>
      <c r="X388" s="17">
        <f t="shared" si="13"/>
        <v>0.51250388271106406</v>
      </c>
      <c r="Y388" s="18"/>
      <c r="Z388" s="18"/>
    </row>
    <row r="389" spans="19:26" x14ac:dyDescent="0.2">
      <c r="S389" s="13" t="s">
        <v>64</v>
      </c>
      <c r="T389" s="13" t="s">
        <v>65</v>
      </c>
      <c r="U389" s="13">
        <v>1989</v>
      </c>
      <c r="V389" s="18">
        <v>3.3000000000000002E-2</v>
      </c>
      <c r="W389" s="17">
        <f t="shared" si="12"/>
        <v>64.388000000000005</v>
      </c>
      <c r="X389" s="17">
        <f t="shared" si="13"/>
        <v>5.6375427098217058E-2</v>
      </c>
      <c r="Y389" s="18"/>
      <c r="Z389" s="18"/>
    </row>
    <row r="390" spans="19:26" x14ac:dyDescent="0.2">
      <c r="S390" s="13" t="s">
        <v>66</v>
      </c>
      <c r="T390" s="13" t="s">
        <v>67</v>
      </c>
      <c r="U390" s="13">
        <v>1989</v>
      </c>
      <c r="V390" s="17">
        <v>0.18</v>
      </c>
      <c r="W390" s="17">
        <f t="shared" si="12"/>
        <v>64.388000000000005</v>
      </c>
      <c r="X390" s="17">
        <f t="shared" si="13"/>
        <v>0.30750232962663848</v>
      </c>
      <c r="Y390" s="17"/>
      <c r="Z390" s="17"/>
    </row>
    <row r="391" spans="19:26" x14ac:dyDescent="0.2">
      <c r="S391" s="13" t="s">
        <v>68</v>
      </c>
      <c r="T391" s="13" t="s">
        <v>69</v>
      </c>
      <c r="U391" s="13">
        <v>1989</v>
      </c>
      <c r="V391" s="17">
        <v>5.5E-2</v>
      </c>
      <c r="W391" s="17">
        <f t="shared" si="12"/>
        <v>64.388000000000005</v>
      </c>
      <c r="X391" s="17">
        <f t="shared" si="13"/>
        <v>9.395904516369509E-2</v>
      </c>
      <c r="Y391" s="17"/>
      <c r="Z391" s="17"/>
    </row>
    <row r="392" spans="19:26" x14ac:dyDescent="0.2">
      <c r="S392" s="13" t="s">
        <v>106</v>
      </c>
      <c r="T392" s="13" t="s">
        <v>107</v>
      </c>
      <c r="U392" s="13">
        <v>1989</v>
      </c>
      <c r="V392" s="17">
        <v>0.53376000000000001</v>
      </c>
      <c r="W392" s="17">
        <f t="shared" si="12"/>
        <v>64.388000000000005</v>
      </c>
      <c r="X392" s="17">
        <f t="shared" si="13"/>
        <v>0.9118469081195254</v>
      </c>
      <c r="Y392" s="17"/>
      <c r="Z392" s="17"/>
    </row>
    <row r="393" spans="19:26" x14ac:dyDescent="0.2">
      <c r="S393" s="13" t="s">
        <v>70</v>
      </c>
      <c r="T393" s="13" t="s">
        <v>71</v>
      </c>
      <c r="U393" s="13">
        <v>1989</v>
      </c>
      <c r="V393" s="17">
        <v>0.16</v>
      </c>
      <c r="W393" s="17">
        <f t="shared" si="12"/>
        <v>64.388000000000005</v>
      </c>
      <c r="X393" s="17">
        <f t="shared" si="13"/>
        <v>0.27333540411256757</v>
      </c>
      <c r="Y393" s="17"/>
      <c r="Z393" s="17"/>
    </row>
    <row r="394" spans="19:26" x14ac:dyDescent="0.2">
      <c r="S394" s="13" t="s">
        <v>108</v>
      </c>
      <c r="T394" s="13" t="s">
        <v>109</v>
      </c>
      <c r="U394" s="13">
        <v>1989</v>
      </c>
      <c r="V394" s="18">
        <v>7.9000000000000001E-2</v>
      </c>
      <c r="W394" s="17">
        <f t="shared" si="12"/>
        <v>64.388000000000005</v>
      </c>
      <c r="X394" s="17">
        <f t="shared" si="13"/>
        <v>0.13495935578058021</v>
      </c>
      <c r="Y394" s="18"/>
      <c r="Z394" s="18"/>
    </row>
    <row r="395" spans="19:26" x14ac:dyDescent="0.2">
      <c r="S395" s="13" t="s">
        <v>72</v>
      </c>
      <c r="T395" s="13" t="s">
        <v>73</v>
      </c>
      <c r="U395" s="13">
        <v>1989</v>
      </c>
      <c r="V395" s="18">
        <v>0.39700000000000002</v>
      </c>
      <c r="W395" s="17">
        <f t="shared" si="12"/>
        <v>64.388000000000005</v>
      </c>
      <c r="X395" s="17">
        <f t="shared" si="13"/>
        <v>0.67821347145430821</v>
      </c>
      <c r="Y395" s="18"/>
      <c r="Z395" s="18"/>
    </row>
    <row r="396" spans="19:26" x14ac:dyDescent="0.2">
      <c r="S396" s="13" t="s">
        <v>110</v>
      </c>
      <c r="T396" s="13" t="s">
        <v>111</v>
      </c>
      <c r="U396" s="13">
        <v>1989</v>
      </c>
      <c r="V396" s="18">
        <v>8.2000000000000003E-2</v>
      </c>
      <c r="W396" s="17">
        <f t="shared" si="12"/>
        <v>64.388000000000005</v>
      </c>
      <c r="X396" s="17">
        <f t="shared" si="13"/>
        <v>0.14008439460769087</v>
      </c>
      <c r="Y396" s="18"/>
      <c r="Z396" s="18"/>
    </row>
    <row r="397" spans="19:26" x14ac:dyDescent="0.2">
      <c r="S397" s="13" t="s">
        <v>112</v>
      </c>
      <c r="T397" s="13" t="s">
        <v>113</v>
      </c>
      <c r="U397" s="13">
        <v>1989</v>
      </c>
      <c r="V397" s="18">
        <v>7.8700000000000006E-2</v>
      </c>
      <c r="W397" s="17">
        <f t="shared" si="12"/>
        <v>64.388000000000005</v>
      </c>
      <c r="X397" s="17">
        <f t="shared" si="13"/>
        <v>0.13444685189786917</v>
      </c>
      <c r="Y397" s="18"/>
      <c r="Z397" s="18"/>
    </row>
    <row r="398" spans="19:26" x14ac:dyDescent="0.2">
      <c r="S398" s="13" t="s">
        <v>74</v>
      </c>
      <c r="T398" s="13" t="s">
        <v>75</v>
      </c>
      <c r="U398" s="13">
        <v>1989</v>
      </c>
      <c r="V398" s="18">
        <v>6.4500000000000002E-2</v>
      </c>
      <c r="W398" s="17">
        <f t="shared" si="12"/>
        <v>64.388000000000005</v>
      </c>
      <c r="X398" s="17">
        <f t="shared" si="13"/>
        <v>0.11018833478287879</v>
      </c>
      <c r="Y398" s="18"/>
      <c r="Z398" s="18"/>
    </row>
    <row r="399" spans="19:26" x14ac:dyDescent="0.2">
      <c r="S399" s="13" t="s">
        <v>76</v>
      </c>
      <c r="T399" s="13" t="s">
        <v>77</v>
      </c>
      <c r="U399" s="13">
        <v>1989</v>
      </c>
      <c r="V399" s="18">
        <v>0.76800000000000002</v>
      </c>
      <c r="W399" s="17">
        <f t="shared" si="12"/>
        <v>64.388000000000005</v>
      </c>
      <c r="X399" s="17">
        <f t="shared" si="13"/>
        <v>1.312009939740324</v>
      </c>
      <c r="Y399" s="18"/>
      <c r="Z399" s="18"/>
    </row>
    <row r="400" spans="19:26" x14ac:dyDescent="0.2">
      <c r="S400" s="13" t="s">
        <v>78</v>
      </c>
      <c r="T400" s="13" t="s">
        <v>79</v>
      </c>
      <c r="U400" s="13">
        <v>1989</v>
      </c>
      <c r="V400" s="18">
        <v>0.26979999999999998</v>
      </c>
      <c r="W400" s="17">
        <f t="shared" si="12"/>
        <v>64.388000000000005</v>
      </c>
      <c r="X400" s="17">
        <f t="shared" si="13"/>
        <v>0.46091182518481699</v>
      </c>
      <c r="Y400" s="18"/>
      <c r="Z400" s="18"/>
    </row>
    <row r="401" spans="19:26" x14ac:dyDescent="0.2">
      <c r="S401" s="13" t="s">
        <v>80</v>
      </c>
      <c r="T401" s="13" t="s">
        <v>81</v>
      </c>
      <c r="U401" s="13">
        <v>1989</v>
      </c>
      <c r="V401" s="18">
        <v>0.1258</v>
      </c>
      <c r="W401" s="17">
        <f t="shared" si="12"/>
        <v>64.388000000000005</v>
      </c>
      <c r="X401" s="17">
        <f t="shared" si="13"/>
        <v>0.21490996148350622</v>
      </c>
      <c r="Y401" s="18"/>
      <c r="Z401" s="18"/>
    </row>
    <row r="402" spans="19:26" x14ac:dyDescent="0.2">
      <c r="S402" s="13" t="s">
        <v>82</v>
      </c>
      <c r="T402" s="13" t="s">
        <v>83</v>
      </c>
      <c r="U402" s="13">
        <v>1989</v>
      </c>
      <c r="V402" s="18">
        <v>0.19047</v>
      </c>
      <c r="W402" s="17">
        <f t="shared" si="12"/>
        <v>64.388000000000005</v>
      </c>
      <c r="X402" s="17">
        <f t="shared" si="13"/>
        <v>0.32538871513325462</v>
      </c>
      <c r="Y402" s="18"/>
      <c r="Z402" s="18"/>
    </row>
    <row r="403" spans="19:26" x14ac:dyDescent="0.2">
      <c r="S403" s="13" t="s">
        <v>114</v>
      </c>
      <c r="T403" s="13" t="s">
        <v>115</v>
      </c>
      <c r="U403" s="13">
        <v>1989</v>
      </c>
      <c r="V403" s="18">
        <v>0.35499999999999998</v>
      </c>
      <c r="W403" s="17">
        <f t="shared" si="12"/>
        <v>64.388000000000005</v>
      </c>
      <c r="X403" s="17">
        <f t="shared" si="13"/>
        <v>0.60646292787475919</v>
      </c>
      <c r="Y403" s="18"/>
      <c r="Z403" s="18"/>
    </row>
    <row r="404" spans="19:26" x14ac:dyDescent="0.2">
      <c r="S404" s="13" t="s">
        <v>116</v>
      </c>
      <c r="T404" s="13" t="s">
        <v>117</v>
      </c>
      <c r="U404" s="13">
        <v>1989</v>
      </c>
      <c r="V404" s="18">
        <v>0.26500000000000001</v>
      </c>
      <c r="W404" s="17">
        <f t="shared" si="12"/>
        <v>64.388000000000005</v>
      </c>
      <c r="X404" s="17">
        <f t="shared" si="13"/>
        <v>0.45271176306144001</v>
      </c>
      <c r="Y404" s="18"/>
      <c r="Z404" s="18"/>
    </row>
    <row r="405" spans="19:26" x14ac:dyDescent="0.2">
      <c r="S405" s="13" t="s">
        <v>118</v>
      </c>
      <c r="T405" s="13" t="s">
        <v>119</v>
      </c>
      <c r="U405" s="13">
        <v>1989</v>
      </c>
      <c r="V405" s="18">
        <v>0.25650000000000001</v>
      </c>
      <c r="W405" s="17">
        <f t="shared" si="12"/>
        <v>64.388000000000005</v>
      </c>
      <c r="X405" s="17">
        <f t="shared" si="13"/>
        <v>0.43819081971795981</v>
      </c>
      <c r="Y405" s="18"/>
      <c r="Z405" s="18"/>
    </row>
    <row r="406" spans="19:26" x14ac:dyDescent="0.2">
      <c r="S406" s="13" t="s">
        <v>120</v>
      </c>
      <c r="T406" s="13" t="s">
        <v>121</v>
      </c>
      <c r="U406" s="13">
        <v>1989</v>
      </c>
      <c r="V406" s="18">
        <v>8.7999999999999995E-2</v>
      </c>
      <c r="W406" s="17">
        <f t="shared" si="12"/>
        <v>64.388000000000005</v>
      </c>
      <c r="X406" s="17">
        <f t="shared" si="13"/>
        <v>0.15033447226191216</v>
      </c>
      <c r="Y406" s="18"/>
      <c r="Z406" s="18"/>
    </row>
    <row r="407" spans="19:26" x14ac:dyDescent="0.2">
      <c r="S407" s="13" t="s">
        <v>122</v>
      </c>
      <c r="T407" s="13" t="s">
        <v>123</v>
      </c>
      <c r="U407" s="13">
        <v>1989</v>
      </c>
      <c r="V407" s="13">
        <v>0.17699999999999999</v>
      </c>
      <c r="W407" s="17">
        <f t="shared" si="12"/>
        <v>64.388000000000005</v>
      </c>
      <c r="X407" s="17">
        <f t="shared" si="13"/>
        <v>0.30237729079952785</v>
      </c>
      <c r="Y407" s="13"/>
      <c r="Z407" s="13"/>
    </row>
    <row r="408" spans="19:26" x14ac:dyDescent="0.2">
      <c r="S408" s="13" t="s">
        <v>84</v>
      </c>
      <c r="T408" s="13" t="s">
        <v>85</v>
      </c>
      <c r="U408" s="13">
        <v>1989</v>
      </c>
      <c r="V408" s="13">
        <v>6.4500000000000002E-2</v>
      </c>
      <c r="W408" s="17">
        <f t="shared" si="12"/>
        <v>64.388000000000005</v>
      </c>
      <c r="X408" s="17">
        <f t="shared" si="13"/>
        <v>0.11018833478287879</v>
      </c>
      <c r="Y408" s="13"/>
      <c r="Z408" s="13"/>
    </row>
    <row r="409" spans="19:26" x14ac:dyDescent="0.2">
      <c r="S409" s="13" t="s">
        <v>124</v>
      </c>
      <c r="T409" s="13" t="s">
        <v>125</v>
      </c>
      <c r="U409" s="13">
        <v>1989</v>
      </c>
      <c r="V409" s="13">
        <v>0.02</v>
      </c>
      <c r="W409" s="17">
        <f t="shared" si="12"/>
        <v>64.388000000000005</v>
      </c>
      <c r="X409" s="17">
        <f t="shared" si="13"/>
        <v>3.4166925514070946E-2</v>
      </c>
      <c r="Y409" s="13"/>
      <c r="Z409" s="13"/>
    </row>
    <row r="410" spans="19:26" x14ac:dyDescent="0.2">
      <c r="S410" s="13" t="s">
        <v>90</v>
      </c>
      <c r="T410" s="13" t="s">
        <v>91</v>
      </c>
      <c r="U410" s="13">
        <v>1990</v>
      </c>
      <c r="V410" s="18">
        <v>1.05</v>
      </c>
      <c r="W410" s="17">
        <f t="shared" si="12"/>
        <v>66.774000000000001</v>
      </c>
      <c r="X410" s="17">
        <f t="shared" si="13"/>
        <v>1.7296679845448828</v>
      </c>
      <c r="Y410" s="18"/>
      <c r="Z410" s="18"/>
    </row>
    <row r="411" spans="19:26" x14ac:dyDescent="0.2">
      <c r="S411" s="13" t="s">
        <v>23</v>
      </c>
      <c r="T411" s="13" t="s">
        <v>24</v>
      </c>
      <c r="U411" s="13">
        <v>1990</v>
      </c>
      <c r="V411" s="18">
        <v>0.35</v>
      </c>
      <c r="W411" s="17">
        <f t="shared" si="12"/>
        <v>66.774000000000001</v>
      </c>
      <c r="X411" s="17">
        <f t="shared" si="13"/>
        <v>0.57655599484829423</v>
      </c>
      <c r="Y411" s="18"/>
      <c r="Z411" s="18"/>
    </row>
    <row r="412" spans="19:26" x14ac:dyDescent="0.2">
      <c r="S412" s="13" t="s">
        <v>25</v>
      </c>
      <c r="T412" s="13" t="s">
        <v>26</v>
      </c>
      <c r="U412" s="13">
        <v>1990</v>
      </c>
      <c r="V412" s="18">
        <v>0.16</v>
      </c>
      <c r="W412" s="17">
        <f t="shared" si="12"/>
        <v>66.774000000000001</v>
      </c>
      <c r="X412" s="17">
        <f t="shared" si="13"/>
        <v>0.26356845478779167</v>
      </c>
      <c r="Y412" s="18"/>
      <c r="Z412" s="18"/>
    </row>
    <row r="413" spans="19:26" x14ac:dyDescent="0.2">
      <c r="S413" s="13" t="s">
        <v>27</v>
      </c>
      <c r="T413" s="13" t="s">
        <v>28</v>
      </c>
      <c r="U413" s="13">
        <v>1990</v>
      </c>
      <c r="V413" s="18">
        <v>0.24</v>
      </c>
      <c r="W413" s="17">
        <f t="shared" si="12"/>
        <v>66.774000000000001</v>
      </c>
      <c r="X413" s="17">
        <f t="shared" si="13"/>
        <v>0.39535268218168745</v>
      </c>
      <c r="Y413" s="18"/>
      <c r="Z413" s="18"/>
    </row>
    <row r="414" spans="19:26" x14ac:dyDescent="0.2">
      <c r="S414" s="13" t="s">
        <v>29</v>
      </c>
      <c r="T414" s="13" t="s">
        <v>30</v>
      </c>
      <c r="U414" s="13">
        <v>1990</v>
      </c>
      <c r="V414" s="18">
        <v>0.04</v>
      </c>
      <c r="W414" s="17">
        <f t="shared" si="12"/>
        <v>66.774000000000001</v>
      </c>
      <c r="X414" s="17">
        <f t="shared" si="13"/>
        <v>6.5892113696947918E-2</v>
      </c>
      <c r="Y414" s="18"/>
      <c r="Z414" s="18"/>
    </row>
    <row r="415" spans="19:26" x14ac:dyDescent="0.2">
      <c r="S415" s="13" t="s">
        <v>31</v>
      </c>
      <c r="T415" s="13" t="s">
        <v>32</v>
      </c>
      <c r="U415" s="13">
        <v>1990</v>
      </c>
      <c r="V415" s="18">
        <v>0.08</v>
      </c>
      <c r="W415" s="17">
        <f t="shared" si="12"/>
        <v>66.774000000000001</v>
      </c>
      <c r="X415" s="17">
        <f t="shared" si="13"/>
        <v>0.13178422739389584</v>
      </c>
      <c r="Y415" s="18"/>
      <c r="Z415" s="18"/>
    </row>
    <row r="416" spans="19:26" x14ac:dyDescent="0.2">
      <c r="S416" s="13" t="s">
        <v>33</v>
      </c>
      <c r="T416" s="13" t="s">
        <v>34</v>
      </c>
      <c r="U416" s="13">
        <v>1990</v>
      </c>
      <c r="V416" s="18">
        <v>0.19</v>
      </c>
      <c r="W416" s="17">
        <f t="shared" si="12"/>
        <v>66.774000000000001</v>
      </c>
      <c r="X416" s="17">
        <f t="shared" si="13"/>
        <v>0.31298754006050256</v>
      </c>
      <c r="Y416" s="18"/>
      <c r="Z416" s="18"/>
    </row>
    <row r="417" spans="19:26" x14ac:dyDescent="0.2">
      <c r="S417" s="13" t="s">
        <v>35</v>
      </c>
      <c r="T417" s="13" t="s">
        <v>36</v>
      </c>
      <c r="U417" s="13">
        <v>1990</v>
      </c>
      <c r="V417" s="18">
        <v>0.06</v>
      </c>
      <c r="W417" s="17">
        <f t="shared" si="12"/>
        <v>66.774000000000001</v>
      </c>
      <c r="X417" s="17">
        <f t="shared" si="13"/>
        <v>9.8838170545421863E-2</v>
      </c>
      <c r="Y417" s="18"/>
      <c r="Z417" s="18"/>
    </row>
    <row r="418" spans="19:26" x14ac:dyDescent="0.2">
      <c r="S418" s="13" t="s">
        <v>37</v>
      </c>
      <c r="T418" s="13" t="s">
        <v>38</v>
      </c>
      <c r="U418" s="13">
        <v>1990</v>
      </c>
      <c r="V418" s="18">
        <v>0.09</v>
      </c>
      <c r="W418" s="17">
        <f t="shared" si="12"/>
        <v>66.774000000000001</v>
      </c>
      <c r="X418" s="17">
        <f t="shared" si="13"/>
        <v>0.14825725581813282</v>
      </c>
      <c r="Y418" s="18"/>
      <c r="Z418" s="18"/>
    </row>
    <row r="419" spans="19:26" x14ac:dyDescent="0.2">
      <c r="S419" s="13" t="s">
        <v>39</v>
      </c>
      <c r="T419" s="13" t="s">
        <v>40</v>
      </c>
      <c r="U419" s="13">
        <v>1990</v>
      </c>
      <c r="V419" s="18">
        <v>0.48</v>
      </c>
      <c r="W419" s="17">
        <f t="shared" si="12"/>
        <v>66.774000000000001</v>
      </c>
      <c r="X419" s="17">
        <f t="shared" si="13"/>
        <v>0.79070536436337491</v>
      </c>
      <c r="Y419" s="18"/>
      <c r="Z419" s="18"/>
    </row>
    <row r="420" spans="19:26" x14ac:dyDescent="0.2">
      <c r="S420" s="13" t="s">
        <v>41</v>
      </c>
      <c r="T420" s="13" t="s">
        <v>42</v>
      </c>
      <c r="U420" s="13">
        <v>1990</v>
      </c>
      <c r="V420" s="18">
        <v>1.01</v>
      </c>
      <c r="W420" s="17">
        <f t="shared" si="12"/>
        <v>66.774000000000001</v>
      </c>
      <c r="X420" s="17">
        <f t="shared" si="13"/>
        <v>1.6637758708479349</v>
      </c>
      <c r="Y420" s="18"/>
      <c r="Z420" s="18"/>
    </row>
    <row r="421" spans="19:26" x14ac:dyDescent="0.2">
      <c r="S421" s="13" t="s">
        <v>86</v>
      </c>
      <c r="T421" s="13" t="s">
        <v>87</v>
      </c>
      <c r="U421" s="13">
        <v>1990</v>
      </c>
      <c r="V421" s="18">
        <v>0.89</v>
      </c>
      <c r="W421" s="17">
        <f t="shared" si="12"/>
        <v>66.774000000000001</v>
      </c>
      <c r="X421" s="17">
        <f t="shared" si="13"/>
        <v>1.4660995297570909</v>
      </c>
      <c r="Y421" s="18"/>
      <c r="Z421" s="18"/>
    </row>
    <row r="422" spans="19:26" x14ac:dyDescent="0.2">
      <c r="S422" s="13" t="s">
        <v>92</v>
      </c>
      <c r="T422" s="13" t="s">
        <v>93</v>
      </c>
      <c r="U422" s="13">
        <v>1990</v>
      </c>
      <c r="V422" s="18">
        <v>0.15</v>
      </c>
      <c r="W422" s="17">
        <f t="shared" si="12"/>
        <v>66.774000000000001</v>
      </c>
      <c r="X422" s="17">
        <f t="shared" si="13"/>
        <v>0.24709542636355467</v>
      </c>
      <c r="Y422" s="18"/>
      <c r="Z422" s="18"/>
    </row>
    <row r="423" spans="19:26" x14ac:dyDescent="0.2">
      <c r="S423" s="13" t="s">
        <v>43</v>
      </c>
      <c r="T423" s="13" t="s">
        <v>14</v>
      </c>
      <c r="U423" s="13">
        <v>1990</v>
      </c>
      <c r="V423" s="17">
        <v>7.0000000000000007E-2</v>
      </c>
      <c r="W423" s="17">
        <f t="shared" si="12"/>
        <v>66.774000000000001</v>
      </c>
      <c r="X423" s="17">
        <f t="shared" si="13"/>
        <v>0.11531119896965886</v>
      </c>
      <c r="Y423" s="17"/>
      <c r="Z423" s="17"/>
    </row>
    <row r="424" spans="19:26" x14ac:dyDescent="0.2">
      <c r="S424" s="13" t="s">
        <v>44</v>
      </c>
      <c r="T424" s="13" t="s">
        <v>45</v>
      </c>
      <c r="U424" s="13">
        <v>1990</v>
      </c>
      <c r="V424" s="17">
        <v>0.115</v>
      </c>
      <c r="W424" s="17">
        <f t="shared" si="12"/>
        <v>66.774000000000001</v>
      </c>
      <c r="X424" s="17">
        <f t="shared" si="13"/>
        <v>0.18943982687872526</v>
      </c>
      <c r="Y424" s="17"/>
      <c r="Z424" s="17"/>
    </row>
    <row r="425" spans="19:26" x14ac:dyDescent="0.2">
      <c r="S425" s="13" t="s">
        <v>94</v>
      </c>
      <c r="T425" s="13" t="s">
        <v>95</v>
      </c>
      <c r="U425" s="13">
        <v>1990</v>
      </c>
      <c r="V425" s="17">
        <v>0.19</v>
      </c>
      <c r="W425" s="17">
        <f t="shared" si="12"/>
        <v>66.774000000000001</v>
      </c>
      <c r="X425" s="17">
        <f t="shared" si="13"/>
        <v>0.31298754006050256</v>
      </c>
      <c r="Y425" s="17"/>
      <c r="Z425" s="17"/>
    </row>
    <row r="426" spans="19:26" x14ac:dyDescent="0.2">
      <c r="S426" s="13" t="s">
        <v>46</v>
      </c>
      <c r="T426" s="13" t="s">
        <v>47</v>
      </c>
      <c r="U426" s="13">
        <v>1990</v>
      </c>
      <c r="V426" s="17">
        <v>0.18</v>
      </c>
      <c r="W426" s="17">
        <f t="shared" si="12"/>
        <v>66.774000000000001</v>
      </c>
      <c r="X426" s="17">
        <f t="shared" si="13"/>
        <v>0.29651451163626563</v>
      </c>
      <c r="Y426" s="17"/>
      <c r="Z426" s="17"/>
    </row>
    <row r="427" spans="19:26" x14ac:dyDescent="0.2">
      <c r="S427" s="13" t="s">
        <v>48</v>
      </c>
      <c r="T427" s="13" t="s">
        <v>49</v>
      </c>
      <c r="U427" s="13">
        <v>1990</v>
      </c>
      <c r="V427" s="18">
        <v>0.08</v>
      </c>
      <c r="W427" s="17">
        <f t="shared" si="12"/>
        <v>66.774000000000001</v>
      </c>
      <c r="X427" s="17">
        <f t="shared" si="13"/>
        <v>0.13178422739389584</v>
      </c>
      <c r="Y427" s="18"/>
      <c r="Z427" s="18"/>
    </row>
    <row r="428" spans="19:26" x14ac:dyDescent="0.2">
      <c r="S428" s="13" t="s">
        <v>50</v>
      </c>
      <c r="T428" s="13" t="s">
        <v>51</v>
      </c>
      <c r="U428" s="13">
        <v>1990</v>
      </c>
      <c r="V428" s="18">
        <v>0.32</v>
      </c>
      <c r="W428" s="17">
        <f t="shared" si="12"/>
        <v>66.774000000000001</v>
      </c>
      <c r="X428" s="17">
        <f t="shared" si="13"/>
        <v>0.52713690957558335</v>
      </c>
      <c r="Y428" s="18"/>
      <c r="Z428" s="18"/>
    </row>
    <row r="429" spans="19:26" x14ac:dyDescent="0.2">
      <c r="S429" s="13" t="s">
        <v>96</v>
      </c>
      <c r="T429" s="13" t="s">
        <v>97</v>
      </c>
      <c r="U429" s="13">
        <v>1990</v>
      </c>
      <c r="V429" s="18">
        <v>0.35</v>
      </c>
      <c r="W429" s="17">
        <f t="shared" si="12"/>
        <v>66.774000000000001</v>
      </c>
      <c r="X429" s="17">
        <f t="shared" si="13"/>
        <v>0.57655599484829423</v>
      </c>
      <c r="Y429" s="18"/>
      <c r="Z429" s="18"/>
    </row>
    <row r="430" spans="19:26" x14ac:dyDescent="0.2">
      <c r="S430" s="13" t="s">
        <v>52</v>
      </c>
      <c r="T430" s="13" t="s">
        <v>53</v>
      </c>
      <c r="U430" s="13">
        <v>1990</v>
      </c>
      <c r="V430" s="18">
        <v>0.09</v>
      </c>
      <c r="W430" s="17">
        <f t="shared" si="12"/>
        <v>66.774000000000001</v>
      </c>
      <c r="X430" s="17">
        <f t="shared" si="13"/>
        <v>0.14825725581813282</v>
      </c>
      <c r="Y430" s="18"/>
      <c r="Z430" s="18"/>
    </row>
    <row r="431" spans="19:26" x14ac:dyDescent="0.2">
      <c r="S431" s="13" t="s">
        <v>54</v>
      </c>
      <c r="T431" s="13" t="s">
        <v>55</v>
      </c>
      <c r="U431" s="13">
        <v>1990</v>
      </c>
      <c r="V431" s="18">
        <v>0.105</v>
      </c>
      <c r="W431" s="17">
        <f t="shared" si="12"/>
        <v>66.774000000000001</v>
      </c>
      <c r="X431" s="17">
        <f t="shared" si="13"/>
        <v>0.17296679845448829</v>
      </c>
      <c r="Y431" s="18"/>
      <c r="Z431" s="18"/>
    </row>
    <row r="432" spans="19:26" x14ac:dyDescent="0.2">
      <c r="S432" s="13" t="s">
        <v>98</v>
      </c>
      <c r="T432" s="13" t="s">
        <v>99</v>
      </c>
      <c r="U432" s="13">
        <v>1990</v>
      </c>
      <c r="V432" s="18">
        <v>0.2</v>
      </c>
      <c r="W432" s="17">
        <f t="shared" si="12"/>
        <v>66.774000000000001</v>
      </c>
      <c r="X432" s="17">
        <f t="shared" si="13"/>
        <v>0.32946056848473959</v>
      </c>
      <c r="Y432" s="18"/>
      <c r="Z432" s="18"/>
    </row>
    <row r="433" spans="19:26" x14ac:dyDescent="0.2">
      <c r="S433" s="13" t="s">
        <v>56</v>
      </c>
      <c r="T433" s="13" t="s">
        <v>57</v>
      </c>
      <c r="U433" s="13">
        <v>1990</v>
      </c>
      <c r="V433" s="18">
        <v>0.14599999999999999</v>
      </c>
      <c r="W433" s="17">
        <f t="shared" si="12"/>
        <v>66.774000000000001</v>
      </c>
      <c r="X433" s="17">
        <f t="shared" si="13"/>
        <v>0.24050621499385988</v>
      </c>
      <c r="Y433" s="18"/>
      <c r="Z433" s="18"/>
    </row>
    <row r="434" spans="19:26" x14ac:dyDescent="0.2">
      <c r="S434" s="13" t="s">
        <v>100</v>
      </c>
      <c r="T434" s="13" t="s">
        <v>101</v>
      </c>
      <c r="U434" s="13">
        <v>1990</v>
      </c>
      <c r="V434" s="18">
        <v>0.42680000000000001</v>
      </c>
      <c r="W434" s="17">
        <f t="shared" si="12"/>
        <v>66.774000000000001</v>
      </c>
      <c r="X434" s="17">
        <f t="shared" si="13"/>
        <v>0.7030688531464343</v>
      </c>
      <c r="Y434" s="18"/>
      <c r="Z434" s="18"/>
    </row>
    <row r="435" spans="19:26" x14ac:dyDescent="0.2">
      <c r="S435" s="13" t="s">
        <v>58</v>
      </c>
      <c r="T435" s="13" t="s">
        <v>59</v>
      </c>
      <c r="U435" s="13">
        <v>1990</v>
      </c>
      <c r="V435" s="18">
        <v>0.06</v>
      </c>
      <c r="W435" s="17">
        <f t="shared" si="12"/>
        <v>66.774000000000001</v>
      </c>
      <c r="X435" s="17">
        <f t="shared" si="13"/>
        <v>9.8838170545421863E-2</v>
      </c>
      <c r="Y435" s="18"/>
      <c r="Z435" s="18"/>
    </row>
    <row r="436" spans="19:26" x14ac:dyDescent="0.2">
      <c r="S436" s="13" t="s">
        <v>102</v>
      </c>
      <c r="T436" s="13" t="s">
        <v>103</v>
      </c>
      <c r="U436" s="13">
        <v>1990</v>
      </c>
      <c r="V436" s="18">
        <v>0.13650000000000001</v>
      </c>
      <c r="W436" s="17">
        <f t="shared" si="12"/>
        <v>66.774000000000001</v>
      </c>
      <c r="X436" s="17">
        <f t="shared" si="13"/>
        <v>0.22485683799083475</v>
      </c>
      <c r="Y436" s="18"/>
      <c r="Z436" s="18"/>
    </row>
    <row r="437" spans="19:26" x14ac:dyDescent="0.2">
      <c r="S437" s="13" t="s">
        <v>60</v>
      </c>
      <c r="T437" s="13" t="s">
        <v>61</v>
      </c>
      <c r="U437" s="13">
        <v>1990</v>
      </c>
      <c r="V437" s="18">
        <v>0.23</v>
      </c>
      <c r="W437" s="17">
        <f t="shared" si="12"/>
        <v>66.774000000000001</v>
      </c>
      <c r="X437" s="17">
        <f t="shared" si="13"/>
        <v>0.37887965375745053</v>
      </c>
      <c r="Y437" s="18"/>
      <c r="Z437" s="18"/>
    </row>
    <row r="438" spans="19:26" x14ac:dyDescent="0.2">
      <c r="S438" s="13" t="s">
        <v>62</v>
      </c>
      <c r="T438" s="13" t="s">
        <v>63</v>
      </c>
      <c r="U438" s="13">
        <v>1990</v>
      </c>
      <c r="V438" s="18">
        <v>0.09</v>
      </c>
      <c r="W438" s="17">
        <f t="shared" si="12"/>
        <v>66.774000000000001</v>
      </c>
      <c r="X438" s="17">
        <f t="shared" si="13"/>
        <v>0.14825725581813282</v>
      </c>
      <c r="Y438" s="18"/>
      <c r="Z438" s="18"/>
    </row>
    <row r="439" spans="19:26" x14ac:dyDescent="0.2">
      <c r="S439" s="13" t="s">
        <v>104</v>
      </c>
      <c r="T439" s="13" t="s">
        <v>105</v>
      </c>
      <c r="U439" s="13">
        <v>1990</v>
      </c>
      <c r="V439" s="18">
        <v>0.3</v>
      </c>
      <c r="W439" s="17">
        <f t="shared" si="12"/>
        <v>66.774000000000001</v>
      </c>
      <c r="X439" s="17">
        <f t="shared" si="13"/>
        <v>0.49419085272710933</v>
      </c>
      <c r="Y439" s="18"/>
      <c r="Z439" s="18"/>
    </row>
    <row r="440" spans="19:26" x14ac:dyDescent="0.2">
      <c r="S440" s="13" t="s">
        <v>64</v>
      </c>
      <c r="T440" s="13" t="s">
        <v>65</v>
      </c>
      <c r="U440" s="13">
        <v>1990</v>
      </c>
      <c r="V440" s="17">
        <v>3.3000000000000002E-2</v>
      </c>
      <c r="W440" s="17">
        <f t="shared" si="12"/>
        <v>66.774000000000001</v>
      </c>
      <c r="X440" s="17">
        <f t="shared" si="13"/>
        <v>5.4360993799982035E-2</v>
      </c>
      <c r="Y440" s="17"/>
      <c r="Z440" s="17"/>
    </row>
    <row r="441" spans="19:26" x14ac:dyDescent="0.2">
      <c r="S441" s="13" t="s">
        <v>66</v>
      </c>
      <c r="T441" s="13" t="s">
        <v>67</v>
      </c>
      <c r="U441" s="13">
        <v>1990</v>
      </c>
      <c r="V441" s="17">
        <v>0.18</v>
      </c>
      <c r="W441" s="17">
        <f t="shared" si="12"/>
        <v>66.774000000000001</v>
      </c>
      <c r="X441" s="17">
        <f t="shared" si="13"/>
        <v>0.29651451163626563</v>
      </c>
      <c r="Y441" s="17"/>
      <c r="Z441" s="17"/>
    </row>
    <row r="442" spans="19:26" x14ac:dyDescent="0.2">
      <c r="S442" s="13" t="s">
        <v>68</v>
      </c>
      <c r="T442" s="13" t="s">
        <v>69</v>
      </c>
      <c r="U442" s="13">
        <v>1990</v>
      </c>
      <c r="V442" s="17">
        <v>0.11</v>
      </c>
      <c r="W442" s="17">
        <f t="shared" si="12"/>
        <v>66.774000000000001</v>
      </c>
      <c r="X442" s="17">
        <f t="shared" si="13"/>
        <v>0.18120331266660675</v>
      </c>
      <c r="Y442" s="17"/>
      <c r="Z442" s="17"/>
    </row>
    <row r="443" spans="19:26" x14ac:dyDescent="0.2">
      <c r="S443" s="13" t="s">
        <v>106</v>
      </c>
      <c r="T443" s="13" t="s">
        <v>107</v>
      </c>
      <c r="U443" s="13">
        <v>1990</v>
      </c>
      <c r="V443" s="17">
        <v>0.53376000000000001</v>
      </c>
      <c r="W443" s="17">
        <f t="shared" si="12"/>
        <v>66.774000000000001</v>
      </c>
      <c r="X443" s="17">
        <f t="shared" si="13"/>
        <v>0.87926436517207296</v>
      </c>
      <c r="Y443" s="17"/>
      <c r="Z443" s="17"/>
    </row>
    <row r="444" spans="19:26" x14ac:dyDescent="0.2">
      <c r="S444" s="13" t="s">
        <v>70</v>
      </c>
      <c r="T444" s="13" t="s">
        <v>71</v>
      </c>
      <c r="U444" s="13">
        <v>1990</v>
      </c>
      <c r="V444" s="18">
        <v>0.16</v>
      </c>
      <c r="W444" s="17">
        <f t="shared" si="12"/>
        <v>66.774000000000001</v>
      </c>
      <c r="X444" s="17">
        <f t="shared" si="13"/>
        <v>0.26356845478779167</v>
      </c>
      <c r="Y444" s="18"/>
      <c r="Z444" s="18"/>
    </row>
    <row r="445" spans="19:26" x14ac:dyDescent="0.2">
      <c r="S445" s="13" t="s">
        <v>108</v>
      </c>
      <c r="T445" s="13" t="s">
        <v>109</v>
      </c>
      <c r="U445" s="13">
        <v>1990</v>
      </c>
      <c r="V445" s="18">
        <v>0.111</v>
      </c>
      <c r="W445" s="17">
        <f t="shared" si="12"/>
        <v>66.774000000000001</v>
      </c>
      <c r="X445" s="17">
        <f t="shared" si="13"/>
        <v>0.18285061550903045</v>
      </c>
      <c r="Y445" s="18"/>
      <c r="Z445" s="18"/>
    </row>
    <row r="446" spans="19:26" x14ac:dyDescent="0.2">
      <c r="S446" s="13" t="s">
        <v>72</v>
      </c>
      <c r="T446" s="13" t="s">
        <v>73</v>
      </c>
      <c r="U446" s="13">
        <v>1990</v>
      </c>
      <c r="V446" s="18">
        <v>0.39700000000000002</v>
      </c>
      <c r="W446" s="17">
        <f t="shared" si="12"/>
        <v>66.774000000000001</v>
      </c>
      <c r="X446" s="17">
        <f t="shared" si="13"/>
        <v>0.65397922844220813</v>
      </c>
      <c r="Y446" s="18"/>
      <c r="Z446" s="18"/>
    </row>
    <row r="447" spans="19:26" x14ac:dyDescent="0.2">
      <c r="S447" s="13" t="s">
        <v>110</v>
      </c>
      <c r="T447" s="13" t="s">
        <v>111</v>
      </c>
      <c r="U447" s="13">
        <v>1990</v>
      </c>
      <c r="V447" s="18">
        <v>8.2000000000000003E-2</v>
      </c>
      <c r="W447" s="17">
        <f t="shared" si="12"/>
        <v>66.774000000000001</v>
      </c>
      <c r="X447" s="17">
        <f t="shared" si="13"/>
        <v>0.13507883307874324</v>
      </c>
      <c r="Y447" s="18"/>
      <c r="Z447" s="18"/>
    </row>
    <row r="448" spans="19:26" x14ac:dyDescent="0.2">
      <c r="S448" s="13" t="s">
        <v>112</v>
      </c>
      <c r="T448" s="13" t="s">
        <v>113</v>
      </c>
      <c r="U448" s="13">
        <v>1990</v>
      </c>
      <c r="V448" s="18">
        <v>7.8700000000000006E-2</v>
      </c>
      <c r="W448" s="17">
        <f t="shared" si="12"/>
        <v>66.774000000000001</v>
      </c>
      <c r="X448" s="17">
        <f t="shared" si="13"/>
        <v>0.12964273369874504</v>
      </c>
      <c r="Y448" s="18"/>
      <c r="Z448" s="18"/>
    </row>
    <row r="449" spans="19:26" x14ac:dyDescent="0.2">
      <c r="S449" s="13" t="s">
        <v>74</v>
      </c>
      <c r="T449" s="13" t="s">
        <v>75</v>
      </c>
      <c r="U449" s="13">
        <v>1990</v>
      </c>
      <c r="V449" s="18">
        <v>9.5200000000000007E-2</v>
      </c>
      <c r="W449" s="17">
        <f t="shared" si="12"/>
        <v>66.774000000000001</v>
      </c>
      <c r="X449" s="17">
        <f t="shared" si="13"/>
        <v>0.15682323059873607</v>
      </c>
      <c r="Y449" s="18"/>
      <c r="Z449" s="18"/>
    </row>
    <row r="450" spans="19:26" x14ac:dyDescent="0.2">
      <c r="S450" s="13" t="s">
        <v>76</v>
      </c>
      <c r="T450" s="13" t="s">
        <v>77</v>
      </c>
      <c r="U450" s="13">
        <v>1990</v>
      </c>
      <c r="V450" s="18">
        <v>0.76800000000000002</v>
      </c>
      <c r="W450" s="17">
        <f t="shared" si="12"/>
        <v>66.774000000000001</v>
      </c>
      <c r="X450" s="17">
        <f t="shared" si="13"/>
        <v>1.2651285829813999</v>
      </c>
      <c r="Y450" s="18"/>
      <c r="Z450" s="18"/>
    </row>
    <row r="451" spans="19:26" x14ac:dyDescent="0.2">
      <c r="S451" s="13" t="s">
        <v>78</v>
      </c>
      <c r="T451" s="13" t="s">
        <v>79</v>
      </c>
      <c r="U451" s="13">
        <v>1990</v>
      </c>
      <c r="V451" s="18">
        <v>0.26979999999999998</v>
      </c>
      <c r="W451" s="17">
        <f t="shared" ref="W451:W514" si="14">INDEX($AB$2:$AB$35,MATCH($U451,$AA$2:$AA$35,0))</f>
        <v>66.774000000000001</v>
      </c>
      <c r="X451" s="17">
        <f t="shared" ref="X451:X514" si="15">V451*$AB$35/W451</f>
        <v>0.44444230688591368</v>
      </c>
      <c r="Y451" s="18"/>
      <c r="Z451" s="18"/>
    </row>
    <row r="452" spans="19:26" x14ac:dyDescent="0.2">
      <c r="S452" s="13" t="s">
        <v>80</v>
      </c>
      <c r="T452" s="13" t="s">
        <v>81</v>
      </c>
      <c r="U452" s="13">
        <v>1990</v>
      </c>
      <c r="V452" s="18">
        <v>0.1258</v>
      </c>
      <c r="W452" s="17">
        <f t="shared" si="14"/>
        <v>66.774000000000001</v>
      </c>
      <c r="X452" s="17">
        <f t="shared" si="15"/>
        <v>0.20723069757690118</v>
      </c>
      <c r="Y452" s="18"/>
      <c r="Z452" s="18"/>
    </row>
    <row r="453" spans="19:26" x14ac:dyDescent="0.2">
      <c r="S453" s="13" t="s">
        <v>82</v>
      </c>
      <c r="T453" s="13" t="s">
        <v>83</v>
      </c>
      <c r="U453" s="13">
        <v>1990</v>
      </c>
      <c r="V453" s="18">
        <v>0.19047</v>
      </c>
      <c r="W453" s="17">
        <f t="shared" si="14"/>
        <v>66.774000000000001</v>
      </c>
      <c r="X453" s="17">
        <f t="shared" si="15"/>
        <v>0.31376177239644171</v>
      </c>
      <c r="Y453" s="18"/>
      <c r="Z453" s="18"/>
    </row>
    <row r="454" spans="19:26" x14ac:dyDescent="0.2">
      <c r="S454" s="13" t="s">
        <v>114</v>
      </c>
      <c r="T454" s="13" t="s">
        <v>115</v>
      </c>
      <c r="U454" s="13">
        <v>1990</v>
      </c>
      <c r="V454" s="18">
        <v>0.35499999999999998</v>
      </c>
      <c r="W454" s="17">
        <f t="shared" si="14"/>
        <v>66.774000000000001</v>
      </c>
      <c r="X454" s="17">
        <f t="shared" si="15"/>
        <v>0.58479250906041269</v>
      </c>
      <c r="Y454" s="18"/>
      <c r="Z454" s="18"/>
    </row>
    <row r="455" spans="19:26" x14ac:dyDescent="0.2">
      <c r="S455" s="13" t="s">
        <v>116</v>
      </c>
      <c r="T455" s="13" t="s">
        <v>117</v>
      </c>
      <c r="U455" s="13">
        <v>1990</v>
      </c>
      <c r="V455" s="18">
        <v>0.26500000000000001</v>
      </c>
      <c r="W455" s="17">
        <f t="shared" si="14"/>
        <v>66.774000000000001</v>
      </c>
      <c r="X455" s="17">
        <f t="shared" si="15"/>
        <v>0.43653525324227993</v>
      </c>
      <c r="Y455" s="18"/>
      <c r="Z455" s="18"/>
    </row>
    <row r="456" spans="19:26" x14ac:dyDescent="0.2">
      <c r="S456" s="13" t="s">
        <v>118</v>
      </c>
      <c r="T456" s="13" t="s">
        <v>119</v>
      </c>
      <c r="U456" s="13">
        <v>1990</v>
      </c>
      <c r="V456" s="18">
        <v>0.25650000000000001</v>
      </c>
      <c r="W456" s="17">
        <f t="shared" si="14"/>
        <v>66.774000000000001</v>
      </c>
      <c r="X456" s="17">
        <f t="shared" si="15"/>
        <v>0.42253317908167848</v>
      </c>
      <c r="Y456" s="18"/>
      <c r="Z456" s="18"/>
    </row>
    <row r="457" spans="19:26" x14ac:dyDescent="0.2">
      <c r="S457" s="13" t="s">
        <v>120</v>
      </c>
      <c r="T457" s="13" t="s">
        <v>121</v>
      </c>
      <c r="U457" s="13">
        <v>1990</v>
      </c>
      <c r="V457" s="17">
        <v>0.15179999999999999</v>
      </c>
      <c r="W457" s="17">
        <f t="shared" si="14"/>
        <v>66.774000000000001</v>
      </c>
      <c r="X457" s="17">
        <f t="shared" si="15"/>
        <v>0.25006057147991734</v>
      </c>
      <c r="Y457" s="17"/>
      <c r="Z457" s="17"/>
    </row>
    <row r="458" spans="19:26" x14ac:dyDescent="0.2">
      <c r="S458" s="13" t="s">
        <v>122</v>
      </c>
      <c r="T458" s="13" t="s">
        <v>123</v>
      </c>
      <c r="U458" s="13">
        <v>1990</v>
      </c>
      <c r="V458" s="13">
        <v>0.17699999999999999</v>
      </c>
      <c r="W458" s="17">
        <f t="shared" si="14"/>
        <v>66.774000000000001</v>
      </c>
      <c r="X458" s="17">
        <f t="shared" si="15"/>
        <v>0.29157260310899452</v>
      </c>
      <c r="Y458" s="13"/>
      <c r="Z458" s="13"/>
    </row>
    <row r="459" spans="19:26" x14ac:dyDescent="0.2">
      <c r="S459" s="13" t="s">
        <v>84</v>
      </c>
      <c r="T459" s="13" t="s">
        <v>85</v>
      </c>
      <c r="U459" s="13">
        <v>1990</v>
      </c>
      <c r="V459" s="13">
        <v>6.4500000000000002E-2</v>
      </c>
      <c r="W459" s="17">
        <f t="shared" si="14"/>
        <v>66.774000000000001</v>
      </c>
      <c r="X459" s="17">
        <f t="shared" si="15"/>
        <v>0.1062510333363285</v>
      </c>
      <c r="Y459" s="13"/>
      <c r="Z459" s="13"/>
    </row>
    <row r="460" spans="19:26" x14ac:dyDescent="0.2">
      <c r="S460" s="13" t="s">
        <v>124</v>
      </c>
      <c r="T460" s="13" t="s">
        <v>125</v>
      </c>
      <c r="U460" s="13">
        <v>1990</v>
      </c>
      <c r="V460" s="13">
        <v>0.02</v>
      </c>
      <c r="W460" s="17">
        <f t="shared" si="14"/>
        <v>66.774000000000001</v>
      </c>
      <c r="X460" s="17">
        <f t="shared" si="15"/>
        <v>3.2946056848473959E-2</v>
      </c>
      <c r="Y460" s="13"/>
      <c r="Z460" s="13"/>
    </row>
    <row r="461" spans="19:26" x14ac:dyDescent="0.2">
      <c r="S461" s="13" t="s">
        <v>90</v>
      </c>
      <c r="T461" s="13" t="s">
        <v>91</v>
      </c>
      <c r="U461" s="13">
        <v>1991</v>
      </c>
      <c r="V461" s="18">
        <v>1.05</v>
      </c>
      <c r="W461" s="17">
        <f t="shared" si="14"/>
        <v>68.992999999999995</v>
      </c>
      <c r="X461" s="17">
        <f t="shared" si="15"/>
        <v>1.6740372211673651</v>
      </c>
      <c r="Y461" s="18"/>
      <c r="Z461" s="18"/>
    </row>
    <row r="462" spans="19:26" x14ac:dyDescent="0.2">
      <c r="S462" s="13" t="s">
        <v>23</v>
      </c>
      <c r="T462" s="13" t="s">
        <v>24</v>
      </c>
      <c r="U462" s="13">
        <v>1991</v>
      </c>
      <c r="V462" s="18">
        <v>0.35</v>
      </c>
      <c r="W462" s="17">
        <f t="shared" si="14"/>
        <v>68.992999999999995</v>
      </c>
      <c r="X462" s="17">
        <f t="shared" si="15"/>
        <v>0.55801240705578836</v>
      </c>
      <c r="Y462" s="18"/>
      <c r="Z462" s="18"/>
    </row>
    <row r="463" spans="19:26" x14ac:dyDescent="0.2">
      <c r="S463" s="13" t="s">
        <v>25</v>
      </c>
      <c r="T463" s="13" t="s">
        <v>26</v>
      </c>
      <c r="U463" s="13">
        <v>1991</v>
      </c>
      <c r="V463" s="18">
        <v>0.16</v>
      </c>
      <c r="W463" s="17">
        <f t="shared" si="14"/>
        <v>68.992999999999995</v>
      </c>
      <c r="X463" s="17">
        <f t="shared" si="15"/>
        <v>0.25509138608264609</v>
      </c>
      <c r="Y463" s="18"/>
      <c r="Z463" s="18"/>
    </row>
    <row r="464" spans="19:26" x14ac:dyDescent="0.2">
      <c r="S464" s="13" t="s">
        <v>27</v>
      </c>
      <c r="T464" s="13" t="s">
        <v>28</v>
      </c>
      <c r="U464" s="13">
        <v>1991</v>
      </c>
      <c r="V464" s="18">
        <v>0.24</v>
      </c>
      <c r="W464" s="17">
        <f t="shared" si="14"/>
        <v>68.992999999999995</v>
      </c>
      <c r="X464" s="17">
        <f t="shared" si="15"/>
        <v>0.3826370791239691</v>
      </c>
      <c r="Y464" s="18"/>
      <c r="Z464" s="18"/>
    </row>
    <row r="465" spans="19:26" x14ac:dyDescent="0.2">
      <c r="S465" s="13" t="s">
        <v>29</v>
      </c>
      <c r="T465" s="13" t="s">
        <v>30</v>
      </c>
      <c r="U465" s="13">
        <v>1991</v>
      </c>
      <c r="V465" s="18">
        <v>0.04</v>
      </c>
      <c r="W465" s="17">
        <f t="shared" si="14"/>
        <v>68.992999999999995</v>
      </c>
      <c r="X465" s="17">
        <f t="shared" si="15"/>
        <v>6.3772846520661522E-2</v>
      </c>
      <c r="Y465" s="18"/>
      <c r="Z465" s="18"/>
    </row>
    <row r="466" spans="19:26" x14ac:dyDescent="0.2">
      <c r="S466" s="13" t="s">
        <v>31</v>
      </c>
      <c r="T466" s="13" t="s">
        <v>32</v>
      </c>
      <c r="U466" s="13">
        <v>1991</v>
      </c>
      <c r="V466" s="18">
        <v>0.08</v>
      </c>
      <c r="W466" s="17">
        <f t="shared" si="14"/>
        <v>68.992999999999995</v>
      </c>
      <c r="X466" s="17">
        <f t="shared" si="15"/>
        <v>0.12754569304132304</v>
      </c>
      <c r="Y466" s="18"/>
      <c r="Z466" s="18"/>
    </row>
    <row r="467" spans="19:26" x14ac:dyDescent="0.2">
      <c r="S467" s="13" t="s">
        <v>33</v>
      </c>
      <c r="T467" s="13" t="s">
        <v>34</v>
      </c>
      <c r="U467" s="13">
        <v>1991</v>
      </c>
      <c r="V467" s="18">
        <v>0.19</v>
      </c>
      <c r="W467" s="17">
        <f t="shared" si="14"/>
        <v>68.992999999999995</v>
      </c>
      <c r="X467" s="17">
        <f t="shared" si="15"/>
        <v>0.30292102097314222</v>
      </c>
      <c r="Y467" s="18"/>
      <c r="Z467" s="18"/>
    </row>
    <row r="468" spans="19:26" x14ac:dyDescent="0.2">
      <c r="S468" s="13" t="s">
        <v>35</v>
      </c>
      <c r="T468" s="13" t="s">
        <v>36</v>
      </c>
      <c r="U468" s="13">
        <v>1991</v>
      </c>
      <c r="V468" s="18">
        <v>0.16</v>
      </c>
      <c r="W468" s="17">
        <f t="shared" si="14"/>
        <v>68.992999999999995</v>
      </c>
      <c r="X468" s="17">
        <f t="shared" si="15"/>
        <v>0.25509138608264609</v>
      </c>
      <c r="Y468" s="18"/>
      <c r="Z468" s="18"/>
    </row>
    <row r="469" spans="19:26" x14ac:dyDescent="0.2">
      <c r="S469" s="13" t="s">
        <v>37</v>
      </c>
      <c r="T469" s="13" t="s">
        <v>38</v>
      </c>
      <c r="U469" s="13">
        <v>1991</v>
      </c>
      <c r="V469" s="18">
        <v>0.09</v>
      </c>
      <c r="W469" s="17">
        <f t="shared" si="14"/>
        <v>68.992999999999995</v>
      </c>
      <c r="X469" s="17">
        <f t="shared" si="15"/>
        <v>0.14348890467148842</v>
      </c>
      <c r="Y469" s="18"/>
      <c r="Z469" s="18"/>
    </row>
    <row r="470" spans="19:26" x14ac:dyDescent="0.2">
      <c r="S470" s="13" t="s">
        <v>39</v>
      </c>
      <c r="T470" s="13" t="s">
        <v>40</v>
      </c>
      <c r="U470" s="13">
        <v>1991</v>
      </c>
      <c r="V470" s="18">
        <v>0.48</v>
      </c>
      <c r="W470" s="17">
        <f t="shared" si="14"/>
        <v>68.992999999999995</v>
      </c>
      <c r="X470" s="17">
        <f t="shared" si="15"/>
        <v>0.76527415824793821</v>
      </c>
      <c r="Y470" s="18"/>
      <c r="Z470" s="18"/>
    </row>
    <row r="471" spans="19:26" x14ac:dyDescent="0.2">
      <c r="S471" s="13" t="s">
        <v>41</v>
      </c>
      <c r="T471" s="13" t="s">
        <v>42</v>
      </c>
      <c r="U471" s="13">
        <v>1991</v>
      </c>
      <c r="V471" s="18">
        <v>1.01</v>
      </c>
      <c r="W471" s="17">
        <f t="shared" si="14"/>
        <v>68.992999999999995</v>
      </c>
      <c r="X471" s="17">
        <f t="shared" si="15"/>
        <v>1.6102643746467034</v>
      </c>
      <c r="Y471" s="18"/>
      <c r="Z471" s="18"/>
    </row>
    <row r="472" spans="19:26" x14ac:dyDescent="0.2">
      <c r="S472" s="13" t="s">
        <v>86</v>
      </c>
      <c r="T472" s="13" t="s">
        <v>87</v>
      </c>
      <c r="U472" s="13">
        <v>1991</v>
      </c>
      <c r="V472" s="18">
        <v>0.89</v>
      </c>
      <c r="W472" s="17">
        <f t="shared" si="14"/>
        <v>68.992999999999995</v>
      </c>
      <c r="X472" s="17">
        <f t="shared" si="15"/>
        <v>1.4189458350847188</v>
      </c>
      <c r="Y472" s="18"/>
      <c r="Z472" s="18"/>
    </row>
    <row r="473" spans="19:26" x14ac:dyDescent="0.2">
      <c r="S473" s="13" t="s">
        <v>92</v>
      </c>
      <c r="T473" s="13" t="s">
        <v>93</v>
      </c>
      <c r="U473" s="13">
        <v>1991</v>
      </c>
      <c r="V473" s="18">
        <v>0.15</v>
      </c>
      <c r="W473" s="17">
        <f t="shared" si="14"/>
        <v>68.992999999999995</v>
      </c>
      <c r="X473" s="17">
        <f t="shared" si="15"/>
        <v>0.23914817445248068</v>
      </c>
      <c r="Y473" s="18"/>
      <c r="Z473" s="18"/>
    </row>
    <row r="474" spans="19:26" x14ac:dyDescent="0.2">
      <c r="S474" s="13" t="s">
        <v>43</v>
      </c>
      <c r="T474" s="13" t="s">
        <v>14</v>
      </c>
      <c r="U474" s="13">
        <v>1991</v>
      </c>
      <c r="V474" s="17">
        <v>7.0000000000000007E-2</v>
      </c>
      <c r="W474" s="17">
        <f t="shared" si="14"/>
        <v>68.992999999999995</v>
      </c>
      <c r="X474" s="17">
        <f t="shared" si="15"/>
        <v>0.11160248141115768</v>
      </c>
      <c r="Y474" s="17"/>
      <c r="Z474" s="17"/>
    </row>
    <row r="475" spans="19:26" x14ac:dyDescent="0.2">
      <c r="S475" s="13" t="s">
        <v>44</v>
      </c>
      <c r="T475" s="13" t="s">
        <v>45</v>
      </c>
      <c r="U475" s="13">
        <v>1991</v>
      </c>
      <c r="V475" s="17">
        <v>0.115</v>
      </c>
      <c r="W475" s="17">
        <f t="shared" si="14"/>
        <v>68.992999999999995</v>
      </c>
      <c r="X475" s="17">
        <f t="shared" si="15"/>
        <v>0.18334693374690189</v>
      </c>
      <c r="Y475" s="17"/>
      <c r="Z475" s="17"/>
    </row>
    <row r="476" spans="19:26" x14ac:dyDescent="0.2">
      <c r="S476" s="13" t="s">
        <v>94</v>
      </c>
      <c r="T476" s="13" t="s">
        <v>95</v>
      </c>
      <c r="U476" s="13">
        <v>1991</v>
      </c>
      <c r="V476" s="17">
        <v>0.19</v>
      </c>
      <c r="W476" s="17">
        <f t="shared" si="14"/>
        <v>68.992999999999995</v>
      </c>
      <c r="X476" s="17">
        <f t="shared" si="15"/>
        <v>0.30292102097314222</v>
      </c>
      <c r="Y476" s="17"/>
      <c r="Z476" s="17"/>
    </row>
    <row r="477" spans="19:26" x14ac:dyDescent="0.2">
      <c r="S477" s="13" t="s">
        <v>46</v>
      </c>
      <c r="T477" s="13" t="s">
        <v>47</v>
      </c>
      <c r="U477" s="13">
        <v>1991</v>
      </c>
      <c r="V477" s="17">
        <v>0.18</v>
      </c>
      <c r="W477" s="17">
        <f t="shared" si="14"/>
        <v>68.992999999999995</v>
      </c>
      <c r="X477" s="17">
        <f t="shared" si="15"/>
        <v>0.28697780934297684</v>
      </c>
      <c r="Y477" s="17"/>
      <c r="Z477" s="17"/>
    </row>
    <row r="478" spans="19:26" x14ac:dyDescent="0.2">
      <c r="S478" s="13" t="s">
        <v>48</v>
      </c>
      <c r="T478" s="13" t="s">
        <v>49</v>
      </c>
      <c r="U478" s="13">
        <v>1991</v>
      </c>
      <c r="V478" s="18">
        <v>0.08</v>
      </c>
      <c r="W478" s="17">
        <f t="shared" si="14"/>
        <v>68.992999999999995</v>
      </c>
      <c r="X478" s="17">
        <f t="shared" si="15"/>
        <v>0.12754569304132304</v>
      </c>
      <c r="Y478" s="18"/>
      <c r="Z478" s="18"/>
    </row>
    <row r="479" spans="19:26" x14ac:dyDescent="0.2">
      <c r="S479" s="13" t="s">
        <v>50</v>
      </c>
      <c r="T479" s="13" t="s">
        <v>51</v>
      </c>
      <c r="U479" s="13">
        <v>1991</v>
      </c>
      <c r="V479" s="18">
        <v>0.32</v>
      </c>
      <c r="W479" s="17">
        <f t="shared" si="14"/>
        <v>68.992999999999995</v>
      </c>
      <c r="X479" s="17">
        <f t="shared" si="15"/>
        <v>0.51018277216529218</v>
      </c>
      <c r="Y479" s="18"/>
      <c r="Z479" s="18"/>
    </row>
    <row r="480" spans="19:26" x14ac:dyDescent="0.2">
      <c r="S480" s="13" t="s">
        <v>96</v>
      </c>
      <c r="T480" s="13" t="s">
        <v>97</v>
      </c>
      <c r="U480" s="13">
        <v>1991</v>
      </c>
      <c r="V480" s="18">
        <v>0.35</v>
      </c>
      <c r="W480" s="17">
        <f t="shared" si="14"/>
        <v>68.992999999999995</v>
      </c>
      <c r="X480" s="17">
        <f t="shared" si="15"/>
        <v>0.55801240705578836</v>
      </c>
      <c r="Y480" s="18"/>
      <c r="Z480" s="18"/>
    </row>
    <row r="481" spans="19:26" x14ac:dyDescent="0.2">
      <c r="S481" s="13" t="s">
        <v>52</v>
      </c>
      <c r="T481" s="13" t="s">
        <v>53</v>
      </c>
      <c r="U481" s="13">
        <v>1991</v>
      </c>
      <c r="V481" s="18">
        <v>0.09</v>
      </c>
      <c r="W481" s="17">
        <f t="shared" si="14"/>
        <v>68.992999999999995</v>
      </c>
      <c r="X481" s="17">
        <f t="shared" si="15"/>
        <v>0.14348890467148842</v>
      </c>
      <c r="Y481" s="18"/>
      <c r="Z481" s="18"/>
    </row>
    <row r="482" spans="19:26" x14ac:dyDescent="0.2">
      <c r="S482" s="13" t="s">
        <v>54</v>
      </c>
      <c r="T482" s="13" t="s">
        <v>55</v>
      </c>
      <c r="U482" s="13">
        <v>1991</v>
      </c>
      <c r="V482" s="18">
        <v>0.105</v>
      </c>
      <c r="W482" s="17">
        <f t="shared" si="14"/>
        <v>68.992999999999995</v>
      </c>
      <c r="X482" s="17">
        <f t="shared" si="15"/>
        <v>0.16740372211673649</v>
      </c>
      <c r="Y482" s="18"/>
      <c r="Z482" s="18"/>
    </row>
    <row r="483" spans="19:26" x14ac:dyDescent="0.2">
      <c r="S483" s="13" t="s">
        <v>98</v>
      </c>
      <c r="T483" s="13" t="s">
        <v>99</v>
      </c>
      <c r="U483" s="13">
        <v>1991</v>
      </c>
      <c r="V483" s="18">
        <v>0.2</v>
      </c>
      <c r="W483" s="17">
        <f t="shared" si="14"/>
        <v>68.992999999999995</v>
      </c>
      <c r="X483" s="17">
        <f t="shared" si="15"/>
        <v>0.31886423260330765</v>
      </c>
      <c r="Y483" s="18"/>
      <c r="Z483" s="18"/>
    </row>
    <row r="484" spans="19:26" x14ac:dyDescent="0.2">
      <c r="S484" s="13" t="s">
        <v>56</v>
      </c>
      <c r="T484" s="13" t="s">
        <v>57</v>
      </c>
      <c r="U484" s="13">
        <v>1991</v>
      </c>
      <c r="V484" s="18">
        <v>0.14599999999999999</v>
      </c>
      <c r="W484" s="17">
        <f t="shared" si="14"/>
        <v>68.992999999999995</v>
      </c>
      <c r="X484" s="17">
        <f t="shared" si="15"/>
        <v>0.23277088980041455</v>
      </c>
      <c r="Y484" s="18"/>
      <c r="Z484" s="18"/>
    </row>
    <row r="485" spans="19:26" x14ac:dyDescent="0.2">
      <c r="S485" s="13" t="s">
        <v>100</v>
      </c>
      <c r="T485" s="13" t="s">
        <v>101</v>
      </c>
      <c r="U485" s="13">
        <v>1991</v>
      </c>
      <c r="V485" s="18">
        <v>0.42680000000000001</v>
      </c>
      <c r="W485" s="17">
        <f t="shared" si="14"/>
        <v>68.992999999999995</v>
      </c>
      <c r="X485" s="17">
        <f t="shared" si="15"/>
        <v>0.68045627237545847</v>
      </c>
      <c r="Y485" s="18"/>
      <c r="Z485" s="18"/>
    </row>
    <row r="486" spans="19:26" x14ac:dyDescent="0.2">
      <c r="S486" s="13" t="s">
        <v>58</v>
      </c>
      <c r="T486" s="13" t="s">
        <v>59</v>
      </c>
      <c r="U486" s="13">
        <v>1991</v>
      </c>
      <c r="V486" s="18">
        <v>0.06</v>
      </c>
      <c r="W486" s="17">
        <f t="shared" si="14"/>
        <v>68.992999999999995</v>
      </c>
      <c r="X486" s="17">
        <f t="shared" si="15"/>
        <v>9.5659269780992276E-2</v>
      </c>
      <c r="Y486" s="18"/>
      <c r="Z486" s="18"/>
    </row>
    <row r="487" spans="19:26" x14ac:dyDescent="0.2">
      <c r="S487" s="13" t="s">
        <v>102</v>
      </c>
      <c r="T487" s="13" t="s">
        <v>103</v>
      </c>
      <c r="U487" s="13">
        <v>1991</v>
      </c>
      <c r="V487" s="18">
        <v>0.13650000000000001</v>
      </c>
      <c r="W487" s="17">
        <f t="shared" si="14"/>
        <v>68.992999999999995</v>
      </c>
      <c r="X487" s="17">
        <f t="shared" si="15"/>
        <v>0.21762483875175745</v>
      </c>
      <c r="Y487" s="18"/>
      <c r="Z487" s="18"/>
    </row>
    <row r="488" spans="19:26" x14ac:dyDescent="0.2">
      <c r="S488" s="13" t="s">
        <v>60</v>
      </c>
      <c r="T488" s="13" t="s">
        <v>61</v>
      </c>
      <c r="U488" s="13">
        <v>1991</v>
      </c>
      <c r="V488" s="18">
        <v>0.23</v>
      </c>
      <c r="W488" s="17">
        <f t="shared" si="14"/>
        <v>68.992999999999995</v>
      </c>
      <c r="X488" s="17">
        <f t="shared" si="15"/>
        <v>0.36669386749380378</v>
      </c>
      <c r="Y488" s="18"/>
      <c r="Z488" s="18"/>
    </row>
    <row r="489" spans="19:26" x14ac:dyDescent="0.2">
      <c r="S489" s="13" t="s">
        <v>62</v>
      </c>
      <c r="T489" s="13" t="s">
        <v>63</v>
      </c>
      <c r="U489" s="13">
        <v>1991</v>
      </c>
      <c r="V489" s="18">
        <v>0.09</v>
      </c>
      <c r="W489" s="17">
        <f t="shared" si="14"/>
        <v>68.992999999999995</v>
      </c>
      <c r="X489" s="17">
        <f t="shared" si="15"/>
        <v>0.14348890467148842</v>
      </c>
      <c r="Y489" s="18"/>
      <c r="Z489" s="18"/>
    </row>
    <row r="490" spans="19:26" x14ac:dyDescent="0.2">
      <c r="S490" s="13" t="s">
        <v>104</v>
      </c>
      <c r="T490" s="13" t="s">
        <v>105</v>
      </c>
      <c r="U490" s="13">
        <v>1991</v>
      </c>
      <c r="V490" s="18">
        <v>0.35</v>
      </c>
      <c r="W490" s="17">
        <f t="shared" si="14"/>
        <v>68.992999999999995</v>
      </c>
      <c r="X490" s="17">
        <f t="shared" si="15"/>
        <v>0.55801240705578836</v>
      </c>
      <c r="Y490" s="18"/>
      <c r="Z490" s="18"/>
    </row>
    <row r="491" spans="19:26" x14ac:dyDescent="0.2">
      <c r="S491" s="13" t="s">
        <v>64</v>
      </c>
      <c r="T491" s="13" t="s">
        <v>65</v>
      </c>
      <c r="U491" s="13">
        <v>1991</v>
      </c>
      <c r="V491" s="17">
        <v>0.1</v>
      </c>
      <c r="W491" s="17">
        <f t="shared" si="14"/>
        <v>68.992999999999995</v>
      </c>
      <c r="X491" s="17">
        <f t="shared" si="15"/>
        <v>0.15943211630165383</v>
      </c>
      <c r="Y491" s="17"/>
      <c r="Z491" s="17"/>
    </row>
    <row r="492" spans="19:26" x14ac:dyDescent="0.2">
      <c r="S492" s="13" t="s">
        <v>66</v>
      </c>
      <c r="T492" s="13" t="s">
        <v>67</v>
      </c>
      <c r="U492" s="13">
        <v>1991</v>
      </c>
      <c r="V492" s="17">
        <v>0.18</v>
      </c>
      <c r="W492" s="17">
        <f t="shared" si="14"/>
        <v>68.992999999999995</v>
      </c>
      <c r="X492" s="17">
        <f t="shared" si="15"/>
        <v>0.28697780934297684</v>
      </c>
      <c r="Y492" s="17"/>
      <c r="Z492" s="17"/>
    </row>
    <row r="493" spans="19:26" x14ac:dyDescent="0.2">
      <c r="S493" s="13" t="s">
        <v>68</v>
      </c>
      <c r="T493" s="13" t="s">
        <v>69</v>
      </c>
      <c r="U493" s="13">
        <v>1991</v>
      </c>
      <c r="V493" s="17">
        <v>0.21</v>
      </c>
      <c r="W493" s="17">
        <f t="shared" si="14"/>
        <v>68.992999999999995</v>
      </c>
      <c r="X493" s="17">
        <f t="shared" si="15"/>
        <v>0.33480744423347297</v>
      </c>
      <c r="Y493" s="17"/>
      <c r="Z493" s="17"/>
    </row>
    <row r="494" spans="19:26" x14ac:dyDescent="0.2">
      <c r="S494" s="13" t="s">
        <v>106</v>
      </c>
      <c r="T494" s="13" t="s">
        <v>107</v>
      </c>
      <c r="U494" s="13">
        <v>1991</v>
      </c>
      <c r="V494" s="17">
        <v>0.53376000000000001</v>
      </c>
      <c r="W494" s="17">
        <f t="shared" si="14"/>
        <v>68.992999999999995</v>
      </c>
      <c r="X494" s="17">
        <f t="shared" si="15"/>
        <v>0.85098486397170736</v>
      </c>
      <c r="Y494" s="17"/>
      <c r="Z494" s="17"/>
    </row>
    <row r="495" spans="19:26" x14ac:dyDescent="0.2">
      <c r="S495" s="13" t="s">
        <v>70</v>
      </c>
      <c r="T495" s="13" t="s">
        <v>71</v>
      </c>
      <c r="U495" s="13">
        <v>1991</v>
      </c>
      <c r="V495" s="18">
        <v>0.16</v>
      </c>
      <c r="W495" s="17">
        <f t="shared" si="14"/>
        <v>68.992999999999995</v>
      </c>
      <c r="X495" s="17">
        <f t="shared" si="15"/>
        <v>0.25509138608264609</v>
      </c>
      <c r="Y495" s="18"/>
      <c r="Z495" s="18"/>
    </row>
    <row r="496" spans="19:26" x14ac:dyDescent="0.2">
      <c r="S496" s="13" t="s">
        <v>108</v>
      </c>
      <c r="T496" s="13" t="s">
        <v>109</v>
      </c>
      <c r="U496" s="13">
        <v>1991</v>
      </c>
      <c r="V496" s="18">
        <v>0.111</v>
      </c>
      <c r="W496" s="17">
        <f t="shared" si="14"/>
        <v>68.992999999999995</v>
      </c>
      <c r="X496" s="17">
        <f t="shared" si="15"/>
        <v>0.1769696490948357</v>
      </c>
      <c r="Y496" s="18"/>
      <c r="Z496" s="18"/>
    </row>
    <row r="497" spans="19:26" x14ac:dyDescent="0.2">
      <c r="S497" s="13" t="s">
        <v>72</v>
      </c>
      <c r="T497" s="13" t="s">
        <v>73</v>
      </c>
      <c r="U497" s="13">
        <v>1991</v>
      </c>
      <c r="V497" s="18">
        <v>0.39700000000000002</v>
      </c>
      <c r="W497" s="17">
        <f t="shared" si="14"/>
        <v>68.992999999999995</v>
      </c>
      <c r="X497" s="17">
        <f t="shared" si="15"/>
        <v>0.6329455017175657</v>
      </c>
      <c r="Y497" s="18"/>
      <c r="Z497" s="18"/>
    </row>
    <row r="498" spans="19:26" x14ac:dyDescent="0.2">
      <c r="S498" s="13" t="s">
        <v>110</v>
      </c>
      <c r="T498" s="13" t="s">
        <v>111</v>
      </c>
      <c r="U498" s="13">
        <v>1991</v>
      </c>
      <c r="V498" s="18">
        <v>8.2000000000000003E-2</v>
      </c>
      <c r="W498" s="17">
        <f t="shared" si="14"/>
        <v>68.992999999999995</v>
      </c>
      <c r="X498" s="17">
        <f t="shared" si="15"/>
        <v>0.13073433536735612</v>
      </c>
      <c r="Y498" s="18"/>
      <c r="Z498" s="18"/>
    </row>
    <row r="499" spans="19:26" x14ac:dyDescent="0.2">
      <c r="S499" s="13" t="s">
        <v>112</v>
      </c>
      <c r="T499" s="13" t="s">
        <v>113</v>
      </c>
      <c r="U499" s="13">
        <v>1991</v>
      </c>
      <c r="V499" s="18">
        <v>7.8700000000000006E-2</v>
      </c>
      <c r="W499" s="17">
        <f t="shared" si="14"/>
        <v>68.992999999999995</v>
      </c>
      <c r="X499" s="17">
        <f t="shared" si="15"/>
        <v>0.12547307552940157</v>
      </c>
      <c r="Y499" s="18"/>
      <c r="Z499" s="18"/>
    </row>
    <row r="500" spans="19:26" x14ac:dyDescent="0.2">
      <c r="S500" s="13" t="s">
        <v>74</v>
      </c>
      <c r="T500" s="13" t="s">
        <v>75</v>
      </c>
      <c r="U500" s="13">
        <v>1991</v>
      </c>
      <c r="V500" s="18">
        <v>9.5200000000000007E-2</v>
      </c>
      <c r="W500" s="17">
        <f t="shared" si="14"/>
        <v>68.992999999999995</v>
      </c>
      <c r="X500" s="17">
        <f t="shared" si="15"/>
        <v>0.15177937471917444</v>
      </c>
      <c r="Y500" s="18"/>
      <c r="Z500" s="18"/>
    </row>
    <row r="501" spans="19:26" x14ac:dyDescent="0.2">
      <c r="S501" s="13" t="s">
        <v>76</v>
      </c>
      <c r="T501" s="13" t="s">
        <v>77</v>
      </c>
      <c r="U501" s="13">
        <v>1991</v>
      </c>
      <c r="V501" s="18">
        <v>0.76800000000000002</v>
      </c>
      <c r="W501" s="17">
        <f t="shared" si="14"/>
        <v>68.992999999999995</v>
      </c>
      <c r="X501" s="17">
        <f t="shared" si="15"/>
        <v>1.2244386531967011</v>
      </c>
      <c r="Y501" s="18"/>
      <c r="Z501" s="18"/>
    </row>
    <row r="502" spans="19:26" x14ac:dyDescent="0.2">
      <c r="S502" s="13" t="s">
        <v>78</v>
      </c>
      <c r="T502" s="13" t="s">
        <v>79</v>
      </c>
      <c r="U502" s="13">
        <v>1991</v>
      </c>
      <c r="V502" s="18">
        <v>0.26979999999999998</v>
      </c>
      <c r="W502" s="17">
        <f t="shared" si="14"/>
        <v>68.992999999999995</v>
      </c>
      <c r="X502" s="17">
        <f t="shared" si="15"/>
        <v>0.43014784978186194</v>
      </c>
      <c r="Y502" s="18"/>
      <c r="Z502" s="18"/>
    </row>
    <row r="503" spans="19:26" x14ac:dyDescent="0.2">
      <c r="S503" s="13" t="s">
        <v>80</v>
      </c>
      <c r="T503" s="13" t="s">
        <v>81</v>
      </c>
      <c r="U503" s="13">
        <v>1991</v>
      </c>
      <c r="V503" s="18">
        <v>0.1258</v>
      </c>
      <c r="W503" s="17">
        <f t="shared" si="14"/>
        <v>68.992999999999995</v>
      </c>
      <c r="X503" s="17">
        <f t="shared" si="15"/>
        <v>0.20056560230748047</v>
      </c>
      <c r="Y503" s="18"/>
      <c r="Z503" s="18"/>
    </row>
    <row r="504" spans="19:26" x14ac:dyDescent="0.2">
      <c r="S504" s="13" t="s">
        <v>82</v>
      </c>
      <c r="T504" s="13" t="s">
        <v>83</v>
      </c>
      <c r="U504" s="13">
        <v>1991</v>
      </c>
      <c r="V504" s="18">
        <v>0.19047</v>
      </c>
      <c r="W504" s="17">
        <f t="shared" si="14"/>
        <v>68.992999999999995</v>
      </c>
      <c r="X504" s="17">
        <f t="shared" si="15"/>
        <v>0.30367035191976</v>
      </c>
      <c r="Y504" s="18"/>
      <c r="Z504" s="18"/>
    </row>
    <row r="505" spans="19:26" x14ac:dyDescent="0.2">
      <c r="S505" s="13" t="s">
        <v>114</v>
      </c>
      <c r="T505" s="13" t="s">
        <v>115</v>
      </c>
      <c r="U505" s="13">
        <v>1991</v>
      </c>
      <c r="V505" s="18">
        <v>0.35499999999999998</v>
      </c>
      <c r="W505" s="17">
        <f t="shared" si="14"/>
        <v>68.992999999999995</v>
      </c>
      <c r="X505" s="17">
        <f t="shared" si="15"/>
        <v>0.56598401287087097</v>
      </c>
      <c r="Y505" s="18"/>
      <c r="Z505" s="18"/>
    </row>
    <row r="506" spans="19:26" x14ac:dyDescent="0.2">
      <c r="S506" s="13" t="s">
        <v>116</v>
      </c>
      <c r="T506" s="13" t="s">
        <v>117</v>
      </c>
      <c r="U506" s="13">
        <v>1991</v>
      </c>
      <c r="V506" s="18">
        <v>0.26500000000000001</v>
      </c>
      <c r="W506" s="17">
        <f t="shared" si="14"/>
        <v>68.992999999999995</v>
      </c>
      <c r="X506" s="17">
        <f t="shared" si="15"/>
        <v>0.42249510819938263</v>
      </c>
      <c r="Y506" s="18"/>
      <c r="Z506" s="18"/>
    </row>
    <row r="507" spans="19:26" x14ac:dyDescent="0.2">
      <c r="S507" s="13" t="s">
        <v>118</v>
      </c>
      <c r="T507" s="13" t="s">
        <v>119</v>
      </c>
      <c r="U507" s="13">
        <v>1991</v>
      </c>
      <c r="V507" s="18">
        <v>0.25650000000000001</v>
      </c>
      <c r="W507" s="17">
        <f t="shared" si="14"/>
        <v>68.992999999999995</v>
      </c>
      <c r="X507" s="17">
        <f t="shared" si="15"/>
        <v>0.408943378313742</v>
      </c>
      <c r="Y507" s="18"/>
      <c r="Z507" s="18"/>
    </row>
    <row r="508" spans="19:26" x14ac:dyDescent="0.2">
      <c r="S508" s="13" t="s">
        <v>120</v>
      </c>
      <c r="T508" s="13" t="s">
        <v>121</v>
      </c>
      <c r="U508" s="13">
        <v>1991</v>
      </c>
      <c r="V508" s="17">
        <v>0.15179999999999999</v>
      </c>
      <c r="W508" s="17">
        <f t="shared" si="14"/>
        <v>68.992999999999995</v>
      </c>
      <c r="X508" s="17">
        <f t="shared" si="15"/>
        <v>0.24201795254591049</v>
      </c>
      <c r="Y508" s="17"/>
      <c r="Z508" s="17"/>
    </row>
    <row r="509" spans="19:26" x14ac:dyDescent="0.2">
      <c r="S509" s="13" t="s">
        <v>122</v>
      </c>
      <c r="T509" s="13" t="s">
        <v>123</v>
      </c>
      <c r="U509" s="13">
        <v>1991</v>
      </c>
      <c r="V509" s="13">
        <v>0.17699999999999999</v>
      </c>
      <c r="W509" s="17">
        <f t="shared" si="14"/>
        <v>68.992999999999995</v>
      </c>
      <c r="X509" s="17">
        <f t="shared" si="15"/>
        <v>0.28219484585392723</v>
      </c>
      <c r="Y509" s="13"/>
      <c r="Z509" s="13"/>
    </row>
    <row r="510" spans="19:26" x14ac:dyDescent="0.2">
      <c r="S510" s="13" t="s">
        <v>84</v>
      </c>
      <c r="T510" s="13" t="s">
        <v>85</v>
      </c>
      <c r="U510" s="13">
        <v>1991</v>
      </c>
      <c r="V510" s="13">
        <v>6.4500000000000002E-2</v>
      </c>
      <c r="W510" s="17">
        <f t="shared" si="14"/>
        <v>68.992999999999995</v>
      </c>
      <c r="X510" s="17">
        <f t="shared" si="15"/>
        <v>0.1028337150145667</v>
      </c>
      <c r="Y510" s="13"/>
      <c r="Z510" s="13"/>
    </row>
    <row r="511" spans="19:26" x14ac:dyDescent="0.2">
      <c r="S511" s="13" t="s">
        <v>124</v>
      </c>
      <c r="T511" s="13" t="s">
        <v>125</v>
      </c>
      <c r="U511" s="13">
        <v>1991</v>
      </c>
      <c r="V511" s="13">
        <v>0.02</v>
      </c>
      <c r="W511" s="17">
        <f t="shared" si="14"/>
        <v>68.992999999999995</v>
      </c>
      <c r="X511" s="17">
        <f t="shared" si="15"/>
        <v>3.1886423260330761E-2</v>
      </c>
      <c r="Y511" s="13"/>
      <c r="Z511" s="13"/>
    </row>
    <row r="512" spans="19:26" x14ac:dyDescent="0.2">
      <c r="S512" s="13" t="s">
        <v>90</v>
      </c>
      <c r="T512" s="13" t="s">
        <v>91</v>
      </c>
      <c r="U512" s="13">
        <v>1992</v>
      </c>
      <c r="V512" s="18">
        <v>1.05</v>
      </c>
      <c r="W512" s="17">
        <f t="shared" si="14"/>
        <v>70.563999999999993</v>
      </c>
      <c r="X512" s="17">
        <f t="shared" si="15"/>
        <v>1.6367673317839129</v>
      </c>
      <c r="Y512" s="18"/>
      <c r="Z512" s="18"/>
    </row>
    <row r="513" spans="19:26" x14ac:dyDescent="0.2">
      <c r="S513" s="13" t="s">
        <v>23</v>
      </c>
      <c r="T513" s="13" t="s">
        <v>24</v>
      </c>
      <c r="U513" s="13">
        <v>1992</v>
      </c>
      <c r="V513" s="18">
        <v>0.35</v>
      </c>
      <c r="W513" s="17">
        <f t="shared" si="14"/>
        <v>70.563999999999993</v>
      </c>
      <c r="X513" s="17">
        <f t="shared" si="15"/>
        <v>0.54558911059463755</v>
      </c>
      <c r="Y513" s="18"/>
      <c r="Z513" s="18"/>
    </row>
    <row r="514" spans="19:26" x14ac:dyDescent="0.2">
      <c r="S514" s="13" t="s">
        <v>25</v>
      </c>
      <c r="T514" s="13" t="s">
        <v>26</v>
      </c>
      <c r="U514" s="13">
        <v>1992</v>
      </c>
      <c r="V514" s="18">
        <v>0.16</v>
      </c>
      <c r="W514" s="17">
        <f t="shared" si="14"/>
        <v>70.563999999999993</v>
      </c>
      <c r="X514" s="17">
        <f t="shared" si="15"/>
        <v>0.2494121648432629</v>
      </c>
      <c r="Y514" s="18"/>
      <c r="Z514" s="18"/>
    </row>
    <row r="515" spans="19:26" x14ac:dyDescent="0.2">
      <c r="S515" s="13" t="s">
        <v>27</v>
      </c>
      <c r="T515" s="13" t="s">
        <v>28</v>
      </c>
      <c r="U515" s="13">
        <v>1992</v>
      </c>
      <c r="V515" s="18">
        <v>0.24</v>
      </c>
      <c r="W515" s="17">
        <f t="shared" ref="W515:W578" si="16">INDEX($AB$2:$AB$35,MATCH($U515,$AA$2:$AA$35,0))</f>
        <v>70.563999999999993</v>
      </c>
      <c r="X515" s="17">
        <f t="shared" ref="X515:X578" si="17">V515*$AB$35/W515</f>
        <v>0.37411824726489429</v>
      </c>
      <c r="Y515" s="18"/>
      <c r="Z515" s="18"/>
    </row>
    <row r="516" spans="19:26" x14ac:dyDescent="0.2">
      <c r="S516" s="13" t="s">
        <v>29</v>
      </c>
      <c r="T516" s="13" t="s">
        <v>30</v>
      </c>
      <c r="U516" s="13">
        <v>1992</v>
      </c>
      <c r="V516" s="18">
        <v>0.2</v>
      </c>
      <c r="W516" s="17">
        <f t="shared" si="16"/>
        <v>70.563999999999993</v>
      </c>
      <c r="X516" s="17">
        <f t="shared" si="17"/>
        <v>0.31176520605407859</v>
      </c>
      <c r="Y516" s="18"/>
      <c r="Z516" s="18"/>
    </row>
    <row r="517" spans="19:26" x14ac:dyDescent="0.2">
      <c r="S517" s="13" t="s">
        <v>31</v>
      </c>
      <c r="T517" s="13" t="s">
        <v>32</v>
      </c>
      <c r="U517" s="13">
        <v>1992</v>
      </c>
      <c r="V517" s="18">
        <v>0.08</v>
      </c>
      <c r="W517" s="17">
        <f t="shared" si="16"/>
        <v>70.563999999999993</v>
      </c>
      <c r="X517" s="17">
        <f t="shared" si="17"/>
        <v>0.12470608242163145</v>
      </c>
      <c r="Y517" s="18"/>
      <c r="Z517" s="18"/>
    </row>
    <row r="518" spans="19:26" x14ac:dyDescent="0.2">
      <c r="S518" s="13" t="s">
        <v>33</v>
      </c>
      <c r="T518" s="13" t="s">
        <v>34</v>
      </c>
      <c r="U518" s="13">
        <v>1992</v>
      </c>
      <c r="V518" s="18">
        <v>0.19</v>
      </c>
      <c r="W518" s="17">
        <f t="shared" si="16"/>
        <v>70.563999999999993</v>
      </c>
      <c r="X518" s="17">
        <f t="shared" si="17"/>
        <v>0.29617694575137465</v>
      </c>
      <c r="Y518" s="18"/>
      <c r="Z518" s="18"/>
    </row>
    <row r="519" spans="19:26" x14ac:dyDescent="0.2">
      <c r="S519" s="13" t="s">
        <v>35</v>
      </c>
      <c r="T519" s="13" t="s">
        <v>36</v>
      </c>
      <c r="U519" s="13">
        <v>1992</v>
      </c>
      <c r="V519" s="18">
        <v>0.16</v>
      </c>
      <c r="W519" s="17">
        <f t="shared" si="16"/>
        <v>70.563999999999993</v>
      </c>
      <c r="X519" s="17">
        <f t="shared" si="17"/>
        <v>0.2494121648432629</v>
      </c>
      <c r="Y519" s="18"/>
      <c r="Z519" s="18"/>
    </row>
    <row r="520" spans="19:26" x14ac:dyDescent="0.2">
      <c r="S520" s="13" t="s">
        <v>37</v>
      </c>
      <c r="T520" s="13" t="s">
        <v>38</v>
      </c>
      <c r="U520" s="13">
        <v>1992</v>
      </c>
      <c r="V520" s="18">
        <v>0.09</v>
      </c>
      <c r="W520" s="17">
        <f t="shared" si="16"/>
        <v>70.563999999999993</v>
      </c>
      <c r="X520" s="17">
        <f t="shared" si="17"/>
        <v>0.14029434272433536</v>
      </c>
      <c r="Y520" s="18"/>
      <c r="Z520" s="18"/>
    </row>
    <row r="521" spans="19:26" x14ac:dyDescent="0.2">
      <c r="S521" s="13" t="s">
        <v>39</v>
      </c>
      <c r="T521" s="13" t="s">
        <v>40</v>
      </c>
      <c r="U521" s="13">
        <v>1992</v>
      </c>
      <c r="V521" s="18">
        <v>0.48</v>
      </c>
      <c r="W521" s="17">
        <f t="shared" si="16"/>
        <v>70.563999999999993</v>
      </c>
      <c r="X521" s="17">
        <f t="shared" si="17"/>
        <v>0.74823649452978858</v>
      </c>
      <c r="Y521" s="18"/>
      <c r="Z521" s="18"/>
    </row>
    <row r="522" spans="19:26" x14ac:dyDescent="0.2">
      <c r="S522" s="13" t="s">
        <v>41</v>
      </c>
      <c r="T522" s="13" t="s">
        <v>42</v>
      </c>
      <c r="U522" s="13">
        <v>1992</v>
      </c>
      <c r="V522" s="18">
        <v>1.01</v>
      </c>
      <c r="W522" s="17">
        <f t="shared" si="16"/>
        <v>70.563999999999993</v>
      </c>
      <c r="X522" s="17">
        <f t="shared" si="17"/>
        <v>1.5744142905730969</v>
      </c>
      <c r="Y522" s="18"/>
      <c r="Z522" s="18"/>
    </row>
    <row r="523" spans="19:26" x14ac:dyDescent="0.2">
      <c r="S523" s="13" t="s">
        <v>86</v>
      </c>
      <c r="T523" s="13" t="s">
        <v>87</v>
      </c>
      <c r="U523" s="13">
        <v>1992</v>
      </c>
      <c r="V523" s="18">
        <v>0.89</v>
      </c>
      <c r="W523" s="17">
        <f t="shared" si="16"/>
        <v>70.563999999999993</v>
      </c>
      <c r="X523" s="17">
        <f t="shared" si="17"/>
        <v>1.3873551669406496</v>
      </c>
      <c r="Y523" s="18"/>
      <c r="Z523" s="18"/>
    </row>
    <row r="524" spans="19:26" x14ac:dyDescent="0.2">
      <c r="S524" s="13" t="s">
        <v>92</v>
      </c>
      <c r="T524" s="13" t="s">
        <v>93</v>
      </c>
      <c r="U524" s="13">
        <v>1992</v>
      </c>
      <c r="V524" s="17">
        <v>0.15</v>
      </c>
      <c r="W524" s="17">
        <f t="shared" si="16"/>
        <v>70.563999999999993</v>
      </c>
      <c r="X524" s="17">
        <f t="shared" si="17"/>
        <v>0.23382390454055893</v>
      </c>
      <c r="Y524" s="17"/>
      <c r="Z524" s="17"/>
    </row>
    <row r="525" spans="19:26" x14ac:dyDescent="0.2">
      <c r="S525" s="13" t="s">
        <v>43</v>
      </c>
      <c r="T525" s="13" t="s">
        <v>14</v>
      </c>
      <c r="U525" s="13">
        <v>1992</v>
      </c>
      <c r="V525" s="17">
        <v>7.0000000000000007E-2</v>
      </c>
      <c r="W525" s="17">
        <f t="shared" si="16"/>
        <v>70.563999999999993</v>
      </c>
      <c r="X525" s="17">
        <f t="shared" si="17"/>
        <v>0.10911782211892752</v>
      </c>
      <c r="Y525" s="17"/>
      <c r="Z525" s="17"/>
    </row>
    <row r="526" spans="19:26" x14ac:dyDescent="0.2">
      <c r="S526" s="13" t="s">
        <v>44</v>
      </c>
      <c r="T526" s="13" t="s">
        <v>45</v>
      </c>
      <c r="U526" s="13">
        <v>1992</v>
      </c>
      <c r="V526" s="17">
        <v>0.115</v>
      </c>
      <c r="W526" s="17">
        <f t="shared" si="16"/>
        <v>70.563999999999993</v>
      </c>
      <c r="X526" s="17">
        <f t="shared" si="17"/>
        <v>0.1792649934810952</v>
      </c>
      <c r="Y526" s="17"/>
      <c r="Z526" s="17"/>
    </row>
    <row r="527" spans="19:26" x14ac:dyDescent="0.2">
      <c r="S527" s="13" t="s">
        <v>94</v>
      </c>
      <c r="T527" s="13" t="s">
        <v>95</v>
      </c>
      <c r="U527" s="13">
        <v>1992</v>
      </c>
      <c r="V527" s="17">
        <v>0.19</v>
      </c>
      <c r="W527" s="17">
        <f t="shared" si="16"/>
        <v>70.563999999999993</v>
      </c>
      <c r="X527" s="17">
        <f t="shared" si="17"/>
        <v>0.29617694575137465</v>
      </c>
      <c r="Y527" s="17"/>
      <c r="Z527" s="17"/>
    </row>
    <row r="528" spans="19:26" x14ac:dyDescent="0.2">
      <c r="S528" s="13" t="s">
        <v>46</v>
      </c>
      <c r="T528" s="13" t="s">
        <v>47</v>
      </c>
      <c r="U528" s="13">
        <v>1992</v>
      </c>
      <c r="V528" s="18">
        <v>0.18</v>
      </c>
      <c r="W528" s="17">
        <f t="shared" si="16"/>
        <v>70.563999999999993</v>
      </c>
      <c r="X528" s="17">
        <f t="shared" si="17"/>
        <v>0.28058868544867072</v>
      </c>
      <c r="Y528" s="18"/>
      <c r="Z528" s="18"/>
    </row>
    <row r="529" spans="19:26" x14ac:dyDescent="0.2">
      <c r="S529" s="13" t="s">
        <v>48</v>
      </c>
      <c r="T529" s="13" t="s">
        <v>49</v>
      </c>
      <c r="U529" s="13">
        <v>1992</v>
      </c>
      <c r="V529" s="18">
        <v>0.08</v>
      </c>
      <c r="W529" s="17">
        <f t="shared" si="16"/>
        <v>70.563999999999993</v>
      </c>
      <c r="X529" s="17">
        <f t="shared" si="17"/>
        <v>0.12470608242163145</v>
      </c>
      <c r="Y529" s="18"/>
      <c r="Z529" s="18"/>
    </row>
    <row r="530" spans="19:26" x14ac:dyDescent="0.2">
      <c r="S530" s="13" t="s">
        <v>50</v>
      </c>
      <c r="T530" s="13" t="s">
        <v>51</v>
      </c>
      <c r="U530" s="13">
        <v>1992</v>
      </c>
      <c r="V530" s="18">
        <v>0.32</v>
      </c>
      <c r="W530" s="17">
        <f t="shared" si="16"/>
        <v>70.563999999999993</v>
      </c>
      <c r="X530" s="17">
        <f t="shared" si="17"/>
        <v>0.49882432968652579</v>
      </c>
      <c r="Y530" s="18"/>
      <c r="Z530" s="18"/>
    </row>
    <row r="531" spans="19:26" x14ac:dyDescent="0.2">
      <c r="S531" s="13" t="s">
        <v>96</v>
      </c>
      <c r="T531" s="13" t="s">
        <v>97</v>
      </c>
      <c r="U531" s="13">
        <v>1992</v>
      </c>
      <c r="V531" s="18">
        <v>0.35</v>
      </c>
      <c r="W531" s="17">
        <f t="shared" si="16"/>
        <v>70.563999999999993</v>
      </c>
      <c r="X531" s="17">
        <f t="shared" si="17"/>
        <v>0.54558911059463755</v>
      </c>
      <c r="Y531" s="18"/>
      <c r="Z531" s="18"/>
    </row>
    <row r="532" spans="19:26" x14ac:dyDescent="0.2">
      <c r="S532" s="13" t="s">
        <v>52</v>
      </c>
      <c r="T532" s="13" t="s">
        <v>53</v>
      </c>
      <c r="U532" s="13">
        <v>1992</v>
      </c>
      <c r="V532" s="18">
        <v>0.09</v>
      </c>
      <c r="W532" s="17">
        <f t="shared" si="16"/>
        <v>70.563999999999993</v>
      </c>
      <c r="X532" s="17">
        <f t="shared" si="17"/>
        <v>0.14029434272433536</v>
      </c>
      <c r="Y532" s="18"/>
      <c r="Z532" s="18"/>
    </row>
    <row r="533" spans="19:26" x14ac:dyDescent="0.2">
      <c r="S533" s="13" t="s">
        <v>54</v>
      </c>
      <c r="T533" s="13" t="s">
        <v>55</v>
      </c>
      <c r="U533" s="13">
        <v>1992</v>
      </c>
      <c r="V533" s="18">
        <v>0.105</v>
      </c>
      <c r="W533" s="17">
        <f t="shared" si="16"/>
        <v>70.563999999999993</v>
      </c>
      <c r="X533" s="17">
        <f t="shared" si="17"/>
        <v>0.16367673317839126</v>
      </c>
      <c r="Y533" s="18"/>
      <c r="Z533" s="18"/>
    </row>
    <row r="534" spans="19:26" x14ac:dyDescent="0.2">
      <c r="S534" s="13" t="s">
        <v>98</v>
      </c>
      <c r="T534" s="13" t="s">
        <v>99</v>
      </c>
      <c r="U534" s="13">
        <v>1992</v>
      </c>
      <c r="V534" s="18">
        <v>0.2</v>
      </c>
      <c r="W534" s="17">
        <f t="shared" si="16"/>
        <v>70.563999999999993</v>
      </c>
      <c r="X534" s="17">
        <f t="shared" si="17"/>
        <v>0.31176520605407859</v>
      </c>
      <c r="Y534" s="18"/>
      <c r="Z534" s="18"/>
    </row>
    <row r="535" spans="19:26" x14ac:dyDescent="0.2">
      <c r="S535" s="13" t="s">
        <v>56</v>
      </c>
      <c r="T535" s="13" t="s">
        <v>57</v>
      </c>
      <c r="U535" s="13">
        <v>1992</v>
      </c>
      <c r="V535" s="18">
        <v>0.14599999999999999</v>
      </c>
      <c r="W535" s="17">
        <f t="shared" si="16"/>
        <v>70.563999999999993</v>
      </c>
      <c r="X535" s="17">
        <f t="shared" si="17"/>
        <v>0.22758860041947737</v>
      </c>
      <c r="Y535" s="18"/>
      <c r="Z535" s="18"/>
    </row>
    <row r="536" spans="19:26" x14ac:dyDescent="0.2">
      <c r="S536" s="13" t="s">
        <v>100</v>
      </c>
      <c r="T536" s="13" t="s">
        <v>101</v>
      </c>
      <c r="U536" s="13">
        <v>1992</v>
      </c>
      <c r="V536" s="18">
        <v>0.42680000000000001</v>
      </c>
      <c r="W536" s="17">
        <f t="shared" si="16"/>
        <v>70.563999999999993</v>
      </c>
      <c r="X536" s="17">
        <f t="shared" si="17"/>
        <v>0.66530694971940374</v>
      </c>
      <c r="Y536" s="18"/>
      <c r="Z536" s="18"/>
    </row>
    <row r="537" spans="19:26" x14ac:dyDescent="0.2">
      <c r="S537" s="13" t="s">
        <v>58</v>
      </c>
      <c r="T537" s="13" t="s">
        <v>59</v>
      </c>
      <c r="U537" s="13">
        <v>1992</v>
      </c>
      <c r="V537" s="18">
        <v>0.06</v>
      </c>
      <c r="W537" s="17">
        <f t="shared" si="16"/>
        <v>70.563999999999993</v>
      </c>
      <c r="X537" s="17">
        <f t="shared" si="17"/>
        <v>9.3529561816223572E-2</v>
      </c>
      <c r="Y537" s="18"/>
      <c r="Z537" s="18"/>
    </row>
    <row r="538" spans="19:26" x14ac:dyDescent="0.2">
      <c r="S538" s="13" t="s">
        <v>102</v>
      </c>
      <c r="T538" s="13" t="s">
        <v>103</v>
      </c>
      <c r="U538" s="13">
        <v>1992</v>
      </c>
      <c r="V538" s="18">
        <v>0.13650000000000001</v>
      </c>
      <c r="W538" s="17">
        <f t="shared" si="16"/>
        <v>70.563999999999993</v>
      </c>
      <c r="X538" s="17">
        <f t="shared" si="17"/>
        <v>0.21277975313190864</v>
      </c>
      <c r="Y538" s="18"/>
      <c r="Z538" s="18"/>
    </row>
    <row r="539" spans="19:26" x14ac:dyDescent="0.2">
      <c r="S539" s="13" t="s">
        <v>60</v>
      </c>
      <c r="T539" s="13" t="s">
        <v>61</v>
      </c>
      <c r="U539" s="13">
        <v>1992</v>
      </c>
      <c r="V539" s="18">
        <v>0.23</v>
      </c>
      <c r="W539" s="17">
        <f t="shared" si="16"/>
        <v>70.563999999999993</v>
      </c>
      <c r="X539" s="17">
        <f t="shared" si="17"/>
        <v>0.35852998696219041</v>
      </c>
      <c r="Y539" s="18"/>
      <c r="Z539" s="18"/>
    </row>
    <row r="540" spans="19:26" x14ac:dyDescent="0.2">
      <c r="S540" s="13" t="s">
        <v>62</v>
      </c>
      <c r="T540" s="13" t="s">
        <v>63</v>
      </c>
      <c r="U540" s="13">
        <v>1992</v>
      </c>
      <c r="V540" s="18">
        <v>0.09</v>
      </c>
      <c r="W540" s="17">
        <f t="shared" si="16"/>
        <v>70.563999999999993</v>
      </c>
      <c r="X540" s="17">
        <f t="shared" si="17"/>
        <v>0.14029434272433536</v>
      </c>
      <c r="Y540" s="18"/>
      <c r="Z540" s="18"/>
    </row>
    <row r="541" spans="19:26" x14ac:dyDescent="0.2">
      <c r="S541" s="13" t="s">
        <v>104</v>
      </c>
      <c r="T541" s="13" t="s">
        <v>105</v>
      </c>
      <c r="U541" s="13">
        <v>1992</v>
      </c>
      <c r="V541" s="17">
        <v>0.3</v>
      </c>
      <c r="W541" s="17">
        <f t="shared" si="16"/>
        <v>70.563999999999993</v>
      </c>
      <c r="X541" s="17">
        <f t="shared" si="17"/>
        <v>0.46764780908111786</v>
      </c>
      <c r="Y541" s="17"/>
      <c r="Z541" s="17"/>
    </row>
    <row r="542" spans="19:26" x14ac:dyDescent="0.2">
      <c r="S542" s="13" t="s">
        <v>64</v>
      </c>
      <c r="T542" s="13" t="s">
        <v>65</v>
      </c>
      <c r="U542" s="13">
        <v>1992</v>
      </c>
      <c r="V542" s="17">
        <v>0.1</v>
      </c>
      <c r="W542" s="17">
        <f t="shared" si="16"/>
        <v>70.563999999999993</v>
      </c>
      <c r="X542" s="17">
        <f t="shared" si="17"/>
        <v>0.1558826030270393</v>
      </c>
      <c r="Y542" s="17"/>
      <c r="Z542" s="17"/>
    </row>
    <row r="543" spans="19:26" x14ac:dyDescent="0.2">
      <c r="S543" s="13" t="s">
        <v>66</v>
      </c>
      <c r="T543" s="13" t="s">
        <v>67</v>
      </c>
      <c r="U543" s="13">
        <v>1992</v>
      </c>
      <c r="V543" s="17">
        <v>0.18</v>
      </c>
      <c r="W543" s="17">
        <f t="shared" si="16"/>
        <v>70.563999999999993</v>
      </c>
      <c r="X543" s="17">
        <f t="shared" si="17"/>
        <v>0.28058868544867072</v>
      </c>
      <c r="Y543" s="17"/>
      <c r="Z543" s="17"/>
    </row>
    <row r="544" spans="19:26" x14ac:dyDescent="0.2">
      <c r="S544" s="13" t="s">
        <v>68</v>
      </c>
      <c r="T544" s="13" t="s">
        <v>69</v>
      </c>
      <c r="U544" s="13">
        <v>1992</v>
      </c>
      <c r="V544" s="17">
        <v>0.21</v>
      </c>
      <c r="W544" s="17">
        <f t="shared" si="16"/>
        <v>70.563999999999993</v>
      </c>
      <c r="X544" s="17">
        <f t="shared" si="17"/>
        <v>0.32735346635678253</v>
      </c>
      <c r="Y544" s="17"/>
      <c r="Z544" s="17"/>
    </row>
    <row r="545" spans="19:26" x14ac:dyDescent="0.2">
      <c r="S545" s="13" t="s">
        <v>106</v>
      </c>
      <c r="T545" s="13" t="s">
        <v>107</v>
      </c>
      <c r="U545" s="13">
        <v>1992</v>
      </c>
      <c r="V545" s="18">
        <v>0.53376000000000001</v>
      </c>
      <c r="W545" s="17">
        <f t="shared" si="16"/>
        <v>70.563999999999993</v>
      </c>
      <c r="X545" s="17">
        <f t="shared" si="17"/>
        <v>0.832038981917125</v>
      </c>
      <c r="Y545" s="18"/>
      <c r="Z545" s="18"/>
    </row>
    <row r="546" spans="19:26" x14ac:dyDescent="0.2">
      <c r="S546" s="13" t="s">
        <v>70</v>
      </c>
      <c r="T546" s="13" t="s">
        <v>71</v>
      </c>
      <c r="U546" s="13">
        <v>1992</v>
      </c>
      <c r="V546" s="18">
        <v>0.16</v>
      </c>
      <c r="W546" s="17">
        <f t="shared" si="16"/>
        <v>70.563999999999993</v>
      </c>
      <c r="X546" s="17">
        <f t="shared" si="17"/>
        <v>0.2494121648432629</v>
      </c>
      <c r="Y546" s="18"/>
      <c r="Z546" s="18"/>
    </row>
    <row r="547" spans="19:26" x14ac:dyDescent="0.2">
      <c r="S547" s="13" t="s">
        <v>108</v>
      </c>
      <c r="T547" s="13" t="s">
        <v>109</v>
      </c>
      <c r="U547" s="13">
        <v>1992</v>
      </c>
      <c r="V547" s="18">
        <v>0.111</v>
      </c>
      <c r="W547" s="17">
        <f t="shared" si="16"/>
        <v>70.563999999999993</v>
      </c>
      <c r="X547" s="17">
        <f t="shared" si="17"/>
        <v>0.17302968936001362</v>
      </c>
      <c r="Y547" s="18"/>
      <c r="Z547" s="18"/>
    </row>
    <row r="548" spans="19:26" x14ac:dyDescent="0.2">
      <c r="S548" s="13" t="s">
        <v>72</v>
      </c>
      <c r="T548" s="13" t="s">
        <v>73</v>
      </c>
      <c r="U548" s="13">
        <v>1992</v>
      </c>
      <c r="V548" s="18">
        <v>0.39700000000000002</v>
      </c>
      <c r="W548" s="17">
        <f t="shared" si="16"/>
        <v>70.563999999999993</v>
      </c>
      <c r="X548" s="17">
        <f t="shared" si="17"/>
        <v>0.61885393401734601</v>
      </c>
      <c r="Y548" s="18"/>
      <c r="Z548" s="18"/>
    </row>
    <row r="549" spans="19:26" x14ac:dyDescent="0.2">
      <c r="S549" s="13" t="s">
        <v>110</v>
      </c>
      <c r="T549" s="13" t="s">
        <v>111</v>
      </c>
      <c r="U549" s="13">
        <v>1992</v>
      </c>
      <c r="V549" s="18">
        <v>8.2000000000000003E-2</v>
      </c>
      <c r="W549" s="17">
        <f t="shared" si="16"/>
        <v>70.563999999999993</v>
      </c>
      <c r="X549" s="17">
        <f t="shared" si="17"/>
        <v>0.12782373448217224</v>
      </c>
      <c r="Y549" s="18"/>
      <c r="Z549" s="18"/>
    </row>
    <row r="550" spans="19:26" x14ac:dyDescent="0.2">
      <c r="S550" s="13" t="s">
        <v>112</v>
      </c>
      <c r="T550" s="13" t="s">
        <v>113</v>
      </c>
      <c r="U550" s="13">
        <v>1992</v>
      </c>
      <c r="V550" s="18">
        <v>7.8700000000000006E-2</v>
      </c>
      <c r="W550" s="17">
        <f t="shared" si="16"/>
        <v>70.563999999999993</v>
      </c>
      <c r="X550" s="17">
        <f t="shared" si="17"/>
        <v>0.12267960858227994</v>
      </c>
      <c r="Y550" s="18"/>
      <c r="Z550" s="18"/>
    </row>
    <row r="551" spans="19:26" x14ac:dyDescent="0.2">
      <c r="S551" s="13" t="s">
        <v>74</v>
      </c>
      <c r="T551" s="13" t="s">
        <v>75</v>
      </c>
      <c r="U551" s="13">
        <v>1992</v>
      </c>
      <c r="V551" s="18">
        <v>9.5200000000000007E-2</v>
      </c>
      <c r="W551" s="17">
        <f t="shared" si="16"/>
        <v>70.563999999999993</v>
      </c>
      <c r="X551" s="17">
        <f t="shared" si="17"/>
        <v>0.14840023808174144</v>
      </c>
      <c r="Y551" s="18"/>
      <c r="Z551" s="18"/>
    </row>
    <row r="552" spans="19:26" x14ac:dyDescent="0.2">
      <c r="S552" s="13" t="s">
        <v>76</v>
      </c>
      <c r="T552" s="13" t="s">
        <v>77</v>
      </c>
      <c r="U552" s="13">
        <v>1992</v>
      </c>
      <c r="V552" s="18">
        <v>0.76800000000000002</v>
      </c>
      <c r="W552" s="17">
        <f t="shared" si="16"/>
        <v>70.563999999999993</v>
      </c>
      <c r="X552" s="17">
        <f t="shared" si="17"/>
        <v>1.1971783912476617</v>
      </c>
      <c r="Y552" s="18"/>
      <c r="Z552" s="18"/>
    </row>
    <row r="553" spans="19:26" x14ac:dyDescent="0.2">
      <c r="S553" s="13" t="s">
        <v>78</v>
      </c>
      <c r="T553" s="13" t="s">
        <v>79</v>
      </c>
      <c r="U553" s="13">
        <v>1992</v>
      </c>
      <c r="V553" s="18">
        <v>0.26979999999999998</v>
      </c>
      <c r="W553" s="17">
        <f t="shared" si="16"/>
        <v>70.563999999999993</v>
      </c>
      <c r="X553" s="17">
        <f t="shared" si="17"/>
        <v>0.42057126296695202</v>
      </c>
      <c r="Y553" s="18"/>
      <c r="Z553" s="18"/>
    </row>
    <row r="554" spans="19:26" x14ac:dyDescent="0.2">
      <c r="S554" s="13" t="s">
        <v>80</v>
      </c>
      <c r="T554" s="13" t="s">
        <v>81</v>
      </c>
      <c r="U554" s="13">
        <v>1992</v>
      </c>
      <c r="V554" s="18">
        <v>0.1258</v>
      </c>
      <c r="W554" s="17">
        <f t="shared" si="16"/>
        <v>70.563999999999993</v>
      </c>
      <c r="X554" s="17">
        <f t="shared" si="17"/>
        <v>0.19610031460801544</v>
      </c>
      <c r="Y554" s="18"/>
      <c r="Z554" s="18"/>
    </row>
    <row r="555" spans="19:26" x14ac:dyDescent="0.2">
      <c r="S555" s="13" t="s">
        <v>82</v>
      </c>
      <c r="T555" s="13" t="s">
        <v>83</v>
      </c>
      <c r="U555" s="13">
        <v>1992</v>
      </c>
      <c r="V555" s="18">
        <v>0.19047</v>
      </c>
      <c r="W555" s="17">
        <f t="shared" si="16"/>
        <v>70.563999999999993</v>
      </c>
      <c r="X555" s="17">
        <f t="shared" si="17"/>
        <v>0.29690959398560174</v>
      </c>
      <c r="Y555" s="18"/>
      <c r="Z555" s="18"/>
    </row>
    <row r="556" spans="19:26" x14ac:dyDescent="0.2">
      <c r="S556" s="13" t="s">
        <v>114</v>
      </c>
      <c r="T556" s="13" t="s">
        <v>115</v>
      </c>
      <c r="U556" s="13">
        <v>1992</v>
      </c>
      <c r="V556" s="18">
        <v>0.35499999999999998</v>
      </c>
      <c r="W556" s="17">
        <f t="shared" si="16"/>
        <v>70.563999999999993</v>
      </c>
      <c r="X556" s="17">
        <f t="shared" si="17"/>
        <v>0.55338324074598955</v>
      </c>
      <c r="Y556" s="18"/>
      <c r="Z556" s="18"/>
    </row>
    <row r="557" spans="19:26" x14ac:dyDescent="0.2">
      <c r="S557" s="13" t="s">
        <v>116</v>
      </c>
      <c r="T557" s="13" t="s">
        <v>117</v>
      </c>
      <c r="U557" s="13">
        <v>1992</v>
      </c>
      <c r="V557" s="18">
        <v>0.26500000000000001</v>
      </c>
      <c r="W557" s="17">
        <f t="shared" si="16"/>
        <v>70.563999999999993</v>
      </c>
      <c r="X557" s="17">
        <f t="shared" si="17"/>
        <v>0.41308889802165416</v>
      </c>
      <c r="Y557" s="18"/>
      <c r="Z557" s="18"/>
    </row>
    <row r="558" spans="19:26" x14ac:dyDescent="0.2">
      <c r="S558" s="13" t="s">
        <v>118</v>
      </c>
      <c r="T558" s="13" t="s">
        <v>119</v>
      </c>
      <c r="U558" s="13">
        <v>1992</v>
      </c>
      <c r="V558" s="17">
        <v>0.25650000000000001</v>
      </c>
      <c r="W558" s="17">
        <f t="shared" si="16"/>
        <v>70.563999999999993</v>
      </c>
      <c r="X558" s="17">
        <f t="shared" si="17"/>
        <v>0.39983887676435581</v>
      </c>
      <c r="Y558" s="17"/>
      <c r="Z558" s="17"/>
    </row>
    <row r="559" spans="19:26" x14ac:dyDescent="0.2">
      <c r="S559" s="13" t="s">
        <v>120</v>
      </c>
      <c r="T559" s="13" t="s">
        <v>121</v>
      </c>
      <c r="U559" s="13">
        <v>1992</v>
      </c>
      <c r="V559" s="17">
        <v>0.15179999999999999</v>
      </c>
      <c r="W559" s="17">
        <f t="shared" si="16"/>
        <v>70.563999999999993</v>
      </c>
      <c r="X559" s="17">
        <f t="shared" si="17"/>
        <v>0.23662979139504567</v>
      </c>
      <c r="Y559" s="17"/>
      <c r="Z559" s="17"/>
    </row>
    <row r="560" spans="19:26" x14ac:dyDescent="0.2">
      <c r="S560" s="13" t="s">
        <v>122</v>
      </c>
      <c r="T560" s="13" t="s">
        <v>123</v>
      </c>
      <c r="U560" s="13">
        <v>1992</v>
      </c>
      <c r="V560" s="13">
        <v>0.17699999999999999</v>
      </c>
      <c r="W560" s="17">
        <f t="shared" si="16"/>
        <v>70.563999999999993</v>
      </c>
      <c r="X560" s="17">
        <f t="shared" si="17"/>
        <v>0.27591220735785954</v>
      </c>
      <c r="Y560" s="13"/>
      <c r="Z560" s="13"/>
    </row>
    <row r="561" spans="19:26" x14ac:dyDescent="0.2">
      <c r="S561" s="13" t="s">
        <v>84</v>
      </c>
      <c r="T561" s="13" t="s">
        <v>85</v>
      </c>
      <c r="U561" s="13">
        <v>1992</v>
      </c>
      <c r="V561" s="13">
        <v>6.4500000000000002E-2</v>
      </c>
      <c r="W561" s="17">
        <f t="shared" si="16"/>
        <v>70.563999999999993</v>
      </c>
      <c r="X561" s="17">
        <f t="shared" si="17"/>
        <v>0.10054427895244035</v>
      </c>
      <c r="Y561" s="13"/>
      <c r="Z561" s="13"/>
    </row>
    <row r="562" spans="19:26" x14ac:dyDescent="0.2">
      <c r="S562" s="13" t="s">
        <v>124</v>
      </c>
      <c r="T562" s="13" t="s">
        <v>125</v>
      </c>
      <c r="U562" s="13">
        <v>1992</v>
      </c>
      <c r="V562" s="13">
        <v>0.02</v>
      </c>
      <c r="W562" s="17">
        <f t="shared" si="16"/>
        <v>70.563999999999993</v>
      </c>
      <c r="X562" s="17">
        <f t="shared" si="17"/>
        <v>3.1176520605407862E-2</v>
      </c>
      <c r="Y562" s="13"/>
      <c r="Z562" s="13"/>
    </row>
    <row r="563" spans="19:26" x14ac:dyDescent="0.2">
      <c r="S563" s="13" t="s">
        <v>90</v>
      </c>
      <c r="T563" s="13" t="s">
        <v>91</v>
      </c>
      <c r="U563" s="13">
        <v>1993</v>
      </c>
      <c r="V563" s="18">
        <v>1.05</v>
      </c>
      <c r="W563" s="17">
        <f t="shared" si="16"/>
        <v>72.244</v>
      </c>
      <c r="X563" s="17">
        <f t="shared" si="17"/>
        <v>1.5987050827750402</v>
      </c>
      <c r="Y563" s="18"/>
      <c r="Z563" s="18"/>
    </row>
    <row r="564" spans="19:26" x14ac:dyDescent="0.2">
      <c r="S564" s="13" t="s">
        <v>23</v>
      </c>
      <c r="T564" s="13" t="s">
        <v>24</v>
      </c>
      <c r="U564" s="13">
        <v>1993</v>
      </c>
      <c r="V564" s="18">
        <v>0.35</v>
      </c>
      <c r="W564" s="17">
        <f t="shared" si="16"/>
        <v>72.244</v>
      </c>
      <c r="X564" s="17">
        <f t="shared" si="17"/>
        <v>0.53290169425834677</v>
      </c>
      <c r="Y564" s="18"/>
      <c r="Z564" s="18"/>
    </row>
    <row r="565" spans="19:26" x14ac:dyDescent="0.2">
      <c r="S565" s="13" t="s">
        <v>25</v>
      </c>
      <c r="T565" s="13" t="s">
        <v>26</v>
      </c>
      <c r="U565" s="13">
        <v>1993</v>
      </c>
      <c r="V565" s="18">
        <v>0.16</v>
      </c>
      <c r="W565" s="17">
        <f t="shared" si="16"/>
        <v>72.244</v>
      </c>
      <c r="X565" s="17">
        <f t="shared" si="17"/>
        <v>0.24361220308952997</v>
      </c>
      <c r="Y565" s="18"/>
      <c r="Z565" s="18"/>
    </row>
    <row r="566" spans="19:26" x14ac:dyDescent="0.2">
      <c r="S566" s="13" t="s">
        <v>27</v>
      </c>
      <c r="T566" s="13" t="s">
        <v>28</v>
      </c>
      <c r="U566" s="13">
        <v>1993</v>
      </c>
      <c r="V566" s="18">
        <v>0.24</v>
      </c>
      <c r="W566" s="17">
        <f t="shared" si="16"/>
        <v>72.244</v>
      </c>
      <c r="X566" s="17">
        <f t="shared" si="17"/>
        <v>0.36541830463429487</v>
      </c>
      <c r="Y566" s="18"/>
      <c r="Z566" s="18"/>
    </row>
    <row r="567" spans="19:26" x14ac:dyDescent="0.2">
      <c r="S567" s="13" t="s">
        <v>29</v>
      </c>
      <c r="T567" s="13" t="s">
        <v>30</v>
      </c>
      <c r="U567" s="13">
        <v>1993</v>
      </c>
      <c r="V567" s="18">
        <v>0.2</v>
      </c>
      <c r="W567" s="17">
        <f t="shared" si="16"/>
        <v>72.244</v>
      </c>
      <c r="X567" s="17">
        <f t="shared" si="17"/>
        <v>0.30451525386191242</v>
      </c>
      <c r="Y567" s="18"/>
      <c r="Z567" s="18"/>
    </row>
    <row r="568" spans="19:26" x14ac:dyDescent="0.2">
      <c r="S568" s="13" t="s">
        <v>31</v>
      </c>
      <c r="T568" s="13" t="s">
        <v>32</v>
      </c>
      <c r="U568" s="13">
        <v>1993</v>
      </c>
      <c r="V568" s="18">
        <v>0.08</v>
      </c>
      <c r="W568" s="17">
        <f t="shared" si="16"/>
        <v>72.244</v>
      </c>
      <c r="X568" s="17">
        <f t="shared" si="17"/>
        <v>0.12180610154476498</v>
      </c>
      <c r="Y568" s="18"/>
      <c r="Z568" s="18"/>
    </row>
    <row r="569" spans="19:26" x14ac:dyDescent="0.2">
      <c r="S569" s="13" t="s">
        <v>33</v>
      </c>
      <c r="T569" s="13" t="s">
        <v>34</v>
      </c>
      <c r="U569" s="13">
        <v>1993</v>
      </c>
      <c r="V569" s="18">
        <v>0.19</v>
      </c>
      <c r="W569" s="17">
        <f t="shared" si="16"/>
        <v>72.244</v>
      </c>
      <c r="X569" s="17">
        <f t="shared" si="17"/>
        <v>0.28928949116881675</v>
      </c>
      <c r="Y569" s="18"/>
      <c r="Z569" s="18"/>
    </row>
    <row r="570" spans="19:26" x14ac:dyDescent="0.2">
      <c r="S570" s="13" t="s">
        <v>35</v>
      </c>
      <c r="T570" s="13" t="s">
        <v>36</v>
      </c>
      <c r="U570" s="13">
        <v>1993</v>
      </c>
      <c r="V570" s="18">
        <v>0.16</v>
      </c>
      <c r="W570" s="17">
        <f t="shared" si="16"/>
        <v>72.244</v>
      </c>
      <c r="X570" s="17">
        <f t="shared" si="17"/>
        <v>0.24361220308952997</v>
      </c>
      <c r="Y570" s="18"/>
      <c r="Z570" s="18"/>
    </row>
    <row r="571" spans="19:26" x14ac:dyDescent="0.2">
      <c r="S571" s="13" t="s">
        <v>37</v>
      </c>
      <c r="T571" s="13" t="s">
        <v>38</v>
      </c>
      <c r="U571" s="13">
        <v>1993</v>
      </c>
      <c r="V571" s="18">
        <v>0.09</v>
      </c>
      <c r="W571" s="17">
        <f t="shared" si="16"/>
        <v>72.244</v>
      </c>
      <c r="X571" s="17">
        <f t="shared" si="17"/>
        <v>0.1370318642378606</v>
      </c>
      <c r="Y571" s="18"/>
      <c r="Z571" s="18"/>
    </row>
    <row r="572" spans="19:26" x14ac:dyDescent="0.2">
      <c r="S572" s="13" t="s">
        <v>39</v>
      </c>
      <c r="T572" s="13" t="s">
        <v>40</v>
      </c>
      <c r="U572" s="13">
        <v>1993</v>
      </c>
      <c r="V572" s="18">
        <v>0.48</v>
      </c>
      <c r="W572" s="17">
        <f t="shared" si="16"/>
        <v>72.244</v>
      </c>
      <c r="X572" s="17">
        <f t="shared" si="17"/>
        <v>0.73083660926858973</v>
      </c>
      <c r="Y572" s="18"/>
      <c r="Z572" s="18"/>
    </row>
    <row r="573" spans="19:26" x14ac:dyDescent="0.2">
      <c r="S573" s="13" t="s">
        <v>41</v>
      </c>
      <c r="T573" s="13" t="s">
        <v>42</v>
      </c>
      <c r="U573" s="13">
        <v>1993</v>
      </c>
      <c r="V573" s="18">
        <v>1.01</v>
      </c>
      <c r="W573" s="17">
        <f t="shared" si="16"/>
        <v>72.244</v>
      </c>
      <c r="X573" s="17">
        <f t="shared" si="17"/>
        <v>1.5378020320026577</v>
      </c>
      <c r="Y573" s="18"/>
      <c r="Z573" s="18"/>
    </row>
    <row r="574" spans="19:26" x14ac:dyDescent="0.2">
      <c r="S574" s="13" t="s">
        <v>86</v>
      </c>
      <c r="T574" s="13" t="s">
        <v>87</v>
      </c>
      <c r="U574" s="13">
        <v>1993</v>
      </c>
      <c r="V574" s="18">
        <v>0.89</v>
      </c>
      <c r="W574" s="17">
        <f t="shared" si="16"/>
        <v>72.244</v>
      </c>
      <c r="X574" s="17">
        <f t="shared" si="17"/>
        <v>1.3550928796855102</v>
      </c>
      <c r="Y574" s="18"/>
      <c r="Z574" s="18"/>
    </row>
    <row r="575" spans="19:26" x14ac:dyDescent="0.2">
      <c r="S575" s="13" t="s">
        <v>92</v>
      </c>
      <c r="T575" s="13" t="s">
        <v>93</v>
      </c>
      <c r="U575" s="13">
        <v>1993</v>
      </c>
      <c r="V575" s="17">
        <v>0.15</v>
      </c>
      <c r="W575" s="17">
        <f t="shared" si="16"/>
        <v>72.244</v>
      </c>
      <c r="X575" s="17">
        <f t="shared" si="17"/>
        <v>0.2283864403964343</v>
      </c>
      <c r="Y575" s="17"/>
      <c r="Z575" s="17"/>
    </row>
    <row r="576" spans="19:26" x14ac:dyDescent="0.2">
      <c r="S576" s="13" t="s">
        <v>43</v>
      </c>
      <c r="T576" s="13" t="s">
        <v>14</v>
      </c>
      <c r="U576" s="13">
        <v>1993</v>
      </c>
      <c r="V576" s="17">
        <v>7.0000000000000007E-2</v>
      </c>
      <c r="W576" s="17">
        <f t="shared" si="16"/>
        <v>72.244</v>
      </c>
      <c r="X576" s="17">
        <f t="shared" si="17"/>
        <v>0.10658033885166936</v>
      </c>
      <c r="Y576" s="17"/>
      <c r="Z576" s="17"/>
    </row>
    <row r="577" spans="19:26" x14ac:dyDescent="0.2">
      <c r="S577" s="13" t="s">
        <v>44</v>
      </c>
      <c r="T577" s="13" t="s">
        <v>45</v>
      </c>
      <c r="U577" s="13">
        <v>1993</v>
      </c>
      <c r="V577" s="17">
        <v>0.115</v>
      </c>
      <c r="W577" s="17">
        <f t="shared" si="16"/>
        <v>72.244</v>
      </c>
      <c r="X577" s="17">
        <f t="shared" si="17"/>
        <v>0.17509627097059965</v>
      </c>
      <c r="Y577" s="17"/>
      <c r="Z577" s="17"/>
    </row>
    <row r="578" spans="19:26" x14ac:dyDescent="0.2">
      <c r="S578" s="13" t="s">
        <v>94</v>
      </c>
      <c r="T578" s="13" t="s">
        <v>95</v>
      </c>
      <c r="U578" s="13">
        <v>1993</v>
      </c>
      <c r="V578" s="17">
        <v>0.19</v>
      </c>
      <c r="W578" s="17">
        <f t="shared" si="16"/>
        <v>72.244</v>
      </c>
      <c r="X578" s="17">
        <f t="shared" si="17"/>
        <v>0.28928949116881675</v>
      </c>
      <c r="Y578" s="17"/>
      <c r="Z578" s="17"/>
    </row>
    <row r="579" spans="19:26" x14ac:dyDescent="0.2">
      <c r="S579" s="13" t="s">
        <v>46</v>
      </c>
      <c r="T579" s="13" t="s">
        <v>47</v>
      </c>
      <c r="U579" s="13">
        <v>1993</v>
      </c>
      <c r="V579" s="18">
        <v>0.18</v>
      </c>
      <c r="W579" s="17">
        <f t="shared" ref="W579:W642" si="18">INDEX($AB$2:$AB$35,MATCH($U579,$AA$2:$AA$35,0))</f>
        <v>72.244</v>
      </c>
      <c r="X579" s="17">
        <f t="shared" ref="X579:X642" si="19">V579*$AB$35/W579</f>
        <v>0.27406372847572119</v>
      </c>
      <c r="Y579" s="18"/>
      <c r="Z579" s="18"/>
    </row>
    <row r="580" spans="19:26" x14ac:dyDescent="0.2">
      <c r="S580" s="13" t="s">
        <v>48</v>
      </c>
      <c r="T580" s="13" t="s">
        <v>49</v>
      </c>
      <c r="U580" s="13">
        <v>1993</v>
      </c>
      <c r="V580" s="18">
        <v>0.08</v>
      </c>
      <c r="W580" s="17">
        <f t="shared" si="18"/>
        <v>72.244</v>
      </c>
      <c r="X580" s="17">
        <f t="shared" si="19"/>
        <v>0.12180610154476498</v>
      </c>
      <c r="Y580" s="18"/>
      <c r="Z580" s="18"/>
    </row>
    <row r="581" spans="19:26" x14ac:dyDescent="0.2">
      <c r="S581" s="13" t="s">
        <v>50</v>
      </c>
      <c r="T581" s="13" t="s">
        <v>51</v>
      </c>
      <c r="U581" s="13">
        <v>1993</v>
      </c>
      <c r="V581" s="18">
        <v>0.32</v>
      </c>
      <c r="W581" s="17">
        <f t="shared" si="18"/>
        <v>72.244</v>
      </c>
      <c r="X581" s="17">
        <f t="shared" si="19"/>
        <v>0.48722440617905993</v>
      </c>
      <c r="Y581" s="18"/>
      <c r="Z581" s="18"/>
    </row>
    <row r="582" spans="19:26" x14ac:dyDescent="0.2">
      <c r="S582" s="13" t="s">
        <v>96</v>
      </c>
      <c r="T582" s="13" t="s">
        <v>97</v>
      </c>
      <c r="U582" s="13">
        <v>1993</v>
      </c>
      <c r="V582" s="18">
        <v>0.35</v>
      </c>
      <c r="W582" s="17">
        <f t="shared" si="18"/>
        <v>72.244</v>
      </c>
      <c r="X582" s="17">
        <f t="shared" si="19"/>
        <v>0.53290169425834677</v>
      </c>
      <c r="Y582" s="18"/>
      <c r="Z582" s="18"/>
    </row>
    <row r="583" spans="19:26" x14ac:dyDescent="0.2">
      <c r="S583" s="13" t="s">
        <v>52</v>
      </c>
      <c r="T583" s="13" t="s">
        <v>53</v>
      </c>
      <c r="U583" s="13">
        <v>1993</v>
      </c>
      <c r="V583" s="18">
        <v>0.09</v>
      </c>
      <c r="W583" s="17">
        <f t="shared" si="18"/>
        <v>72.244</v>
      </c>
      <c r="X583" s="17">
        <f t="shared" si="19"/>
        <v>0.1370318642378606</v>
      </c>
      <c r="Y583" s="18"/>
      <c r="Z583" s="18"/>
    </row>
    <row r="584" spans="19:26" x14ac:dyDescent="0.2">
      <c r="S584" s="13" t="s">
        <v>54</v>
      </c>
      <c r="T584" s="13" t="s">
        <v>55</v>
      </c>
      <c r="U584" s="13">
        <v>1993</v>
      </c>
      <c r="V584" s="18">
        <v>0.105</v>
      </c>
      <c r="W584" s="17">
        <f t="shared" si="18"/>
        <v>72.244</v>
      </c>
      <c r="X584" s="17">
        <f t="shared" si="19"/>
        <v>0.15987050827750401</v>
      </c>
      <c r="Y584" s="18"/>
      <c r="Z584" s="18"/>
    </row>
    <row r="585" spans="19:26" x14ac:dyDescent="0.2">
      <c r="S585" s="13" t="s">
        <v>98</v>
      </c>
      <c r="T585" s="13" t="s">
        <v>99</v>
      </c>
      <c r="U585" s="13">
        <v>1993</v>
      </c>
      <c r="V585" s="18">
        <v>0.2</v>
      </c>
      <c r="W585" s="17">
        <f t="shared" si="18"/>
        <v>72.244</v>
      </c>
      <c r="X585" s="17">
        <f t="shared" si="19"/>
        <v>0.30451525386191242</v>
      </c>
      <c r="Y585" s="18"/>
      <c r="Z585" s="18"/>
    </row>
    <row r="586" spans="19:26" x14ac:dyDescent="0.2">
      <c r="S586" s="13" t="s">
        <v>56</v>
      </c>
      <c r="T586" s="13" t="s">
        <v>57</v>
      </c>
      <c r="U586" s="13">
        <v>1993</v>
      </c>
      <c r="V586" s="18">
        <v>0.14599999999999999</v>
      </c>
      <c r="W586" s="17">
        <f t="shared" si="18"/>
        <v>72.244</v>
      </c>
      <c r="X586" s="17">
        <f t="shared" si="19"/>
        <v>0.22229613531919606</v>
      </c>
      <c r="Y586" s="18"/>
      <c r="Z586" s="18"/>
    </row>
    <row r="587" spans="19:26" x14ac:dyDescent="0.2">
      <c r="S587" s="13" t="s">
        <v>100</v>
      </c>
      <c r="T587" s="13" t="s">
        <v>101</v>
      </c>
      <c r="U587" s="13">
        <v>1993</v>
      </c>
      <c r="V587" s="18">
        <v>0.42680000000000001</v>
      </c>
      <c r="W587" s="17">
        <f t="shared" si="18"/>
        <v>72.244</v>
      </c>
      <c r="X587" s="17">
        <f t="shared" si="19"/>
        <v>0.64983555174132113</v>
      </c>
      <c r="Y587" s="18"/>
      <c r="Z587" s="18"/>
    </row>
    <row r="588" spans="19:26" x14ac:dyDescent="0.2">
      <c r="S588" s="13" t="s">
        <v>58</v>
      </c>
      <c r="T588" s="13" t="s">
        <v>59</v>
      </c>
      <c r="U588" s="13">
        <v>1993</v>
      </c>
      <c r="V588" s="18">
        <v>0.06</v>
      </c>
      <c r="W588" s="17">
        <f t="shared" si="18"/>
        <v>72.244</v>
      </c>
      <c r="X588" s="17">
        <f t="shared" si="19"/>
        <v>9.1354576158573716E-2</v>
      </c>
      <c r="Y588" s="18"/>
      <c r="Z588" s="18"/>
    </row>
    <row r="589" spans="19:26" x14ac:dyDescent="0.2">
      <c r="S589" s="13" t="s">
        <v>102</v>
      </c>
      <c r="T589" s="13" t="s">
        <v>103</v>
      </c>
      <c r="U589" s="13">
        <v>1993</v>
      </c>
      <c r="V589" s="18">
        <v>0.13650000000000001</v>
      </c>
      <c r="W589" s="17">
        <f t="shared" si="18"/>
        <v>72.244</v>
      </c>
      <c r="X589" s="17">
        <f t="shared" si="19"/>
        <v>0.20783166076075524</v>
      </c>
      <c r="Y589" s="18"/>
      <c r="Z589" s="18"/>
    </row>
    <row r="590" spans="19:26" x14ac:dyDescent="0.2">
      <c r="S590" s="13" t="s">
        <v>60</v>
      </c>
      <c r="T590" s="13" t="s">
        <v>61</v>
      </c>
      <c r="U590" s="13">
        <v>1993</v>
      </c>
      <c r="V590" s="18">
        <v>0.23</v>
      </c>
      <c r="W590" s="17">
        <f t="shared" si="18"/>
        <v>72.244</v>
      </c>
      <c r="X590" s="17">
        <f t="shared" si="19"/>
        <v>0.35019254194119931</v>
      </c>
      <c r="Y590" s="18"/>
      <c r="Z590" s="18"/>
    </row>
    <row r="591" spans="19:26" x14ac:dyDescent="0.2">
      <c r="S591" s="13" t="s">
        <v>62</v>
      </c>
      <c r="T591" s="13" t="s">
        <v>63</v>
      </c>
      <c r="U591" s="13">
        <v>1993</v>
      </c>
      <c r="V591" s="18">
        <v>0.09</v>
      </c>
      <c r="W591" s="17">
        <f t="shared" si="18"/>
        <v>72.244</v>
      </c>
      <c r="X591" s="17">
        <f t="shared" si="19"/>
        <v>0.1370318642378606</v>
      </c>
      <c r="Y591" s="18"/>
      <c r="Z591" s="18"/>
    </row>
    <row r="592" spans="19:26" x14ac:dyDescent="0.2">
      <c r="S592" s="13" t="s">
        <v>104</v>
      </c>
      <c r="T592" s="13" t="s">
        <v>105</v>
      </c>
      <c r="U592" s="13">
        <v>1993</v>
      </c>
      <c r="V592" s="17">
        <v>0.3</v>
      </c>
      <c r="W592" s="17">
        <f t="shared" si="18"/>
        <v>72.244</v>
      </c>
      <c r="X592" s="17">
        <f t="shared" si="19"/>
        <v>0.4567728807928686</v>
      </c>
      <c r="Y592" s="17"/>
      <c r="Z592" s="17"/>
    </row>
    <row r="593" spans="19:26" x14ac:dyDescent="0.2">
      <c r="S593" s="13" t="s">
        <v>64</v>
      </c>
      <c r="T593" s="13" t="s">
        <v>65</v>
      </c>
      <c r="U593" s="13">
        <v>1993</v>
      </c>
      <c r="V593" s="17">
        <v>0.12</v>
      </c>
      <c r="W593" s="17">
        <f t="shared" si="18"/>
        <v>72.244</v>
      </c>
      <c r="X593" s="17">
        <f t="shared" si="19"/>
        <v>0.18270915231714743</v>
      </c>
      <c r="Y593" s="17"/>
      <c r="Z593" s="17"/>
    </row>
    <row r="594" spans="19:26" x14ac:dyDescent="0.2">
      <c r="S594" s="13" t="s">
        <v>66</v>
      </c>
      <c r="T594" s="13" t="s">
        <v>67</v>
      </c>
      <c r="U594" s="13">
        <v>1993</v>
      </c>
      <c r="V594" s="17">
        <v>0.18</v>
      </c>
      <c r="W594" s="17">
        <f t="shared" si="18"/>
        <v>72.244</v>
      </c>
      <c r="X594" s="17">
        <f t="shared" si="19"/>
        <v>0.27406372847572119</v>
      </c>
      <c r="Y594" s="17"/>
      <c r="Z594" s="17"/>
    </row>
    <row r="595" spans="19:26" x14ac:dyDescent="0.2">
      <c r="S595" s="13" t="s">
        <v>68</v>
      </c>
      <c r="T595" s="13" t="s">
        <v>69</v>
      </c>
      <c r="U595" s="13">
        <v>1993</v>
      </c>
      <c r="V595" s="17">
        <v>0.21</v>
      </c>
      <c r="W595" s="17">
        <f t="shared" si="18"/>
        <v>72.244</v>
      </c>
      <c r="X595" s="17">
        <f t="shared" si="19"/>
        <v>0.31974101655500803</v>
      </c>
      <c r="Y595" s="17"/>
      <c r="Z595" s="17"/>
    </row>
    <row r="596" spans="19:26" x14ac:dyDescent="0.2">
      <c r="S596" s="13" t="s">
        <v>106</v>
      </c>
      <c r="T596" s="13" t="s">
        <v>107</v>
      </c>
      <c r="U596" s="13">
        <v>1993</v>
      </c>
      <c r="V596" s="18">
        <v>0.53376000000000001</v>
      </c>
      <c r="W596" s="17">
        <f t="shared" si="18"/>
        <v>72.244</v>
      </c>
      <c r="X596" s="17">
        <f t="shared" si="19"/>
        <v>0.81269030950667187</v>
      </c>
      <c r="Y596" s="18"/>
      <c r="Z596" s="18"/>
    </row>
    <row r="597" spans="19:26" x14ac:dyDescent="0.2">
      <c r="S597" s="13" t="s">
        <v>70</v>
      </c>
      <c r="T597" s="13" t="s">
        <v>71</v>
      </c>
      <c r="U597" s="13">
        <v>1993</v>
      </c>
      <c r="V597" s="18">
        <v>0.16</v>
      </c>
      <c r="W597" s="17">
        <f t="shared" si="18"/>
        <v>72.244</v>
      </c>
      <c r="X597" s="17">
        <f t="shared" si="19"/>
        <v>0.24361220308952997</v>
      </c>
      <c r="Y597" s="18"/>
      <c r="Z597" s="18"/>
    </row>
    <row r="598" spans="19:26" x14ac:dyDescent="0.2">
      <c r="S598" s="13" t="s">
        <v>108</v>
      </c>
      <c r="T598" s="13" t="s">
        <v>109</v>
      </c>
      <c r="U598" s="13">
        <v>1993</v>
      </c>
      <c r="V598" s="18">
        <v>0.18</v>
      </c>
      <c r="W598" s="17">
        <f t="shared" si="18"/>
        <v>72.244</v>
      </c>
      <c r="X598" s="17">
        <f t="shared" si="19"/>
        <v>0.27406372847572119</v>
      </c>
      <c r="Y598" s="18"/>
      <c r="Z598" s="18"/>
    </row>
    <row r="599" spans="19:26" x14ac:dyDescent="0.2">
      <c r="S599" s="13" t="s">
        <v>72</v>
      </c>
      <c r="T599" s="13" t="s">
        <v>73</v>
      </c>
      <c r="U599" s="13">
        <v>1993</v>
      </c>
      <c r="V599" s="18">
        <v>0.39700000000000002</v>
      </c>
      <c r="W599" s="17">
        <f t="shared" si="18"/>
        <v>72.244</v>
      </c>
      <c r="X599" s="17">
        <f t="shared" si="19"/>
        <v>0.60446277891589617</v>
      </c>
      <c r="Y599" s="18"/>
      <c r="Z599" s="18"/>
    </row>
    <row r="600" spans="19:26" x14ac:dyDescent="0.2">
      <c r="S600" s="13" t="s">
        <v>110</v>
      </c>
      <c r="T600" s="13" t="s">
        <v>111</v>
      </c>
      <c r="U600" s="13">
        <v>1993</v>
      </c>
      <c r="V600" s="18">
        <v>8.2000000000000003E-2</v>
      </c>
      <c r="W600" s="17">
        <f t="shared" si="18"/>
        <v>72.244</v>
      </c>
      <c r="X600" s="17">
        <f t="shared" si="19"/>
        <v>0.1248512540833841</v>
      </c>
      <c r="Y600" s="18"/>
      <c r="Z600" s="18"/>
    </row>
    <row r="601" spans="19:26" x14ac:dyDescent="0.2">
      <c r="S601" s="13" t="s">
        <v>112</v>
      </c>
      <c r="T601" s="13" t="s">
        <v>113</v>
      </c>
      <c r="U601" s="13">
        <v>1993</v>
      </c>
      <c r="V601" s="18">
        <v>7.8700000000000006E-2</v>
      </c>
      <c r="W601" s="17">
        <f t="shared" si="18"/>
        <v>72.244</v>
      </c>
      <c r="X601" s="17">
        <f t="shared" si="19"/>
        <v>0.11982675239466255</v>
      </c>
      <c r="Y601" s="18"/>
      <c r="Z601" s="18"/>
    </row>
    <row r="602" spans="19:26" x14ac:dyDescent="0.2">
      <c r="S602" s="13" t="s">
        <v>74</v>
      </c>
      <c r="T602" s="13" t="s">
        <v>75</v>
      </c>
      <c r="U602" s="13">
        <v>1993</v>
      </c>
      <c r="V602" s="18">
        <v>9.5200000000000007E-2</v>
      </c>
      <c r="W602" s="17">
        <f t="shared" si="18"/>
        <v>72.244</v>
      </c>
      <c r="X602" s="17">
        <f t="shared" si="19"/>
        <v>0.14494926083827034</v>
      </c>
      <c r="Y602" s="18"/>
      <c r="Z602" s="18"/>
    </row>
    <row r="603" spans="19:26" x14ac:dyDescent="0.2">
      <c r="S603" s="13" t="s">
        <v>76</v>
      </c>
      <c r="T603" s="13" t="s">
        <v>77</v>
      </c>
      <c r="U603" s="13">
        <v>1993</v>
      </c>
      <c r="V603" s="18">
        <v>0.76800000000000002</v>
      </c>
      <c r="W603" s="17">
        <f t="shared" si="18"/>
        <v>72.244</v>
      </c>
      <c r="X603" s="17">
        <f t="shared" si="19"/>
        <v>1.1693385748297436</v>
      </c>
      <c r="Y603" s="18"/>
      <c r="Z603" s="18"/>
    </row>
    <row r="604" spans="19:26" x14ac:dyDescent="0.2">
      <c r="S604" s="13" t="s">
        <v>78</v>
      </c>
      <c r="T604" s="13" t="s">
        <v>79</v>
      </c>
      <c r="U604" s="13">
        <v>1993</v>
      </c>
      <c r="V604" s="18">
        <v>0.26979999999999998</v>
      </c>
      <c r="W604" s="17">
        <f t="shared" si="18"/>
        <v>72.244</v>
      </c>
      <c r="X604" s="17">
        <f t="shared" si="19"/>
        <v>0.41079107745971982</v>
      </c>
      <c r="Y604" s="18"/>
      <c r="Z604" s="18"/>
    </row>
    <row r="605" spans="19:26" x14ac:dyDescent="0.2">
      <c r="S605" s="13" t="s">
        <v>80</v>
      </c>
      <c r="T605" s="13" t="s">
        <v>81</v>
      </c>
      <c r="U605" s="13">
        <v>1993</v>
      </c>
      <c r="V605" s="18">
        <v>0.1258</v>
      </c>
      <c r="W605" s="17">
        <f t="shared" si="18"/>
        <v>72.244</v>
      </c>
      <c r="X605" s="17">
        <f t="shared" si="19"/>
        <v>0.1915400946791429</v>
      </c>
      <c r="Y605" s="18"/>
      <c r="Z605" s="18"/>
    </row>
    <row r="606" spans="19:26" x14ac:dyDescent="0.2">
      <c r="S606" s="13" t="s">
        <v>82</v>
      </c>
      <c r="T606" s="13" t="s">
        <v>83</v>
      </c>
      <c r="U606" s="13">
        <v>1993</v>
      </c>
      <c r="V606" s="18">
        <v>0.19047</v>
      </c>
      <c r="W606" s="17">
        <f t="shared" si="18"/>
        <v>72.244</v>
      </c>
      <c r="X606" s="17">
        <f t="shared" si="19"/>
        <v>0.29000510201539226</v>
      </c>
      <c r="Y606" s="18"/>
      <c r="Z606" s="18"/>
    </row>
    <row r="607" spans="19:26" x14ac:dyDescent="0.2">
      <c r="S607" s="13" t="s">
        <v>114</v>
      </c>
      <c r="T607" s="13" t="s">
        <v>115</v>
      </c>
      <c r="U607" s="13">
        <v>1993</v>
      </c>
      <c r="V607" s="18">
        <v>0.35499999999999998</v>
      </c>
      <c r="W607" s="17">
        <f t="shared" si="18"/>
        <v>72.244</v>
      </c>
      <c r="X607" s="17">
        <f t="shared" si="19"/>
        <v>0.54051457560489458</v>
      </c>
      <c r="Y607" s="18"/>
      <c r="Z607" s="18"/>
    </row>
    <row r="608" spans="19:26" x14ac:dyDescent="0.2">
      <c r="S608" s="13" t="s">
        <v>116</v>
      </c>
      <c r="T608" s="13" t="s">
        <v>117</v>
      </c>
      <c r="U608" s="13">
        <v>1993</v>
      </c>
      <c r="V608" s="18">
        <v>0.26500000000000001</v>
      </c>
      <c r="W608" s="17">
        <f t="shared" si="18"/>
        <v>72.244</v>
      </c>
      <c r="X608" s="17">
        <f t="shared" si="19"/>
        <v>0.40348271136703395</v>
      </c>
      <c r="Y608" s="18"/>
      <c r="Z608" s="18"/>
    </row>
    <row r="609" spans="19:26" x14ac:dyDescent="0.2">
      <c r="S609" s="13" t="s">
        <v>118</v>
      </c>
      <c r="T609" s="13" t="s">
        <v>119</v>
      </c>
      <c r="U609" s="13">
        <v>1993</v>
      </c>
      <c r="V609" s="17">
        <v>0.25650000000000001</v>
      </c>
      <c r="W609" s="17">
        <f t="shared" si="18"/>
        <v>72.244</v>
      </c>
      <c r="X609" s="17">
        <f t="shared" si="19"/>
        <v>0.39054081307790267</v>
      </c>
      <c r="Y609" s="17"/>
      <c r="Z609" s="17"/>
    </row>
    <row r="610" spans="19:26" x14ac:dyDescent="0.2">
      <c r="S610" s="13" t="s">
        <v>120</v>
      </c>
      <c r="T610" s="13" t="s">
        <v>121</v>
      </c>
      <c r="U610" s="13">
        <v>1993</v>
      </c>
      <c r="V610" s="17">
        <v>0.15179999999999999</v>
      </c>
      <c r="W610" s="17">
        <f t="shared" si="18"/>
        <v>72.244</v>
      </c>
      <c r="X610" s="17">
        <f t="shared" si="19"/>
        <v>0.23112707768119153</v>
      </c>
      <c r="Y610" s="17"/>
      <c r="Z610" s="17"/>
    </row>
    <row r="611" spans="19:26" x14ac:dyDescent="0.2">
      <c r="S611" s="13" t="s">
        <v>122</v>
      </c>
      <c r="T611" s="13" t="s">
        <v>123</v>
      </c>
      <c r="U611" s="13">
        <v>1993</v>
      </c>
      <c r="V611" s="13">
        <v>0.17699999999999999</v>
      </c>
      <c r="W611" s="17">
        <f t="shared" si="18"/>
        <v>72.244</v>
      </c>
      <c r="X611" s="17">
        <f t="shared" si="19"/>
        <v>0.26949599966779247</v>
      </c>
      <c r="Y611" s="13"/>
      <c r="Z611" s="13"/>
    </row>
    <row r="612" spans="19:26" x14ac:dyDescent="0.2">
      <c r="S612" s="13" t="s">
        <v>84</v>
      </c>
      <c r="T612" s="13" t="s">
        <v>85</v>
      </c>
      <c r="U612" s="13">
        <v>1993</v>
      </c>
      <c r="V612" s="13">
        <v>6.4500000000000002E-2</v>
      </c>
      <c r="W612" s="17">
        <f t="shared" si="18"/>
        <v>72.244</v>
      </c>
      <c r="X612" s="17">
        <f t="shared" si="19"/>
        <v>9.820616937046675E-2</v>
      </c>
      <c r="Y612" s="13"/>
      <c r="Z612" s="13"/>
    </row>
    <row r="613" spans="19:26" x14ac:dyDescent="0.2">
      <c r="S613" s="13" t="s">
        <v>124</v>
      </c>
      <c r="T613" s="13" t="s">
        <v>125</v>
      </c>
      <c r="U613" s="13">
        <v>1993</v>
      </c>
      <c r="V613" s="13">
        <v>0.02</v>
      </c>
      <c r="W613" s="17">
        <f t="shared" si="18"/>
        <v>72.244</v>
      </c>
      <c r="X613" s="17">
        <f t="shared" si="19"/>
        <v>3.0451525386191246E-2</v>
      </c>
      <c r="Y613" s="13"/>
      <c r="Z613" s="13"/>
    </row>
    <row r="614" spans="19:26" x14ac:dyDescent="0.2">
      <c r="S614" s="13" t="s">
        <v>90</v>
      </c>
      <c r="T614" s="13" t="s">
        <v>91</v>
      </c>
      <c r="U614" s="13">
        <v>1994</v>
      </c>
      <c r="V614" s="18">
        <v>1.05</v>
      </c>
      <c r="W614" s="17">
        <f t="shared" si="18"/>
        <v>73.781000000000006</v>
      </c>
      <c r="X614" s="17">
        <f t="shared" si="19"/>
        <v>1.5654009839931691</v>
      </c>
      <c r="Y614" s="18"/>
      <c r="Z614" s="18"/>
    </row>
    <row r="615" spans="19:26" x14ac:dyDescent="0.2">
      <c r="S615" s="13" t="s">
        <v>23</v>
      </c>
      <c r="T615" s="13" t="s">
        <v>24</v>
      </c>
      <c r="U615" s="13">
        <v>1994</v>
      </c>
      <c r="V615" s="18">
        <v>0.35</v>
      </c>
      <c r="W615" s="17">
        <f t="shared" si="18"/>
        <v>73.781000000000006</v>
      </c>
      <c r="X615" s="17">
        <f t="shared" si="19"/>
        <v>0.52180032799772291</v>
      </c>
      <c r="Y615" s="18"/>
      <c r="Z615" s="18"/>
    </row>
    <row r="616" spans="19:26" x14ac:dyDescent="0.2">
      <c r="S616" s="13" t="s">
        <v>25</v>
      </c>
      <c r="T616" s="13" t="s">
        <v>26</v>
      </c>
      <c r="U616" s="13">
        <v>1994</v>
      </c>
      <c r="V616" s="18">
        <v>0.16</v>
      </c>
      <c r="W616" s="17">
        <f t="shared" si="18"/>
        <v>73.781000000000006</v>
      </c>
      <c r="X616" s="17">
        <f t="shared" si="19"/>
        <v>0.23853729279895908</v>
      </c>
      <c r="Y616" s="18"/>
      <c r="Z616" s="18"/>
    </row>
    <row r="617" spans="19:26" x14ac:dyDescent="0.2">
      <c r="S617" s="13" t="s">
        <v>27</v>
      </c>
      <c r="T617" s="13" t="s">
        <v>28</v>
      </c>
      <c r="U617" s="13">
        <v>1994</v>
      </c>
      <c r="V617" s="18">
        <v>0.24</v>
      </c>
      <c r="W617" s="17">
        <f t="shared" si="18"/>
        <v>73.781000000000006</v>
      </c>
      <c r="X617" s="17">
        <f t="shared" si="19"/>
        <v>0.35780593919843856</v>
      </c>
      <c r="Y617" s="18"/>
      <c r="Z617" s="18"/>
    </row>
    <row r="618" spans="19:26" x14ac:dyDescent="0.2">
      <c r="S618" s="13" t="s">
        <v>29</v>
      </c>
      <c r="T618" s="13" t="s">
        <v>30</v>
      </c>
      <c r="U618" s="13">
        <v>1994</v>
      </c>
      <c r="V618" s="18">
        <v>0.2</v>
      </c>
      <c r="W618" s="17">
        <f t="shared" si="18"/>
        <v>73.781000000000006</v>
      </c>
      <c r="X618" s="17">
        <f t="shared" si="19"/>
        <v>0.29817161599869885</v>
      </c>
      <c r="Y618" s="18"/>
      <c r="Z618" s="18"/>
    </row>
    <row r="619" spans="19:26" x14ac:dyDescent="0.2">
      <c r="S619" s="13" t="s">
        <v>31</v>
      </c>
      <c r="T619" s="13" t="s">
        <v>32</v>
      </c>
      <c r="U619" s="13">
        <v>1994</v>
      </c>
      <c r="V619" s="18">
        <v>0.08</v>
      </c>
      <c r="W619" s="17">
        <f t="shared" si="18"/>
        <v>73.781000000000006</v>
      </c>
      <c r="X619" s="17">
        <f t="shared" si="19"/>
        <v>0.11926864639947954</v>
      </c>
      <c r="Y619" s="18"/>
      <c r="Z619" s="18"/>
    </row>
    <row r="620" spans="19:26" x14ac:dyDescent="0.2">
      <c r="S620" s="13" t="s">
        <v>33</v>
      </c>
      <c r="T620" s="13" t="s">
        <v>34</v>
      </c>
      <c r="U620" s="13">
        <v>1994</v>
      </c>
      <c r="V620" s="18">
        <v>0.19</v>
      </c>
      <c r="W620" s="17">
        <f t="shared" si="18"/>
        <v>73.781000000000006</v>
      </c>
      <c r="X620" s="17">
        <f t="shared" si="19"/>
        <v>0.28326303519876389</v>
      </c>
      <c r="Y620" s="18"/>
      <c r="Z620" s="18"/>
    </row>
    <row r="621" spans="19:26" x14ac:dyDescent="0.2">
      <c r="S621" s="13" t="s">
        <v>35</v>
      </c>
      <c r="T621" s="13" t="s">
        <v>36</v>
      </c>
      <c r="U621" s="13">
        <v>1994</v>
      </c>
      <c r="V621" s="18">
        <v>0.16</v>
      </c>
      <c r="W621" s="17">
        <f t="shared" si="18"/>
        <v>73.781000000000006</v>
      </c>
      <c r="X621" s="17">
        <f t="shared" si="19"/>
        <v>0.23853729279895908</v>
      </c>
      <c r="Y621" s="18"/>
      <c r="Z621" s="18"/>
    </row>
    <row r="622" spans="19:26" x14ac:dyDescent="0.2">
      <c r="S622" s="13" t="s">
        <v>37</v>
      </c>
      <c r="T622" s="13" t="s">
        <v>38</v>
      </c>
      <c r="U622" s="13">
        <v>1994</v>
      </c>
      <c r="V622" s="18">
        <v>0.09</v>
      </c>
      <c r="W622" s="17">
        <f t="shared" si="18"/>
        <v>73.781000000000006</v>
      </c>
      <c r="X622" s="17">
        <f t="shared" si="19"/>
        <v>0.13417722719941447</v>
      </c>
      <c r="Y622" s="18"/>
      <c r="Z622" s="18"/>
    </row>
    <row r="623" spans="19:26" x14ac:dyDescent="0.2">
      <c r="S623" s="13" t="s">
        <v>39</v>
      </c>
      <c r="T623" s="13" t="s">
        <v>40</v>
      </c>
      <c r="U623" s="13">
        <v>1994</v>
      </c>
      <c r="V623" s="18">
        <v>0.48</v>
      </c>
      <c r="W623" s="17">
        <f t="shared" si="18"/>
        <v>73.781000000000006</v>
      </c>
      <c r="X623" s="17">
        <f t="shared" si="19"/>
        <v>0.71561187839687712</v>
      </c>
      <c r="Y623" s="18"/>
      <c r="Z623" s="18"/>
    </row>
    <row r="624" spans="19:26" x14ac:dyDescent="0.2">
      <c r="S624" s="13" t="s">
        <v>41</v>
      </c>
      <c r="T624" s="13" t="s">
        <v>42</v>
      </c>
      <c r="U624" s="13">
        <v>1994</v>
      </c>
      <c r="V624" s="18">
        <v>1.01</v>
      </c>
      <c r="W624" s="17">
        <f t="shared" si="18"/>
        <v>73.781000000000006</v>
      </c>
      <c r="X624" s="17">
        <f t="shared" si="19"/>
        <v>1.505766660793429</v>
      </c>
      <c r="Y624" s="18"/>
      <c r="Z624" s="18"/>
    </row>
    <row r="625" spans="19:26" x14ac:dyDescent="0.2">
      <c r="S625" s="13" t="s">
        <v>86</v>
      </c>
      <c r="T625" s="13" t="s">
        <v>87</v>
      </c>
      <c r="U625" s="13">
        <v>1994</v>
      </c>
      <c r="V625" s="17">
        <v>0.89</v>
      </c>
      <c r="W625" s="17">
        <f t="shared" si="18"/>
        <v>73.781000000000006</v>
      </c>
      <c r="X625" s="17">
        <f t="shared" si="19"/>
        <v>1.3268636911942098</v>
      </c>
      <c r="Y625" s="17"/>
      <c r="Z625" s="17"/>
    </row>
    <row r="626" spans="19:26" x14ac:dyDescent="0.2">
      <c r="S626" s="13" t="s">
        <v>92</v>
      </c>
      <c r="T626" s="13" t="s">
        <v>93</v>
      </c>
      <c r="U626" s="13">
        <v>1994</v>
      </c>
      <c r="V626" s="17">
        <v>0.15</v>
      </c>
      <c r="W626" s="17">
        <f t="shared" si="18"/>
        <v>73.781000000000006</v>
      </c>
      <c r="X626" s="17">
        <f t="shared" si="19"/>
        <v>0.22362871199902412</v>
      </c>
      <c r="Y626" s="17"/>
      <c r="Z626" s="17"/>
    </row>
    <row r="627" spans="19:26" x14ac:dyDescent="0.2">
      <c r="S627" s="13" t="s">
        <v>43</v>
      </c>
      <c r="T627" s="13" t="s">
        <v>14</v>
      </c>
      <c r="U627" s="13">
        <v>1994</v>
      </c>
      <c r="V627" s="17">
        <v>7.0000000000000007E-2</v>
      </c>
      <c r="W627" s="17">
        <f t="shared" si="18"/>
        <v>73.781000000000006</v>
      </c>
      <c r="X627" s="17">
        <f t="shared" si="19"/>
        <v>0.10436006559954461</v>
      </c>
      <c r="Y627" s="17"/>
      <c r="Z627" s="17"/>
    </row>
    <row r="628" spans="19:26" x14ac:dyDescent="0.2">
      <c r="S628" s="13" t="s">
        <v>44</v>
      </c>
      <c r="T628" s="13" t="s">
        <v>45</v>
      </c>
      <c r="U628" s="13">
        <v>1994</v>
      </c>
      <c r="V628" s="17">
        <v>0.115</v>
      </c>
      <c r="W628" s="17">
        <f t="shared" si="18"/>
        <v>73.781000000000006</v>
      </c>
      <c r="X628" s="17">
        <f t="shared" si="19"/>
        <v>0.17144867919925183</v>
      </c>
      <c r="Y628" s="17"/>
      <c r="Z628" s="17"/>
    </row>
    <row r="629" spans="19:26" x14ac:dyDescent="0.2">
      <c r="S629" s="13" t="s">
        <v>94</v>
      </c>
      <c r="T629" s="13" t="s">
        <v>95</v>
      </c>
      <c r="U629" s="13">
        <v>1994</v>
      </c>
      <c r="V629" s="18">
        <v>0.19</v>
      </c>
      <c r="W629" s="17">
        <f t="shared" si="18"/>
        <v>73.781000000000006</v>
      </c>
      <c r="X629" s="17">
        <f t="shared" si="19"/>
        <v>0.28326303519876389</v>
      </c>
      <c r="Y629" s="18"/>
      <c r="Z629" s="18"/>
    </row>
    <row r="630" spans="19:26" x14ac:dyDescent="0.2">
      <c r="S630" s="13" t="s">
        <v>46</v>
      </c>
      <c r="T630" s="13" t="s">
        <v>47</v>
      </c>
      <c r="U630" s="13">
        <v>1994</v>
      </c>
      <c r="V630" s="18">
        <v>0.18</v>
      </c>
      <c r="W630" s="17">
        <f t="shared" si="18"/>
        <v>73.781000000000006</v>
      </c>
      <c r="X630" s="17">
        <f t="shared" si="19"/>
        <v>0.26835445439882893</v>
      </c>
      <c r="Y630" s="18"/>
      <c r="Z630" s="18"/>
    </row>
    <row r="631" spans="19:26" x14ac:dyDescent="0.2">
      <c r="S631" s="13" t="s">
        <v>48</v>
      </c>
      <c r="T631" s="13" t="s">
        <v>49</v>
      </c>
      <c r="U631" s="13">
        <v>1994</v>
      </c>
      <c r="V631" s="18">
        <v>0.08</v>
      </c>
      <c r="W631" s="17">
        <f t="shared" si="18"/>
        <v>73.781000000000006</v>
      </c>
      <c r="X631" s="17">
        <f t="shared" si="19"/>
        <v>0.11926864639947954</v>
      </c>
      <c r="Y631" s="18"/>
      <c r="Z631" s="18"/>
    </row>
    <row r="632" spans="19:26" x14ac:dyDescent="0.2">
      <c r="S632" s="13" t="s">
        <v>50</v>
      </c>
      <c r="T632" s="13" t="s">
        <v>51</v>
      </c>
      <c r="U632" s="13">
        <v>1994</v>
      </c>
      <c r="V632" s="18">
        <v>0.32</v>
      </c>
      <c r="W632" s="17">
        <f t="shared" si="18"/>
        <v>73.781000000000006</v>
      </c>
      <c r="X632" s="17">
        <f t="shared" si="19"/>
        <v>0.47707458559791815</v>
      </c>
      <c r="Y632" s="18"/>
      <c r="Z632" s="18"/>
    </row>
    <row r="633" spans="19:26" x14ac:dyDescent="0.2">
      <c r="S633" s="13" t="s">
        <v>96</v>
      </c>
      <c r="T633" s="13" t="s">
        <v>97</v>
      </c>
      <c r="U633" s="13">
        <v>1994</v>
      </c>
      <c r="V633" s="18">
        <v>0.35</v>
      </c>
      <c r="W633" s="17">
        <f t="shared" si="18"/>
        <v>73.781000000000006</v>
      </c>
      <c r="X633" s="17">
        <f t="shared" si="19"/>
        <v>0.52180032799772291</v>
      </c>
      <c r="Y633" s="18"/>
      <c r="Z633" s="18"/>
    </row>
    <row r="634" spans="19:26" x14ac:dyDescent="0.2">
      <c r="S634" s="13" t="s">
        <v>52</v>
      </c>
      <c r="T634" s="13" t="s">
        <v>53</v>
      </c>
      <c r="U634" s="13">
        <v>1994</v>
      </c>
      <c r="V634" s="18">
        <v>0.09</v>
      </c>
      <c r="W634" s="17">
        <f t="shared" si="18"/>
        <v>73.781000000000006</v>
      </c>
      <c r="X634" s="17">
        <f t="shared" si="19"/>
        <v>0.13417722719941447</v>
      </c>
      <c r="Y634" s="18"/>
      <c r="Z634" s="18"/>
    </row>
    <row r="635" spans="19:26" x14ac:dyDescent="0.2">
      <c r="S635" s="13" t="s">
        <v>54</v>
      </c>
      <c r="T635" s="13" t="s">
        <v>55</v>
      </c>
      <c r="U635" s="13">
        <v>1994</v>
      </c>
      <c r="V635" s="18">
        <v>0.105</v>
      </c>
      <c r="W635" s="17">
        <f t="shared" si="18"/>
        <v>73.781000000000006</v>
      </c>
      <c r="X635" s="17">
        <f t="shared" si="19"/>
        <v>0.15654009839931687</v>
      </c>
      <c r="Y635" s="18"/>
      <c r="Z635" s="18"/>
    </row>
    <row r="636" spans="19:26" x14ac:dyDescent="0.2">
      <c r="S636" s="13" t="s">
        <v>98</v>
      </c>
      <c r="T636" s="13" t="s">
        <v>99</v>
      </c>
      <c r="U636" s="13">
        <v>1994</v>
      </c>
      <c r="V636" s="18">
        <v>0.2</v>
      </c>
      <c r="W636" s="17">
        <f t="shared" si="18"/>
        <v>73.781000000000006</v>
      </c>
      <c r="X636" s="17">
        <f t="shared" si="19"/>
        <v>0.29817161599869885</v>
      </c>
      <c r="Y636" s="18"/>
      <c r="Z636" s="18"/>
    </row>
    <row r="637" spans="19:26" x14ac:dyDescent="0.2">
      <c r="S637" s="13" t="s">
        <v>56</v>
      </c>
      <c r="T637" s="13" t="s">
        <v>57</v>
      </c>
      <c r="U637" s="13">
        <v>1994</v>
      </c>
      <c r="V637" s="18">
        <v>0.14599999999999999</v>
      </c>
      <c r="W637" s="17">
        <f t="shared" si="18"/>
        <v>73.781000000000006</v>
      </c>
      <c r="X637" s="17">
        <f t="shared" si="19"/>
        <v>0.21766527967905014</v>
      </c>
      <c r="Y637" s="18"/>
      <c r="Z637" s="18"/>
    </row>
    <row r="638" spans="19:26" x14ac:dyDescent="0.2">
      <c r="S638" s="13" t="s">
        <v>100</v>
      </c>
      <c r="T638" s="13" t="s">
        <v>101</v>
      </c>
      <c r="U638" s="13">
        <v>1994</v>
      </c>
      <c r="V638" s="18">
        <v>0.42680000000000001</v>
      </c>
      <c r="W638" s="17">
        <f t="shared" si="18"/>
        <v>73.781000000000006</v>
      </c>
      <c r="X638" s="17">
        <f t="shared" si="19"/>
        <v>0.63629822854122331</v>
      </c>
      <c r="Y638" s="18"/>
      <c r="Z638" s="18"/>
    </row>
    <row r="639" spans="19:26" x14ac:dyDescent="0.2">
      <c r="S639" s="13" t="s">
        <v>58</v>
      </c>
      <c r="T639" s="13" t="s">
        <v>59</v>
      </c>
      <c r="U639" s="13">
        <v>1994</v>
      </c>
      <c r="V639" s="18">
        <v>0.06</v>
      </c>
      <c r="W639" s="17">
        <f t="shared" si="18"/>
        <v>73.781000000000006</v>
      </c>
      <c r="X639" s="17">
        <f t="shared" si="19"/>
        <v>8.945148479960964E-2</v>
      </c>
      <c r="Y639" s="18"/>
      <c r="Z639" s="18"/>
    </row>
    <row r="640" spans="19:26" x14ac:dyDescent="0.2">
      <c r="S640" s="13" t="s">
        <v>102</v>
      </c>
      <c r="T640" s="13" t="s">
        <v>103</v>
      </c>
      <c r="U640" s="13">
        <v>1994</v>
      </c>
      <c r="V640" s="18">
        <v>0.13650000000000001</v>
      </c>
      <c r="W640" s="17">
        <f t="shared" si="18"/>
        <v>73.781000000000006</v>
      </c>
      <c r="X640" s="17">
        <f t="shared" si="19"/>
        <v>0.20350212791911196</v>
      </c>
      <c r="Y640" s="18"/>
      <c r="Z640" s="18"/>
    </row>
    <row r="641" spans="19:26" x14ac:dyDescent="0.2">
      <c r="S641" s="13" t="s">
        <v>60</v>
      </c>
      <c r="T641" s="13" t="s">
        <v>61</v>
      </c>
      <c r="U641" s="13">
        <v>1994</v>
      </c>
      <c r="V641" s="18">
        <v>0.23</v>
      </c>
      <c r="W641" s="17">
        <f t="shared" si="18"/>
        <v>73.781000000000006</v>
      </c>
      <c r="X641" s="17">
        <f t="shared" si="19"/>
        <v>0.34289735839850366</v>
      </c>
      <c r="Y641" s="18"/>
      <c r="Z641" s="18"/>
    </row>
    <row r="642" spans="19:26" x14ac:dyDescent="0.2">
      <c r="S642" s="13" t="s">
        <v>62</v>
      </c>
      <c r="T642" s="13" t="s">
        <v>63</v>
      </c>
      <c r="U642" s="13">
        <v>1994</v>
      </c>
      <c r="V642" s="17">
        <v>0.09</v>
      </c>
      <c r="W642" s="17">
        <f t="shared" si="18"/>
        <v>73.781000000000006</v>
      </c>
      <c r="X642" s="17">
        <f t="shared" si="19"/>
        <v>0.13417722719941447</v>
      </c>
      <c r="Y642" s="17"/>
      <c r="Z642" s="17"/>
    </row>
    <row r="643" spans="19:26" x14ac:dyDescent="0.2">
      <c r="S643" s="13" t="s">
        <v>104</v>
      </c>
      <c r="T643" s="13" t="s">
        <v>105</v>
      </c>
      <c r="U643" s="13">
        <v>1994</v>
      </c>
      <c r="V643" s="17">
        <v>0.3</v>
      </c>
      <c r="W643" s="17">
        <f t="shared" ref="W643:W706" si="20">INDEX($AB$2:$AB$35,MATCH($U643,$AA$2:$AA$35,0))</f>
        <v>73.781000000000006</v>
      </c>
      <c r="X643" s="17">
        <f t="shared" ref="X643:X706" si="21">V643*$AB$35/W643</f>
        <v>0.44725742399804824</v>
      </c>
      <c r="Y643" s="17"/>
      <c r="Z643" s="17"/>
    </row>
    <row r="644" spans="19:26" x14ac:dyDescent="0.2">
      <c r="S644" s="13" t="s">
        <v>64</v>
      </c>
      <c r="T644" s="13" t="s">
        <v>65</v>
      </c>
      <c r="U644" s="13">
        <v>1994</v>
      </c>
      <c r="V644" s="17">
        <v>0.12</v>
      </c>
      <c r="W644" s="17">
        <f t="shared" si="20"/>
        <v>73.781000000000006</v>
      </c>
      <c r="X644" s="17">
        <f t="shared" si="21"/>
        <v>0.17890296959921928</v>
      </c>
      <c r="Y644" s="17"/>
      <c r="Z644" s="17"/>
    </row>
    <row r="645" spans="19:26" x14ac:dyDescent="0.2">
      <c r="S645" s="13" t="s">
        <v>66</v>
      </c>
      <c r="T645" s="13" t="s">
        <v>67</v>
      </c>
      <c r="U645" s="13">
        <v>1994</v>
      </c>
      <c r="V645" s="17">
        <v>0.35</v>
      </c>
      <c r="W645" s="17">
        <f t="shared" si="20"/>
        <v>73.781000000000006</v>
      </c>
      <c r="X645" s="17">
        <f t="shared" si="21"/>
        <v>0.52180032799772291</v>
      </c>
      <c r="Y645" s="17"/>
      <c r="Z645" s="17"/>
    </row>
    <row r="646" spans="19:26" x14ac:dyDescent="0.2">
      <c r="S646" s="13" t="s">
        <v>68</v>
      </c>
      <c r="T646" s="13" t="s">
        <v>69</v>
      </c>
      <c r="U646" s="13">
        <v>1994</v>
      </c>
      <c r="V646" s="18">
        <v>0.21</v>
      </c>
      <c r="W646" s="17">
        <f t="shared" si="20"/>
        <v>73.781000000000006</v>
      </c>
      <c r="X646" s="17">
        <f t="shared" si="21"/>
        <v>0.31308019679863375</v>
      </c>
      <c r="Y646" s="18"/>
      <c r="Z646" s="18"/>
    </row>
    <row r="647" spans="19:26" x14ac:dyDescent="0.2">
      <c r="S647" s="13" t="s">
        <v>106</v>
      </c>
      <c r="T647" s="13" t="s">
        <v>107</v>
      </c>
      <c r="U647" s="13">
        <v>1994</v>
      </c>
      <c r="V647" s="18">
        <v>0.53376000000000001</v>
      </c>
      <c r="W647" s="17">
        <f t="shared" si="20"/>
        <v>73.781000000000006</v>
      </c>
      <c r="X647" s="17">
        <f t="shared" si="21"/>
        <v>0.79576040877732745</v>
      </c>
      <c r="Y647" s="18"/>
      <c r="Z647" s="18"/>
    </row>
    <row r="648" spans="19:26" x14ac:dyDescent="0.2">
      <c r="S648" s="13" t="s">
        <v>70</v>
      </c>
      <c r="T648" s="13" t="s">
        <v>71</v>
      </c>
      <c r="U648" s="13">
        <v>1994</v>
      </c>
      <c r="V648" s="18">
        <v>0.16</v>
      </c>
      <c r="W648" s="17">
        <f t="shared" si="20"/>
        <v>73.781000000000006</v>
      </c>
      <c r="X648" s="17">
        <f t="shared" si="21"/>
        <v>0.23853729279895908</v>
      </c>
      <c r="Y648" s="18"/>
      <c r="Z648" s="18"/>
    </row>
    <row r="649" spans="19:26" x14ac:dyDescent="0.2">
      <c r="S649" s="13" t="s">
        <v>108</v>
      </c>
      <c r="T649" s="13" t="s">
        <v>109</v>
      </c>
      <c r="U649" s="13">
        <v>1994</v>
      </c>
      <c r="V649" s="18">
        <v>0.18</v>
      </c>
      <c r="W649" s="17">
        <f t="shared" si="20"/>
        <v>73.781000000000006</v>
      </c>
      <c r="X649" s="17">
        <f t="shared" si="21"/>
        <v>0.26835445439882893</v>
      </c>
      <c r="Y649" s="18"/>
      <c r="Z649" s="18"/>
    </row>
    <row r="650" spans="19:26" x14ac:dyDescent="0.2">
      <c r="S650" s="13" t="s">
        <v>72</v>
      </c>
      <c r="T650" s="13" t="s">
        <v>73</v>
      </c>
      <c r="U650" s="13">
        <v>1994</v>
      </c>
      <c r="V650" s="18">
        <v>0.39700000000000002</v>
      </c>
      <c r="W650" s="17">
        <f t="shared" si="20"/>
        <v>73.781000000000006</v>
      </c>
      <c r="X650" s="17">
        <f t="shared" si="21"/>
        <v>0.59187065775741721</v>
      </c>
      <c r="Y650" s="18"/>
      <c r="Z650" s="18"/>
    </row>
    <row r="651" spans="19:26" x14ac:dyDescent="0.2">
      <c r="S651" s="13" t="s">
        <v>110</v>
      </c>
      <c r="T651" s="13" t="s">
        <v>111</v>
      </c>
      <c r="U651" s="13">
        <v>1994</v>
      </c>
      <c r="V651" s="18">
        <v>8.2000000000000003E-2</v>
      </c>
      <c r="W651" s="17">
        <f t="shared" si="20"/>
        <v>73.781000000000006</v>
      </c>
      <c r="X651" s="17">
        <f t="shared" si="21"/>
        <v>0.12225036255946653</v>
      </c>
      <c r="Y651" s="18"/>
      <c r="Z651" s="18"/>
    </row>
    <row r="652" spans="19:26" x14ac:dyDescent="0.2">
      <c r="S652" s="13" t="s">
        <v>112</v>
      </c>
      <c r="T652" s="13" t="s">
        <v>113</v>
      </c>
      <c r="U652" s="13">
        <v>1994</v>
      </c>
      <c r="V652" s="18">
        <v>7.8700000000000006E-2</v>
      </c>
      <c r="W652" s="17">
        <f t="shared" si="20"/>
        <v>73.781000000000006</v>
      </c>
      <c r="X652" s="17">
        <f t="shared" si="21"/>
        <v>0.11733053089548801</v>
      </c>
      <c r="Y652" s="18"/>
      <c r="Z652" s="18"/>
    </row>
    <row r="653" spans="19:26" x14ac:dyDescent="0.2">
      <c r="S653" s="13" t="s">
        <v>74</v>
      </c>
      <c r="T653" s="13" t="s">
        <v>75</v>
      </c>
      <c r="U653" s="13">
        <v>1994</v>
      </c>
      <c r="V653" s="18">
        <v>9.5200000000000007E-2</v>
      </c>
      <c r="W653" s="17">
        <f t="shared" si="20"/>
        <v>73.781000000000006</v>
      </c>
      <c r="X653" s="17">
        <f t="shared" si="21"/>
        <v>0.14192968921538066</v>
      </c>
      <c r="Y653" s="18"/>
      <c r="Z653" s="18"/>
    </row>
    <row r="654" spans="19:26" x14ac:dyDescent="0.2">
      <c r="S654" s="13" t="s">
        <v>76</v>
      </c>
      <c r="T654" s="13" t="s">
        <v>77</v>
      </c>
      <c r="U654" s="13">
        <v>1994</v>
      </c>
      <c r="V654" s="18">
        <v>0.76800000000000002</v>
      </c>
      <c r="W654" s="17">
        <f t="shared" si="20"/>
        <v>73.781000000000006</v>
      </c>
      <c r="X654" s="17">
        <f t="shared" si="21"/>
        <v>1.1449790054350035</v>
      </c>
      <c r="Y654" s="18"/>
      <c r="Z654" s="18"/>
    </row>
    <row r="655" spans="19:26" x14ac:dyDescent="0.2">
      <c r="S655" s="13" t="s">
        <v>78</v>
      </c>
      <c r="T655" s="13" t="s">
        <v>79</v>
      </c>
      <c r="U655" s="13">
        <v>1994</v>
      </c>
      <c r="V655" s="18">
        <v>0.26979999999999998</v>
      </c>
      <c r="W655" s="17">
        <f t="shared" si="20"/>
        <v>73.781000000000006</v>
      </c>
      <c r="X655" s="17">
        <f t="shared" si="21"/>
        <v>0.40223350998224472</v>
      </c>
      <c r="Y655" s="18"/>
      <c r="Z655" s="18"/>
    </row>
    <row r="656" spans="19:26" x14ac:dyDescent="0.2">
      <c r="S656" s="13" t="s">
        <v>80</v>
      </c>
      <c r="T656" s="13" t="s">
        <v>81</v>
      </c>
      <c r="U656" s="13">
        <v>1994</v>
      </c>
      <c r="V656" s="18">
        <v>0.1258</v>
      </c>
      <c r="W656" s="17">
        <f t="shared" si="20"/>
        <v>73.781000000000006</v>
      </c>
      <c r="X656" s="17">
        <f t="shared" si="21"/>
        <v>0.18754994646318154</v>
      </c>
      <c r="Y656" s="18"/>
      <c r="Z656" s="18"/>
    </row>
    <row r="657" spans="19:26" x14ac:dyDescent="0.2">
      <c r="S657" s="13" t="s">
        <v>82</v>
      </c>
      <c r="T657" s="13" t="s">
        <v>83</v>
      </c>
      <c r="U657" s="13">
        <v>1994</v>
      </c>
      <c r="V657" s="18">
        <v>0.19047</v>
      </c>
      <c r="W657" s="17">
        <f t="shared" si="20"/>
        <v>73.781000000000006</v>
      </c>
      <c r="X657" s="17">
        <f t="shared" si="21"/>
        <v>0.28396373849636081</v>
      </c>
      <c r="Y657" s="18"/>
      <c r="Z657" s="18"/>
    </row>
    <row r="658" spans="19:26" x14ac:dyDescent="0.2">
      <c r="S658" s="13" t="s">
        <v>114</v>
      </c>
      <c r="T658" s="13" t="s">
        <v>115</v>
      </c>
      <c r="U658" s="13">
        <v>1994</v>
      </c>
      <c r="V658" s="18">
        <v>0.35499999999999998</v>
      </c>
      <c r="W658" s="17">
        <f t="shared" si="20"/>
        <v>73.781000000000006</v>
      </c>
      <c r="X658" s="17">
        <f t="shared" si="21"/>
        <v>0.52925461839769039</v>
      </c>
      <c r="Y658" s="18"/>
      <c r="Z658" s="18"/>
    </row>
    <row r="659" spans="19:26" x14ac:dyDescent="0.2">
      <c r="S659" s="13" t="s">
        <v>116</v>
      </c>
      <c r="T659" s="13" t="s">
        <v>117</v>
      </c>
      <c r="U659" s="13">
        <v>1994</v>
      </c>
      <c r="V659" s="17">
        <v>0.26500000000000001</v>
      </c>
      <c r="W659" s="17">
        <f t="shared" si="20"/>
        <v>73.781000000000006</v>
      </c>
      <c r="X659" s="17">
        <f t="shared" si="21"/>
        <v>0.39507739119827595</v>
      </c>
      <c r="Y659" s="17"/>
      <c r="Z659" s="17"/>
    </row>
    <row r="660" spans="19:26" x14ac:dyDescent="0.2">
      <c r="S660" s="13" t="s">
        <v>118</v>
      </c>
      <c r="T660" s="13" t="s">
        <v>119</v>
      </c>
      <c r="U660" s="13">
        <v>1994</v>
      </c>
      <c r="V660" s="17">
        <v>0.25650000000000001</v>
      </c>
      <c r="W660" s="17">
        <f t="shared" si="20"/>
        <v>73.781000000000006</v>
      </c>
      <c r="X660" s="17">
        <f t="shared" si="21"/>
        <v>0.38240509751833124</v>
      </c>
      <c r="Y660" s="17"/>
      <c r="Z660" s="17"/>
    </row>
    <row r="661" spans="19:26" x14ac:dyDescent="0.2">
      <c r="S661" s="13" t="s">
        <v>120</v>
      </c>
      <c r="T661" s="13" t="s">
        <v>121</v>
      </c>
      <c r="U661" s="13">
        <v>1994</v>
      </c>
      <c r="V661" s="17">
        <v>0.18229999999999999</v>
      </c>
      <c r="W661" s="17">
        <f t="shared" si="20"/>
        <v>73.781000000000006</v>
      </c>
      <c r="X661" s="17">
        <f t="shared" si="21"/>
        <v>0.27178342798281396</v>
      </c>
      <c r="Y661" s="17"/>
      <c r="Z661" s="17"/>
    </row>
    <row r="662" spans="19:26" x14ac:dyDescent="0.2">
      <c r="S662" s="13" t="s">
        <v>122</v>
      </c>
      <c r="T662" s="13" t="s">
        <v>123</v>
      </c>
      <c r="U662" s="13">
        <v>1994</v>
      </c>
      <c r="V662" s="13">
        <v>0.17699999999999999</v>
      </c>
      <c r="W662" s="17">
        <f t="shared" si="20"/>
        <v>73.781000000000006</v>
      </c>
      <c r="X662" s="17">
        <f t="shared" si="21"/>
        <v>0.26388188015884845</v>
      </c>
      <c r="Y662" s="13"/>
      <c r="Z662" s="13"/>
    </row>
    <row r="663" spans="19:26" x14ac:dyDescent="0.2">
      <c r="S663" s="13" t="s">
        <v>84</v>
      </c>
      <c r="T663" s="13" t="s">
        <v>85</v>
      </c>
      <c r="U663" s="13">
        <v>1994</v>
      </c>
      <c r="V663" s="13">
        <v>6.4500000000000002E-2</v>
      </c>
      <c r="W663" s="17">
        <f t="shared" si="20"/>
        <v>73.781000000000006</v>
      </c>
      <c r="X663" s="17">
        <f t="shared" si="21"/>
        <v>9.616034615958037E-2</v>
      </c>
      <c r="Y663" s="13"/>
      <c r="Z663" s="13"/>
    </row>
    <row r="664" spans="19:26" x14ac:dyDescent="0.2">
      <c r="S664" s="13" t="s">
        <v>124</v>
      </c>
      <c r="T664" s="13" t="s">
        <v>125</v>
      </c>
      <c r="U664" s="13">
        <v>1994</v>
      </c>
      <c r="V664" s="13">
        <v>0.02</v>
      </c>
      <c r="W664" s="17">
        <f t="shared" si="20"/>
        <v>73.781000000000006</v>
      </c>
      <c r="X664" s="17">
        <f t="shared" si="21"/>
        <v>2.9817161599869885E-2</v>
      </c>
      <c r="Y664" s="13"/>
      <c r="Z664" s="13"/>
    </row>
    <row r="665" spans="19:26" x14ac:dyDescent="0.2">
      <c r="S665" s="13" t="s">
        <v>90</v>
      </c>
      <c r="T665" s="13" t="s">
        <v>91</v>
      </c>
      <c r="U665" s="13">
        <v>1995</v>
      </c>
      <c r="V665" s="18">
        <v>1.05</v>
      </c>
      <c r="W665" s="17">
        <f t="shared" si="20"/>
        <v>75.320999999999998</v>
      </c>
      <c r="X665" s="17">
        <f t="shared" si="21"/>
        <v>1.533395069104234</v>
      </c>
      <c r="Y665" s="18"/>
      <c r="Z665" s="18"/>
    </row>
    <row r="666" spans="19:26" x14ac:dyDescent="0.2">
      <c r="S666" s="13" t="s">
        <v>23</v>
      </c>
      <c r="T666" s="13" t="s">
        <v>24</v>
      </c>
      <c r="U666" s="13">
        <v>1995</v>
      </c>
      <c r="V666" s="18">
        <v>0.35</v>
      </c>
      <c r="W666" s="17">
        <f t="shared" si="20"/>
        <v>75.320999999999998</v>
      </c>
      <c r="X666" s="17">
        <f t="shared" si="21"/>
        <v>0.51113168970141132</v>
      </c>
      <c r="Y666" s="18"/>
      <c r="Z666" s="18"/>
    </row>
    <row r="667" spans="19:26" x14ac:dyDescent="0.2">
      <c r="S667" s="13" t="s">
        <v>25</v>
      </c>
      <c r="T667" s="13" t="s">
        <v>26</v>
      </c>
      <c r="U667" s="13">
        <v>1995</v>
      </c>
      <c r="V667" s="18">
        <v>0.16</v>
      </c>
      <c r="W667" s="17">
        <f t="shared" si="20"/>
        <v>75.320999999999998</v>
      </c>
      <c r="X667" s="17">
        <f t="shared" si="21"/>
        <v>0.23366020100635948</v>
      </c>
      <c r="Y667" s="18"/>
      <c r="Z667" s="18"/>
    </row>
    <row r="668" spans="19:26" x14ac:dyDescent="0.2">
      <c r="S668" s="13" t="s">
        <v>27</v>
      </c>
      <c r="T668" s="13" t="s">
        <v>28</v>
      </c>
      <c r="U668" s="13">
        <v>1995</v>
      </c>
      <c r="V668" s="18">
        <v>0.24</v>
      </c>
      <c r="W668" s="17">
        <f t="shared" si="20"/>
        <v>75.320999999999998</v>
      </c>
      <c r="X668" s="17">
        <f t="shared" si="21"/>
        <v>0.35049030150953914</v>
      </c>
      <c r="Y668" s="18"/>
      <c r="Z668" s="18"/>
    </row>
    <row r="669" spans="19:26" x14ac:dyDescent="0.2">
      <c r="S669" s="13" t="s">
        <v>29</v>
      </c>
      <c r="T669" s="13" t="s">
        <v>30</v>
      </c>
      <c r="U669" s="13">
        <v>1995</v>
      </c>
      <c r="V669" s="18">
        <v>0.2</v>
      </c>
      <c r="W669" s="17">
        <f t="shared" si="20"/>
        <v>75.320999999999998</v>
      </c>
      <c r="X669" s="17">
        <f t="shared" si="21"/>
        <v>0.29207525125794936</v>
      </c>
      <c r="Y669" s="18"/>
      <c r="Z669" s="18"/>
    </row>
    <row r="670" spans="19:26" x14ac:dyDescent="0.2">
      <c r="S670" s="13" t="s">
        <v>31</v>
      </c>
      <c r="T670" s="13" t="s">
        <v>32</v>
      </c>
      <c r="U670" s="13">
        <v>1995</v>
      </c>
      <c r="V670" s="18">
        <v>0.08</v>
      </c>
      <c r="W670" s="17">
        <f t="shared" si="20"/>
        <v>75.320999999999998</v>
      </c>
      <c r="X670" s="17">
        <f t="shared" si="21"/>
        <v>0.11683010050317974</v>
      </c>
      <c r="Y670" s="18"/>
      <c r="Z670" s="18"/>
    </row>
    <row r="671" spans="19:26" x14ac:dyDescent="0.2">
      <c r="S671" s="13" t="s">
        <v>33</v>
      </c>
      <c r="T671" s="13" t="s">
        <v>34</v>
      </c>
      <c r="U671" s="13">
        <v>1995</v>
      </c>
      <c r="V671" s="18">
        <v>0.19</v>
      </c>
      <c r="W671" s="17">
        <f t="shared" si="20"/>
        <v>75.320999999999998</v>
      </c>
      <c r="X671" s="17">
        <f t="shared" si="21"/>
        <v>0.27747148869505184</v>
      </c>
      <c r="Y671" s="18"/>
      <c r="Z671" s="18"/>
    </row>
    <row r="672" spans="19:26" x14ac:dyDescent="0.2">
      <c r="S672" s="13" t="s">
        <v>35</v>
      </c>
      <c r="T672" s="13" t="s">
        <v>36</v>
      </c>
      <c r="U672" s="13">
        <v>1995</v>
      </c>
      <c r="V672" s="18">
        <v>0.16</v>
      </c>
      <c r="W672" s="17">
        <f t="shared" si="20"/>
        <v>75.320999999999998</v>
      </c>
      <c r="X672" s="17">
        <f t="shared" si="21"/>
        <v>0.23366020100635948</v>
      </c>
      <c r="Y672" s="18"/>
      <c r="Z672" s="18"/>
    </row>
    <row r="673" spans="19:26" x14ac:dyDescent="0.2">
      <c r="S673" s="13" t="s">
        <v>37</v>
      </c>
      <c r="T673" s="13" t="s">
        <v>38</v>
      </c>
      <c r="U673" s="13">
        <v>1995</v>
      </c>
      <c r="V673" s="18">
        <v>0.09</v>
      </c>
      <c r="W673" s="17">
        <f t="shared" si="20"/>
        <v>75.320999999999998</v>
      </c>
      <c r="X673" s="17">
        <f t="shared" si="21"/>
        <v>0.13143386306607718</v>
      </c>
      <c r="Y673" s="18"/>
      <c r="Z673" s="18"/>
    </row>
    <row r="674" spans="19:26" x14ac:dyDescent="0.2">
      <c r="S674" s="13" t="s">
        <v>39</v>
      </c>
      <c r="T674" s="13" t="s">
        <v>40</v>
      </c>
      <c r="U674" s="13">
        <v>1995</v>
      </c>
      <c r="V674" s="18">
        <v>0.48</v>
      </c>
      <c r="W674" s="17">
        <f t="shared" si="20"/>
        <v>75.320999999999998</v>
      </c>
      <c r="X674" s="17">
        <f t="shared" si="21"/>
        <v>0.70098060301907827</v>
      </c>
      <c r="Y674" s="18"/>
      <c r="Z674" s="18"/>
    </row>
    <row r="675" spans="19:26" x14ac:dyDescent="0.2">
      <c r="S675" s="13" t="s">
        <v>41</v>
      </c>
      <c r="T675" s="13" t="s">
        <v>42</v>
      </c>
      <c r="U675" s="13">
        <v>1995</v>
      </c>
      <c r="V675" s="18">
        <v>1.01</v>
      </c>
      <c r="W675" s="17">
        <f t="shared" si="20"/>
        <v>75.320999999999998</v>
      </c>
      <c r="X675" s="17">
        <f t="shared" si="21"/>
        <v>1.4749800188526441</v>
      </c>
      <c r="Y675" s="18"/>
      <c r="Z675" s="18"/>
    </row>
    <row r="676" spans="19:26" x14ac:dyDescent="0.2">
      <c r="S676" s="13" t="s">
        <v>86</v>
      </c>
      <c r="T676" s="13" t="s">
        <v>87</v>
      </c>
      <c r="U676" s="13">
        <v>1995</v>
      </c>
      <c r="V676" s="17">
        <v>0.81</v>
      </c>
      <c r="W676" s="17">
        <f t="shared" si="20"/>
        <v>75.320999999999998</v>
      </c>
      <c r="X676" s="17">
        <f t="shared" si="21"/>
        <v>1.1829047675946949</v>
      </c>
      <c r="Y676" s="17"/>
      <c r="Z676" s="17"/>
    </row>
    <row r="677" spans="19:26" x14ac:dyDescent="0.2">
      <c r="S677" s="13" t="s">
        <v>92</v>
      </c>
      <c r="T677" s="13" t="s">
        <v>93</v>
      </c>
      <c r="U677" s="13">
        <v>1995</v>
      </c>
      <c r="V677" s="17">
        <v>0.15</v>
      </c>
      <c r="W677" s="17">
        <f t="shared" si="20"/>
        <v>75.320999999999998</v>
      </c>
      <c r="X677" s="17">
        <f t="shared" si="21"/>
        <v>0.21905643844346198</v>
      </c>
      <c r="Y677" s="17"/>
      <c r="Z677" s="17"/>
    </row>
    <row r="678" spans="19:26" x14ac:dyDescent="0.2">
      <c r="S678" s="13" t="s">
        <v>43</v>
      </c>
      <c r="T678" s="13" t="s">
        <v>14</v>
      </c>
      <c r="U678" s="13">
        <v>1995</v>
      </c>
      <c r="V678" s="17">
        <v>7.0000000000000007E-2</v>
      </c>
      <c r="W678" s="17">
        <f t="shared" si="20"/>
        <v>75.320999999999998</v>
      </c>
      <c r="X678" s="17">
        <f t="shared" si="21"/>
        <v>0.10222633794028227</v>
      </c>
      <c r="Y678" s="17"/>
      <c r="Z678" s="17"/>
    </row>
    <row r="679" spans="19:26" x14ac:dyDescent="0.2">
      <c r="S679" s="13" t="s">
        <v>44</v>
      </c>
      <c r="T679" s="13" t="s">
        <v>45</v>
      </c>
      <c r="U679" s="13">
        <v>1995</v>
      </c>
      <c r="V679" s="17">
        <v>0.115</v>
      </c>
      <c r="W679" s="17">
        <f t="shared" si="20"/>
        <v>75.320999999999998</v>
      </c>
      <c r="X679" s="17">
        <f t="shared" si="21"/>
        <v>0.16794326947332086</v>
      </c>
      <c r="Y679" s="17"/>
      <c r="Z679" s="17"/>
    </row>
    <row r="680" spans="19:26" x14ac:dyDescent="0.2">
      <c r="S680" s="13" t="s">
        <v>94</v>
      </c>
      <c r="T680" s="13" t="s">
        <v>95</v>
      </c>
      <c r="U680" s="13">
        <v>1995</v>
      </c>
      <c r="V680" s="18">
        <v>0.19</v>
      </c>
      <c r="W680" s="17">
        <f t="shared" si="20"/>
        <v>75.320999999999998</v>
      </c>
      <c r="X680" s="17">
        <f t="shared" si="21"/>
        <v>0.27747148869505184</v>
      </c>
      <c r="Y680" s="18"/>
      <c r="Z680" s="18"/>
    </row>
    <row r="681" spans="19:26" x14ac:dyDescent="0.2">
      <c r="S681" s="13" t="s">
        <v>46</v>
      </c>
      <c r="T681" s="13" t="s">
        <v>47</v>
      </c>
      <c r="U681" s="13">
        <v>1995</v>
      </c>
      <c r="V681" s="18">
        <v>0.18</v>
      </c>
      <c r="W681" s="17">
        <f t="shared" si="20"/>
        <v>75.320999999999998</v>
      </c>
      <c r="X681" s="17">
        <f t="shared" si="21"/>
        <v>0.26286772613215437</v>
      </c>
      <c r="Y681" s="18"/>
      <c r="Z681" s="18"/>
    </row>
    <row r="682" spans="19:26" x14ac:dyDescent="0.2">
      <c r="S682" s="13" t="s">
        <v>48</v>
      </c>
      <c r="T682" s="13" t="s">
        <v>49</v>
      </c>
      <c r="U682" s="13">
        <v>1995</v>
      </c>
      <c r="V682" s="18">
        <v>0.08</v>
      </c>
      <c r="W682" s="17">
        <f t="shared" si="20"/>
        <v>75.320999999999998</v>
      </c>
      <c r="X682" s="17">
        <f t="shared" si="21"/>
        <v>0.11683010050317974</v>
      </c>
      <c r="Y682" s="18"/>
      <c r="Z682" s="18"/>
    </row>
    <row r="683" spans="19:26" x14ac:dyDescent="0.2">
      <c r="S683" s="13" t="s">
        <v>50</v>
      </c>
      <c r="T683" s="13" t="s">
        <v>51</v>
      </c>
      <c r="U683" s="13">
        <v>1995</v>
      </c>
      <c r="V683" s="18">
        <v>0.32</v>
      </c>
      <c r="W683" s="17">
        <f t="shared" si="20"/>
        <v>75.320999999999998</v>
      </c>
      <c r="X683" s="17">
        <f t="shared" si="21"/>
        <v>0.46732040201271896</v>
      </c>
      <c r="Y683" s="18"/>
      <c r="Z683" s="18"/>
    </row>
    <row r="684" spans="19:26" x14ac:dyDescent="0.2">
      <c r="S684" s="13" t="s">
        <v>96</v>
      </c>
      <c r="T684" s="13" t="s">
        <v>97</v>
      </c>
      <c r="U684" s="13">
        <v>1995</v>
      </c>
      <c r="V684" s="18">
        <v>0.35</v>
      </c>
      <c r="W684" s="17">
        <f t="shared" si="20"/>
        <v>75.320999999999998</v>
      </c>
      <c r="X684" s="17">
        <f t="shared" si="21"/>
        <v>0.51113168970141132</v>
      </c>
      <c r="Y684" s="18"/>
      <c r="Z684" s="18"/>
    </row>
    <row r="685" spans="19:26" x14ac:dyDescent="0.2">
      <c r="S685" s="13" t="s">
        <v>52</v>
      </c>
      <c r="T685" s="13" t="s">
        <v>53</v>
      </c>
      <c r="U685" s="13">
        <v>1995</v>
      </c>
      <c r="V685" s="18">
        <v>0.09</v>
      </c>
      <c r="W685" s="17">
        <f t="shared" si="20"/>
        <v>75.320999999999998</v>
      </c>
      <c r="X685" s="17">
        <f t="shared" si="21"/>
        <v>0.13143386306607718</v>
      </c>
      <c r="Y685" s="18"/>
      <c r="Z685" s="18"/>
    </row>
    <row r="686" spans="19:26" x14ac:dyDescent="0.2">
      <c r="S686" s="13" t="s">
        <v>54</v>
      </c>
      <c r="T686" s="13" t="s">
        <v>55</v>
      </c>
      <c r="U686" s="13">
        <v>1995</v>
      </c>
      <c r="V686" s="18">
        <v>0.105</v>
      </c>
      <c r="W686" s="17">
        <f t="shared" si="20"/>
        <v>75.320999999999998</v>
      </c>
      <c r="X686" s="17">
        <f t="shared" si="21"/>
        <v>0.15333950691042339</v>
      </c>
      <c r="Y686" s="18"/>
      <c r="Z686" s="18"/>
    </row>
    <row r="687" spans="19:26" x14ac:dyDescent="0.2">
      <c r="S687" s="13" t="s">
        <v>98</v>
      </c>
      <c r="T687" s="13" t="s">
        <v>99</v>
      </c>
      <c r="U687" s="13">
        <v>1995</v>
      </c>
      <c r="V687" s="18">
        <v>0.2</v>
      </c>
      <c r="W687" s="17">
        <f t="shared" si="20"/>
        <v>75.320999999999998</v>
      </c>
      <c r="X687" s="17">
        <f t="shared" si="21"/>
        <v>0.29207525125794936</v>
      </c>
      <c r="Y687" s="18"/>
      <c r="Z687" s="18"/>
    </row>
    <row r="688" spans="19:26" x14ac:dyDescent="0.2">
      <c r="S688" s="13" t="s">
        <v>56</v>
      </c>
      <c r="T688" s="13" t="s">
        <v>57</v>
      </c>
      <c r="U688" s="13">
        <v>1995</v>
      </c>
      <c r="V688" s="18">
        <v>0.14599999999999999</v>
      </c>
      <c r="W688" s="17">
        <f t="shared" si="20"/>
        <v>75.320999999999998</v>
      </c>
      <c r="X688" s="17">
        <f t="shared" si="21"/>
        <v>0.213214933418303</v>
      </c>
      <c r="Y688" s="18"/>
      <c r="Z688" s="18"/>
    </row>
    <row r="689" spans="19:26" x14ac:dyDescent="0.2">
      <c r="S689" s="13" t="s">
        <v>100</v>
      </c>
      <c r="T689" s="13" t="s">
        <v>101</v>
      </c>
      <c r="U689" s="13">
        <v>1995</v>
      </c>
      <c r="V689" s="18">
        <v>0.42680000000000001</v>
      </c>
      <c r="W689" s="17">
        <f t="shared" si="20"/>
        <v>75.320999999999998</v>
      </c>
      <c r="X689" s="17">
        <f t="shared" si="21"/>
        <v>0.62328858618446381</v>
      </c>
      <c r="Y689" s="18"/>
      <c r="Z689" s="18"/>
    </row>
    <row r="690" spans="19:26" x14ac:dyDescent="0.2">
      <c r="S690" s="13" t="s">
        <v>58</v>
      </c>
      <c r="T690" s="13" t="s">
        <v>59</v>
      </c>
      <c r="U690" s="13">
        <v>1995</v>
      </c>
      <c r="V690" s="18">
        <v>0.06</v>
      </c>
      <c r="W690" s="17">
        <f t="shared" si="20"/>
        <v>75.320999999999998</v>
      </c>
      <c r="X690" s="17">
        <f t="shared" si="21"/>
        <v>8.7622575377384784E-2</v>
      </c>
      <c r="Y690" s="18"/>
      <c r="Z690" s="18"/>
    </row>
    <row r="691" spans="19:26" x14ac:dyDescent="0.2">
      <c r="S691" s="13" t="s">
        <v>102</v>
      </c>
      <c r="T691" s="13" t="s">
        <v>103</v>
      </c>
      <c r="U691" s="13">
        <v>1995</v>
      </c>
      <c r="V691" s="18">
        <v>0.13650000000000001</v>
      </c>
      <c r="W691" s="17">
        <f t="shared" si="20"/>
        <v>75.320999999999998</v>
      </c>
      <c r="X691" s="17">
        <f t="shared" si="21"/>
        <v>0.1993413589835504</v>
      </c>
      <c r="Y691" s="18"/>
      <c r="Z691" s="18"/>
    </row>
    <row r="692" spans="19:26" x14ac:dyDescent="0.2">
      <c r="S692" s="13" t="s">
        <v>60</v>
      </c>
      <c r="T692" s="13" t="s">
        <v>61</v>
      </c>
      <c r="U692" s="13">
        <v>1995</v>
      </c>
      <c r="V692" s="18">
        <v>0.23</v>
      </c>
      <c r="W692" s="17">
        <f t="shared" si="20"/>
        <v>75.320999999999998</v>
      </c>
      <c r="X692" s="17">
        <f t="shared" si="21"/>
        <v>0.33588653894664172</v>
      </c>
      <c r="Y692" s="18"/>
      <c r="Z692" s="18"/>
    </row>
    <row r="693" spans="19:26" x14ac:dyDescent="0.2">
      <c r="S693" s="13" t="s">
        <v>62</v>
      </c>
      <c r="T693" s="13" t="s">
        <v>63</v>
      </c>
      <c r="U693" s="13">
        <v>1995</v>
      </c>
      <c r="V693" s="17">
        <v>0.09</v>
      </c>
      <c r="W693" s="17">
        <f t="shared" si="20"/>
        <v>75.320999999999998</v>
      </c>
      <c r="X693" s="17">
        <f t="shared" si="21"/>
        <v>0.13143386306607718</v>
      </c>
      <c r="Y693" s="17"/>
      <c r="Z693" s="17"/>
    </row>
    <row r="694" spans="19:26" x14ac:dyDescent="0.2">
      <c r="S694" s="13" t="s">
        <v>104</v>
      </c>
      <c r="T694" s="13" t="s">
        <v>105</v>
      </c>
      <c r="U694" s="13">
        <v>1995</v>
      </c>
      <c r="V694" s="17">
        <v>0.3</v>
      </c>
      <c r="W694" s="17">
        <f t="shared" si="20"/>
        <v>75.320999999999998</v>
      </c>
      <c r="X694" s="17">
        <f t="shared" si="21"/>
        <v>0.43811287688692396</v>
      </c>
      <c r="Y694" s="17"/>
      <c r="Z694" s="17"/>
    </row>
    <row r="695" spans="19:26" x14ac:dyDescent="0.2">
      <c r="S695" s="13" t="s">
        <v>64</v>
      </c>
      <c r="T695" s="13" t="s">
        <v>65</v>
      </c>
      <c r="U695" s="13">
        <v>1995</v>
      </c>
      <c r="V695" s="17">
        <v>0.12</v>
      </c>
      <c r="W695" s="17">
        <f t="shared" si="20"/>
        <v>75.320999999999998</v>
      </c>
      <c r="X695" s="17">
        <f t="shared" si="21"/>
        <v>0.17524515075476957</v>
      </c>
      <c r="Y695" s="17"/>
      <c r="Z695" s="17"/>
    </row>
    <row r="696" spans="19:26" x14ac:dyDescent="0.2">
      <c r="S696" s="13" t="s">
        <v>66</v>
      </c>
      <c r="T696" s="13" t="s">
        <v>67</v>
      </c>
      <c r="U696" s="13">
        <v>1995</v>
      </c>
      <c r="V696" s="17">
        <v>0.41</v>
      </c>
      <c r="W696" s="17">
        <f t="shared" si="20"/>
        <v>75.320999999999998</v>
      </c>
      <c r="X696" s="17">
        <f t="shared" si="21"/>
        <v>0.59875426507879603</v>
      </c>
      <c r="Y696" s="17"/>
      <c r="Z696" s="17"/>
    </row>
    <row r="697" spans="19:26" x14ac:dyDescent="0.2">
      <c r="S697" s="13" t="s">
        <v>68</v>
      </c>
      <c r="T697" s="13" t="s">
        <v>69</v>
      </c>
      <c r="U697" s="13">
        <v>1995</v>
      </c>
      <c r="V697" s="18">
        <v>0.21</v>
      </c>
      <c r="W697" s="17">
        <f t="shared" si="20"/>
        <v>75.320999999999998</v>
      </c>
      <c r="X697" s="17">
        <f t="shared" si="21"/>
        <v>0.30667901382084678</v>
      </c>
      <c r="Y697" s="18"/>
      <c r="Z697" s="18"/>
    </row>
    <row r="698" spans="19:26" x14ac:dyDescent="0.2">
      <c r="S698" s="13" t="s">
        <v>106</v>
      </c>
      <c r="T698" s="13" t="s">
        <v>107</v>
      </c>
      <c r="U698" s="13">
        <v>1995</v>
      </c>
      <c r="V698" s="18">
        <v>0.53376000000000001</v>
      </c>
      <c r="W698" s="17">
        <f t="shared" si="20"/>
        <v>75.320999999999998</v>
      </c>
      <c r="X698" s="17">
        <f t="shared" si="21"/>
        <v>0.77949043055721523</v>
      </c>
      <c r="Y698" s="18"/>
      <c r="Z698" s="18"/>
    </row>
    <row r="699" spans="19:26" x14ac:dyDescent="0.2">
      <c r="S699" s="13" t="s">
        <v>70</v>
      </c>
      <c r="T699" s="13" t="s">
        <v>71</v>
      </c>
      <c r="U699" s="13">
        <v>1995</v>
      </c>
      <c r="V699" s="18">
        <v>0.16</v>
      </c>
      <c r="W699" s="17">
        <f t="shared" si="20"/>
        <v>75.320999999999998</v>
      </c>
      <c r="X699" s="17">
        <f t="shared" si="21"/>
        <v>0.23366020100635948</v>
      </c>
      <c r="Y699" s="18"/>
      <c r="Z699" s="18"/>
    </row>
    <row r="700" spans="19:26" x14ac:dyDescent="0.2">
      <c r="S700" s="13" t="s">
        <v>108</v>
      </c>
      <c r="T700" s="13" t="s">
        <v>109</v>
      </c>
      <c r="U700" s="13">
        <v>1995</v>
      </c>
      <c r="V700" s="18">
        <v>0.18</v>
      </c>
      <c r="W700" s="17">
        <f t="shared" si="20"/>
        <v>75.320999999999998</v>
      </c>
      <c r="X700" s="17">
        <f t="shared" si="21"/>
        <v>0.26286772613215437</v>
      </c>
      <c r="Y700" s="18"/>
      <c r="Z700" s="18"/>
    </row>
    <row r="701" spans="19:26" x14ac:dyDescent="0.2">
      <c r="S701" s="13" t="s">
        <v>72</v>
      </c>
      <c r="T701" s="13" t="s">
        <v>73</v>
      </c>
      <c r="U701" s="13">
        <v>1995</v>
      </c>
      <c r="V701" s="18">
        <v>0.39700000000000002</v>
      </c>
      <c r="W701" s="17">
        <f t="shared" si="20"/>
        <v>75.320999999999998</v>
      </c>
      <c r="X701" s="17">
        <f t="shared" si="21"/>
        <v>0.57976937374702942</v>
      </c>
      <c r="Y701" s="18"/>
      <c r="Z701" s="18"/>
    </row>
    <row r="702" spans="19:26" x14ac:dyDescent="0.2">
      <c r="S702" s="13" t="s">
        <v>110</v>
      </c>
      <c r="T702" s="13" t="s">
        <v>111</v>
      </c>
      <c r="U702" s="13">
        <v>1995</v>
      </c>
      <c r="V702" s="18">
        <v>8.2000000000000003E-2</v>
      </c>
      <c r="W702" s="17">
        <f t="shared" si="20"/>
        <v>75.320999999999998</v>
      </c>
      <c r="X702" s="17">
        <f t="shared" si="21"/>
        <v>0.11975085301575923</v>
      </c>
      <c r="Y702" s="18"/>
      <c r="Z702" s="18"/>
    </row>
    <row r="703" spans="19:26" x14ac:dyDescent="0.2">
      <c r="S703" s="13" t="s">
        <v>112</v>
      </c>
      <c r="T703" s="13" t="s">
        <v>113</v>
      </c>
      <c r="U703" s="13">
        <v>1995</v>
      </c>
      <c r="V703" s="18">
        <v>7.8700000000000006E-2</v>
      </c>
      <c r="W703" s="17">
        <f t="shared" si="20"/>
        <v>75.320999999999998</v>
      </c>
      <c r="X703" s="17">
        <f t="shared" si="21"/>
        <v>0.11493161137000307</v>
      </c>
      <c r="Y703" s="18"/>
      <c r="Z703" s="18"/>
    </row>
    <row r="704" spans="19:26" x14ac:dyDescent="0.2">
      <c r="S704" s="13" t="s">
        <v>74</v>
      </c>
      <c r="T704" s="13" t="s">
        <v>75</v>
      </c>
      <c r="U704" s="13">
        <v>1995</v>
      </c>
      <c r="V704" s="18">
        <v>9.5200000000000007E-2</v>
      </c>
      <c r="W704" s="17">
        <f t="shared" si="20"/>
        <v>75.320999999999998</v>
      </c>
      <c r="X704" s="17">
        <f t="shared" si="21"/>
        <v>0.13902781959878391</v>
      </c>
      <c r="Y704" s="18"/>
      <c r="Z704" s="18"/>
    </row>
    <row r="705" spans="19:26" x14ac:dyDescent="0.2">
      <c r="S705" s="13" t="s">
        <v>76</v>
      </c>
      <c r="T705" s="13" t="s">
        <v>77</v>
      </c>
      <c r="U705" s="13">
        <v>1995</v>
      </c>
      <c r="V705" s="18">
        <v>0.76800000000000002</v>
      </c>
      <c r="W705" s="17">
        <f t="shared" si="20"/>
        <v>75.320999999999998</v>
      </c>
      <c r="X705" s="17">
        <f t="shared" si="21"/>
        <v>1.1215689648305254</v>
      </c>
      <c r="Y705" s="18"/>
      <c r="Z705" s="18"/>
    </row>
    <row r="706" spans="19:26" x14ac:dyDescent="0.2">
      <c r="S706" s="13" t="s">
        <v>78</v>
      </c>
      <c r="T706" s="13" t="s">
        <v>79</v>
      </c>
      <c r="U706" s="13">
        <v>1995</v>
      </c>
      <c r="V706" s="18">
        <v>0.26979999999999998</v>
      </c>
      <c r="W706" s="17">
        <f t="shared" si="20"/>
        <v>75.320999999999998</v>
      </c>
      <c r="X706" s="17">
        <f t="shared" si="21"/>
        <v>0.39400951394697364</v>
      </c>
      <c r="Y706" s="18"/>
      <c r="Z706" s="18"/>
    </row>
    <row r="707" spans="19:26" x14ac:dyDescent="0.2">
      <c r="S707" s="13" t="s">
        <v>80</v>
      </c>
      <c r="T707" s="13" t="s">
        <v>81</v>
      </c>
      <c r="U707" s="13">
        <v>1995</v>
      </c>
      <c r="V707" s="18">
        <v>0.1258</v>
      </c>
      <c r="W707" s="17">
        <f t="shared" ref="W707:W770" si="22">INDEX($AB$2:$AB$35,MATCH($U707,$AA$2:$AA$35,0))</f>
        <v>75.320999999999998</v>
      </c>
      <c r="X707" s="17">
        <f t="shared" ref="X707:X770" si="23">V707*$AB$35/W707</f>
        <v>0.18371533304125012</v>
      </c>
      <c r="Y707" s="18"/>
      <c r="Z707" s="18"/>
    </row>
    <row r="708" spans="19:26" x14ac:dyDescent="0.2">
      <c r="S708" s="13" t="s">
        <v>82</v>
      </c>
      <c r="T708" s="13" t="s">
        <v>83</v>
      </c>
      <c r="U708" s="13">
        <v>1995</v>
      </c>
      <c r="V708" s="18">
        <v>0.19047</v>
      </c>
      <c r="W708" s="17">
        <f t="shared" si="22"/>
        <v>75.320999999999998</v>
      </c>
      <c r="X708" s="17">
        <f t="shared" si="23"/>
        <v>0.27815786553550803</v>
      </c>
      <c r="Y708" s="18"/>
      <c r="Z708" s="18"/>
    </row>
    <row r="709" spans="19:26" x14ac:dyDescent="0.2">
      <c r="S709" s="13" t="s">
        <v>114</v>
      </c>
      <c r="T709" s="13" t="s">
        <v>115</v>
      </c>
      <c r="U709" s="13">
        <v>1995</v>
      </c>
      <c r="V709" s="18">
        <v>0.35499999999999998</v>
      </c>
      <c r="W709" s="17">
        <f t="shared" si="22"/>
        <v>75.320999999999998</v>
      </c>
      <c r="X709" s="17">
        <f t="shared" si="23"/>
        <v>0.51843357098286003</v>
      </c>
      <c r="Y709" s="18"/>
      <c r="Z709" s="18"/>
    </row>
    <row r="710" spans="19:26" x14ac:dyDescent="0.2">
      <c r="S710" s="13" t="s">
        <v>116</v>
      </c>
      <c r="T710" s="13" t="s">
        <v>117</v>
      </c>
      <c r="U710" s="13">
        <v>1995</v>
      </c>
      <c r="V710" s="17">
        <v>0.26500000000000001</v>
      </c>
      <c r="W710" s="17">
        <f t="shared" si="22"/>
        <v>75.320999999999998</v>
      </c>
      <c r="X710" s="17">
        <f t="shared" si="23"/>
        <v>0.3869997079167829</v>
      </c>
      <c r="Y710" s="17"/>
      <c r="Z710" s="17"/>
    </row>
    <row r="711" spans="19:26" x14ac:dyDescent="0.2">
      <c r="S711" s="13" t="s">
        <v>118</v>
      </c>
      <c r="T711" s="13" t="s">
        <v>119</v>
      </c>
      <c r="U711" s="13">
        <v>1995</v>
      </c>
      <c r="V711" s="17">
        <v>0.25650000000000001</v>
      </c>
      <c r="W711" s="17">
        <f t="shared" si="22"/>
        <v>75.320999999999998</v>
      </c>
      <c r="X711" s="17">
        <f t="shared" si="23"/>
        <v>0.37458650973831997</v>
      </c>
      <c r="Y711" s="17"/>
      <c r="Z711" s="17"/>
    </row>
    <row r="712" spans="19:26" x14ac:dyDescent="0.2">
      <c r="S712" s="13" t="s">
        <v>120</v>
      </c>
      <c r="T712" s="13" t="s">
        <v>121</v>
      </c>
      <c r="U712" s="13">
        <v>1995</v>
      </c>
      <c r="V712" s="17">
        <v>0.18229999999999999</v>
      </c>
      <c r="W712" s="17">
        <f t="shared" si="22"/>
        <v>75.320999999999998</v>
      </c>
      <c r="X712" s="17">
        <f t="shared" si="23"/>
        <v>0.26622659152162076</v>
      </c>
      <c r="Y712" s="17"/>
      <c r="Z712" s="17"/>
    </row>
    <row r="713" spans="19:26" x14ac:dyDescent="0.2">
      <c r="S713" s="13" t="s">
        <v>122</v>
      </c>
      <c r="T713" s="13" t="s">
        <v>123</v>
      </c>
      <c r="U713" s="13">
        <v>1995</v>
      </c>
      <c r="V713" s="13">
        <v>0.17699999999999999</v>
      </c>
      <c r="W713" s="17">
        <f t="shared" si="22"/>
        <v>75.320999999999998</v>
      </c>
      <c r="X713" s="17">
        <f t="shared" si="23"/>
        <v>0.25848659736328516</v>
      </c>
      <c r="Y713" s="13"/>
      <c r="Z713" s="13"/>
    </row>
    <row r="714" spans="19:26" x14ac:dyDescent="0.2">
      <c r="S714" s="13" t="s">
        <v>84</v>
      </c>
      <c r="T714" s="13" t="s">
        <v>85</v>
      </c>
      <c r="U714" s="13">
        <v>1995</v>
      </c>
      <c r="V714" s="13">
        <v>6.4500000000000002E-2</v>
      </c>
      <c r="W714" s="17">
        <f t="shared" si="22"/>
        <v>75.320999999999998</v>
      </c>
      <c r="X714" s="17">
        <f t="shared" si="23"/>
        <v>9.4194268530688657E-2</v>
      </c>
      <c r="Y714" s="13"/>
      <c r="Z714" s="13"/>
    </row>
    <row r="715" spans="19:26" x14ac:dyDescent="0.2">
      <c r="S715" s="13" t="s">
        <v>124</v>
      </c>
      <c r="T715" s="13" t="s">
        <v>125</v>
      </c>
      <c r="U715" s="13">
        <v>1995</v>
      </c>
      <c r="V715" s="13">
        <v>0.02</v>
      </c>
      <c r="W715" s="17">
        <f t="shared" si="22"/>
        <v>75.320999999999998</v>
      </c>
      <c r="X715" s="17">
        <f t="shared" si="23"/>
        <v>2.9207525125794935E-2</v>
      </c>
      <c r="Y715" s="13"/>
      <c r="Z715" s="13"/>
    </row>
    <row r="716" spans="19:26" x14ac:dyDescent="0.2">
      <c r="S716" s="13" t="s">
        <v>90</v>
      </c>
      <c r="T716" s="13" t="s">
        <v>91</v>
      </c>
      <c r="U716" s="13">
        <v>1996</v>
      </c>
      <c r="V716" s="18">
        <v>1.05</v>
      </c>
      <c r="W716" s="17">
        <f t="shared" si="22"/>
        <v>76.694999999999993</v>
      </c>
      <c r="X716" s="17">
        <f t="shared" si="23"/>
        <v>1.5059241150009781</v>
      </c>
      <c r="Y716" s="18"/>
      <c r="Z716" s="18"/>
    </row>
    <row r="717" spans="19:26" x14ac:dyDescent="0.2">
      <c r="S717" s="13" t="s">
        <v>23</v>
      </c>
      <c r="T717" s="13" t="s">
        <v>24</v>
      </c>
      <c r="U717" s="13">
        <v>1996</v>
      </c>
      <c r="V717" s="18">
        <v>0.35</v>
      </c>
      <c r="W717" s="17">
        <f t="shared" si="22"/>
        <v>76.694999999999993</v>
      </c>
      <c r="X717" s="17">
        <f t="shared" si="23"/>
        <v>0.50197470500032604</v>
      </c>
      <c r="Y717" s="18"/>
      <c r="Z717" s="18"/>
    </row>
    <row r="718" spans="19:26" x14ac:dyDescent="0.2">
      <c r="S718" s="13" t="s">
        <v>25</v>
      </c>
      <c r="T718" s="13" t="s">
        <v>26</v>
      </c>
      <c r="U718" s="13">
        <v>1996</v>
      </c>
      <c r="V718" s="18">
        <v>0.16</v>
      </c>
      <c r="W718" s="17">
        <f t="shared" si="22"/>
        <v>76.694999999999993</v>
      </c>
      <c r="X718" s="17">
        <f t="shared" si="23"/>
        <v>0.22947415085729192</v>
      </c>
      <c r="Y718" s="18"/>
      <c r="Z718" s="18"/>
    </row>
    <row r="719" spans="19:26" x14ac:dyDescent="0.2">
      <c r="S719" s="13" t="s">
        <v>27</v>
      </c>
      <c r="T719" s="13" t="s">
        <v>28</v>
      </c>
      <c r="U719" s="13">
        <v>1996</v>
      </c>
      <c r="V719" s="18">
        <v>0.24</v>
      </c>
      <c r="W719" s="17">
        <f t="shared" si="22"/>
        <v>76.694999999999993</v>
      </c>
      <c r="X719" s="17">
        <f t="shared" si="23"/>
        <v>0.34421122628593781</v>
      </c>
      <c r="Y719" s="18"/>
      <c r="Z719" s="18"/>
    </row>
    <row r="720" spans="19:26" x14ac:dyDescent="0.2">
      <c r="S720" s="13" t="s">
        <v>29</v>
      </c>
      <c r="T720" s="13" t="s">
        <v>30</v>
      </c>
      <c r="U720" s="13">
        <v>1996</v>
      </c>
      <c r="V720" s="18">
        <v>0.2</v>
      </c>
      <c r="W720" s="17">
        <f t="shared" si="22"/>
        <v>76.694999999999993</v>
      </c>
      <c r="X720" s="17">
        <f t="shared" si="23"/>
        <v>0.28684268857161488</v>
      </c>
      <c r="Y720" s="18"/>
      <c r="Z720" s="18"/>
    </row>
    <row r="721" spans="19:26" x14ac:dyDescent="0.2">
      <c r="S721" s="13" t="s">
        <v>31</v>
      </c>
      <c r="T721" s="13" t="s">
        <v>32</v>
      </c>
      <c r="U721" s="13">
        <v>1996</v>
      </c>
      <c r="V721" s="18">
        <v>0.08</v>
      </c>
      <c r="W721" s="17">
        <f t="shared" si="22"/>
        <v>76.694999999999993</v>
      </c>
      <c r="X721" s="17">
        <f t="shared" si="23"/>
        <v>0.11473707542864596</v>
      </c>
      <c r="Y721" s="18"/>
      <c r="Z721" s="18"/>
    </row>
    <row r="722" spans="19:26" x14ac:dyDescent="0.2">
      <c r="S722" s="13" t="s">
        <v>33</v>
      </c>
      <c r="T722" s="13" t="s">
        <v>34</v>
      </c>
      <c r="U722" s="13">
        <v>1996</v>
      </c>
      <c r="V722" s="18">
        <v>0.19</v>
      </c>
      <c r="W722" s="17">
        <f t="shared" si="22"/>
        <v>76.694999999999993</v>
      </c>
      <c r="X722" s="17">
        <f t="shared" si="23"/>
        <v>0.27250055414303409</v>
      </c>
      <c r="Y722" s="18"/>
      <c r="Z722" s="18"/>
    </row>
    <row r="723" spans="19:26" x14ac:dyDescent="0.2">
      <c r="S723" s="13" t="s">
        <v>35</v>
      </c>
      <c r="T723" s="13" t="s">
        <v>36</v>
      </c>
      <c r="U723" s="13">
        <v>1996</v>
      </c>
      <c r="V723" s="18">
        <v>0.16</v>
      </c>
      <c r="W723" s="17">
        <f t="shared" si="22"/>
        <v>76.694999999999993</v>
      </c>
      <c r="X723" s="17">
        <f t="shared" si="23"/>
        <v>0.22947415085729192</v>
      </c>
      <c r="Y723" s="18"/>
      <c r="Z723" s="18"/>
    </row>
    <row r="724" spans="19:26" x14ac:dyDescent="0.2">
      <c r="S724" s="13" t="s">
        <v>37</v>
      </c>
      <c r="T724" s="13" t="s">
        <v>38</v>
      </c>
      <c r="U724" s="13">
        <v>1996</v>
      </c>
      <c r="V724" s="18">
        <v>0.09</v>
      </c>
      <c r="W724" s="17">
        <f t="shared" si="22"/>
        <v>76.694999999999993</v>
      </c>
      <c r="X724" s="17">
        <f t="shared" si="23"/>
        <v>0.12907920985722668</v>
      </c>
      <c r="Y724" s="18"/>
      <c r="Z724" s="18"/>
    </row>
    <row r="725" spans="19:26" x14ac:dyDescent="0.2">
      <c r="S725" s="13" t="s">
        <v>39</v>
      </c>
      <c r="T725" s="13" t="s">
        <v>40</v>
      </c>
      <c r="U725" s="13">
        <v>1996</v>
      </c>
      <c r="V725" s="18">
        <v>0.48</v>
      </c>
      <c r="W725" s="17">
        <f t="shared" si="22"/>
        <v>76.694999999999993</v>
      </c>
      <c r="X725" s="17">
        <f t="shared" si="23"/>
        <v>0.68842245257187562</v>
      </c>
      <c r="Y725" s="18"/>
      <c r="Z725" s="18"/>
    </row>
    <row r="726" spans="19:26" x14ac:dyDescent="0.2">
      <c r="S726" s="13" t="s">
        <v>41</v>
      </c>
      <c r="T726" s="13" t="s">
        <v>42</v>
      </c>
      <c r="U726" s="13">
        <v>1996</v>
      </c>
      <c r="V726" s="17">
        <v>1.01</v>
      </c>
      <c r="W726" s="17">
        <f t="shared" si="22"/>
        <v>76.694999999999993</v>
      </c>
      <c r="X726" s="17">
        <f t="shared" si="23"/>
        <v>1.448555577286655</v>
      </c>
      <c r="Y726" s="17"/>
      <c r="Z726" s="17"/>
    </row>
    <row r="727" spans="19:26" x14ac:dyDescent="0.2">
      <c r="S727" s="13" t="s">
        <v>86</v>
      </c>
      <c r="T727" s="13" t="s">
        <v>87</v>
      </c>
      <c r="U727" s="13">
        <v>1996</v>
      </c>
      <c r="V727" s="17">
        <v>0.9</v>
      </c>
      <c r="W727" s="17">
        <f t="shared" si="22"/>
        <v>76.694999999999993</v>
      </c>
      <c r="X727" s="17">
        <f t="shared" si="23"/>
        <v>1.2907920985722667</v>
      </c>
      <c r="Y727" s="17"/>
      <c r="Z727" s="17"/>
    </row>
    <row r="728" spans="19:26" x14ac:dyDescent="0.2">
      <c r="S728" s="13" t="s">
        <v>92</v>
      </c>
      <c r="T728" s="13" t="s">
        <v>93</v>
      </c>
      <c r="U728" s="13">
        <v>1996</v>
      </c>
      <c r="V728" s="17">
        <v>0.15</v>
      </c>
      <c r="W728" s="17">
        <f t="shared" si="22"/>
        <v>76.694999999999993</v>
      </c>
      <c r="X728" s="17">
        <f t="shared" si="23"/>
        <v>0.21513201642871113</v>
      </c>
      <c r="Y728" s="17"/>
      <c r="Z728" s="17"/>
    </row>
    <row r="729" spans="19:26" x14ac:dyDescent="0.2">
      <c r="S729" s="13" t="s">
        <v>43</v>
      </c>
      <c r="T729" s="13" t="s">
        <v>14</v>
      </c>
      <c r="U729" s="13">
        <v>1996</v>
      </c>
      <c r="V729" s="17">
        <v>7.0000000000000007E-2</v>
      </c>
      <c r="W729" s="17">
        <f t="shared" si="22"/>
        <v>76.694999999999993</v>
      </c>
      <c r="X729" s="17">
        <f t="shared" si="23"/>
        <v>0.10039494100006521</v>
      </c>
      <c r="Y729" s="17"/>
      <c r="Z729" s="17"/>
    </row>
    <row r="730" spans="19:26" x14ac:dyDescent="0.2">
      <c r="S730" s="13" t="s">
        <v>44</v>
      </c>
      <c r="T730" s="13" t="s">
        <v>45</v>
      </c>
      <c r="U730" s="13">
        <v>1996</v>
      </c>
      <c r="V730" s="18">
        <v>0.115</v>
      </c>
      <c r="W730" s="17">
        <f t="shared" si="22"/>
        <v>76.694999999999993</v>
      </c>
      <c r="X730" s="17">
        <f t="shared" si="23"/>
        <v>0.16493454592867857</v>
      </c>
      <c r="Y730" s="18"/>
      <c r="Z730" s="18"/>
    </row>
    <row r="731" spans="19:26" x14ac:dyDescent="0.2">
      <c r="S731" s="13" t="s">
        <v>94</v>
      </c>
      <c r="T731" s="13" t="s">
        <v>95</v>
      </c>
      <c r="U731" s="13">
        <v>1996</v>
      </c>
      <c r="V731" s="18">
        <v>0.19</v>
      </c>
      <c r="W731" s="17">
        <f t="shared" si="22"/>
        <v>76.694999999999993</v>
      </c>
      <c r="X731" s="17">
        <f t="shared" si="23"/>
        <v>0.27250055414303409</v>
      </c>
      <c r="Y731" s="18"/>
      <c r="Z731" s="18"/>
    </row>
    <row r="732" spans="19:26" x14ac:dyDescent="0.2">
      <c r="S732" s="13" t="s">
        <v>46</v>
      </c>
      <c r="T732" s="13" t="s">
        <v>47</v>
      </c>
      <c r="U732" s="13">
        <v>1996</v>
      </c>
      <c r="V732" s="18">
        <v>0.18</v>
      </c>
      <c r="W732" s="17">
        <f t="shared" si="22"/>
        <v>76.694999999999993</v>
      </c>
      <c r="X732" s="17">
        <f t="shared" si="23"/>
        <v>0.25815841971445336</v>
      </c>
      <c r="Y732" s="18"/>
      <c r="Z732" s="18"/>
    </row>
    <row r="733" spans="19:26" x14ac:dyDescent="0.2">
      <c r="S733" s="13" t="s">
        <v>48</v>
      </c>
      <c r="T733" s="13" t="s">
        <v>49</v>
      </c>
      <c r="U733" s="13">
        <v>1996</v>
      </c>
      <c r="V733" s="18">
        <v>0.08</v>
      </c>
      <c r="W733" s="17">
        <f t="shared" si="22"/>
        <v>76.694999999999993</v>
      </c>
      <c r="X733" s="17">
        <f t="shared" si="23"/>
        <v>0.11473707542864596</v>
      </c>
      <c r="Y733" s="18"/>
      <c r="Z733" s="18"/>
    </row>
    <row r="734" spans="19:26" x14ac:dyDescent="0.2">
      <c r="S734" s="13" t="s">
        <v>50</v>
      </c>
      <c r="T734" s="13" t="s">
        <v>51</v>
      </c>
      <c r="U734" s="13">
        <v>1996</v>
      </c>
      <c r="V734" s="18">
        <v>0.32</v>
      </c>
      <c r="W734" s="17">
        <f t="shared" si="22"/>
        <v>76.694999999999993</v>
      </c>
      <c r="X734" s="17">
        <f t="shared" si="23"/>
        <v>0.45894830171458384</v>
      </c>
      <c r="Y734" s="18"/>
      <c r="Z734" s="18"/>
    </row>
    <row r="735" spans="19:26" x14ac:dyDescent="0.2">
      <c r="S735" s="13" t="s">
        <v>96</v>
      </c>
      <c r="T735" s="13" t="s">
        <v>97</v>
      </c>
      <c r="U735" s="13">
        <v>1996</v>
      </c>
      <c r="V735" s="18">
        <v>0.35</v>
      </c>
      <c r="W735" s="17">
        <f t="shared" si="22"/>
        <v>76.694999999999993</v>
      </c>
      <c r="X735" s="17">
        <f t="shared" si="23"/>
        <v>0.50197470500032604</v>
      </c>
      <c r="Y735" s="18"/>
      <c r="Z735" s="18"/>
    </row>
    <row r="736" spans="19:26" x14ac:dyDescent="0.2">
      <c r="S736" s="13" t="s">
        <v>52</v>
      </c>
      <c r="T736" s="13" t="s">
        <v>53</v>
      </c>
      <c r="U736" s="13">
        <v>1996</v>
      </c>
      <c r="V736" s="18">
        <v>0.09</v>
      </c>
      <c r="W736" s="17">
        <f t="shared" si="22"/>
        <v>76.694999999999993</v>
      </c>
      <c r="X736" s="17">
        <f t="shared" si="23"/>
        <v>0.12907920985722668</v>
      </c>
      <c r="Y736" s="18"/>
      <c r="Z736" s="18"/>
    </row>
    <row r="737" spans="19:26" x14ac:dyDescent="0.2">
      <c r="S737" s="13" t="s">
        <v>54</v>
      </c>
      <c r="T737" s="13" t="s">
        <v>55</v>
      </c>
      <c r="U737" s="13">
        <v>1996</v>
      </c>
      <c r="V737" s="18">
        <v>0.105</v>
      </c>
      <c r="W737" s="17">
        <f t="shared" si="22"/>
        <v>76.694999999999993</v>
      </c>
      <c r="X737" s="17">
        <f t="shared" si="23"/>
        <v>0.15059241150009781</v>
      </c>
      <c r="Y737" s="18"/>
      <c r="Z737" s="18"/>
    </row>
    <row r="738" spans="19:26" x14ac:dyDescent="0.2">
      <c r="S738" s="13" t="s">
        <v>98</v>
      </c>
      <c r="T738" s="13" t="s">
        <v>99</v>
      </c>
      <c r="U738" s="13">
        <v>1996</v>
      </c>
      <c r="V738" s="18">
        <v>0.2</v>
      </c>
      <c r="W738" s="17">
        <f t="shared" si="22"/>
        <v>76.694999999999993</v>
      </c>
      <c r="X738" s="17">
        <f t="shared" si="23"/>
        <v>0.28684268857161488</v>
      </c>
      <c r="Y738" s="18"/>
      <c r="Z738" s="18"/>
    </row>
    <row r="739" spans="19:26" x14ac:dyDescent="0.2">
      <c r="S739" s="13" t="s">
        <v>56</v>
      </c>
      <c r="T739" s="13" t="s">
        <v>57</v>
      </c>
      <c r="U739" s="13">
        <v>1996</v>
      </c>
      <c r="V739" s="18">
        <v>0.14599999999999999</v>
      </c>
      <c r="W739" s="17">
        <f t="shared" si="22"/>
        <v>76.694999999999993</v>
      </c>
      <c r="X739" s="17">
        <f t="shared" si="23"/>
        <v>0.20939516265727884</v>
      </c>
      <c r="Y739" s="18"/>
      <c r="Z739" s="18"/>
    </row>
    <row r="740" spans="19:26" x14ac:dyDescent="0.2">
      <c r="S740" s="13" t="s">
        <v>100</v>
      </c>
      <c r="T740" s="13" t="s">
        <v>101</v>
      </c>
      <c r="U740" s="13">
        <v>1996</v>
      </c>
      <c r="V740" s="18">
        <v>0.42680000000000001</v>
      </c>
      <c r="W740" s="17">
        <f t="shared" si="22"/>
        <v>76.694999999999993</v>
      </c>
      <c r="X740" s="17">
        <f t="shared" si="23"/>
        <v>0.61212229741182611</v>
      </c>
      <c r="Y740" s="18"/>
      <c r="Z740" s="18"/>
    </row>
    <row r="741" spans="19:26" x14ac:dyDescent="0.2">
      <c r="S741" s="13" t="s">
        <v>58</v>
      </c>
      <c r="T741" s="13" t="s">
        <v>59</v>
      </c>
      <c r="U741" s="13">
        <v>1996</v>
      </c>
      <c r="V741" s="18">
        <v>0.06</v>
      </c>
      <c r="W741" s="17">
        <f t="shared" si="22"/>
        <v>76.694999999999993</v>
      </c>
      <c r="X741" s="17">
        <f t="shared" si="23"/>
        <v>8.6052806571484453E-2</v>
      </c>
      <c r="Y741" s="18"/>
      <c r="Z741" s="18"/>
    </row>
    <row r="742" spans="19:26" x14ac:dyDescent="0.2">
      <c r="S742" s="13" t="s">
        <v>102</v>
      </c>
      <c r="T742" s="13" t="s">
        <v>103</v>
      </c>
      <c r="U742" s="13">
        <v>1996</v>
      </c>
      <c r="V742" s="18">
        <v>0.13650000000000001</v>
      </c>
      <c r="W742" s="17">
        <f t="shared" si="22"/>
        <v>76.694999999999993</v>
      </c>
      <c r="X742" s="17">
        <f t="shared" si="23"/>
        <v>0.19577013495012716</v>
      </c>
      <c r="Y742" s="18"/>
      <c r="Z742" s="18"/>
    </row>
    <row r="743" spans="19:26" x14ac:dyDescent="0.2">
      <c r="S743" s="13" t="s">
        <v>60</v>
      </c>
      <c r="T743" s="13" t="s">
        <v>61</v>
      </c>
      <c r="U743" s="13">
        <v>1996</v>
      </c>
      <c r="V743" s="17">
        <v>0.23</v>
      </c>
      <c r="W743" s="17">
        <f t="shared" si="22"/>
        <v>76.694999999999993</v>
      </c>
      <c r="X743" s="17">
        <f t="shared" si="23"/>
        <v>0.32986909185735713</v>
      </c>
      <c r="Y743" s="17"/>
      <c r="Z743" s="17"/>
    </row>
    <row r="744" spans="19:26" x14ac:dyDescent="0.2">
      <c r="S744" s="13" t="s">
        <v>62</v>
      </c>
      <c r="T744" s="13" t="s">
        <v>63</v>
      </c>
      <c r="U744" s="13">
        <v>1996</v>
      </c>
      <c r="V744" s="17">
        <v>0.09</v>
      </c>
      <c r="W744" s="17">
        <f t="shared" si="22"/>
        <v>76.694999999999993</v>
      </c>
      <c r="X744" s="17">
        <f t="shared" si="23"/>
        <v>0.12907920985722668</v>
      </c>
      <c r="Y744" s="17"/>
      <c r="Z744" s="17"/>
    </row>
    <row r="745" spans="19:26" x14ac:dyDescent="0.2">
      <c r="S745" s="13" t="s">
        <v>104</v>
      </c>
      <c r="T745" s="13" t="s">
        <v>105</v>
      </c>
      <c r="U745" s="13">
        <v>1996</v>
      </c>
      <c r="V745" s="17">
        <v>0.3</v>
      </c>
      <c r="W745" s="17">
        <f t="shared" si="22"/>
        <v>76.694999999999993</v>
      </c>
      <c r="X745" s="17">
        <f t="shared" si="23"/>
        <v>0.43026403285742226</v>
      </c>
      <c r="Y745" s="17"/>
      <c r="Z745" s="17"/>
    </row>
    <row r="746" spans="19:26" x14ac:dyDescent="0.2">
      <c r="S746" s="13" t="s">
        <v>64</v>
      </c>
      <c r="T746" s="13" t="s">
        <v>65</v>
      </c>
      <c r="U746" s="13">
        <v>1996</v>
      </c>
      <c r="V746" s="17">
        <v>0.12</v>
      </c>
      <c r="W746" s="17">
        <f t="shared" si="22"/>
        <v>76.694999999999993</v>
      </c>
      <c r="X746" s="17">
        <f t="shared" si="23"/>
        <v>0.17210561314296891</v>
      </c>
      <c r="Y746" s="17"/>
      <c r="Z746" s="17"/>
    </row>
    <row r="747" spans="19:26" x14ac:dyDescent="0.2">
      <c r="S747" s="13" t="s">
        <v>66</v>
      </c>
      <c r="T747" s="13" t="s">
        <v>67</v>
      </c>
      <c r="U747" s="13">
        <v>1996</v>
      </c>
      <c r="V747" s="18">
        <v>0.41</v>
      </c>
      <c r="W747" s="17">
        <f t="shared" si="22"/>
        <v>76.694999999999993</v>
      </c>
      <c r="X747" s="17">
        <f t="shared" si="23"/>
        <v>0.58802751157181044</v>
      </c>
      <c r="Y747" s="18"/>
      <c r="Z747" s="18"/>
    </row>
    <row r="748" spans="19:26" x14ac:dyDescent="0.2">
      <c r="S748" s="13" t="s">
        <v>68</v>
      </c>
      <c r="T748" s="13" t="s">
        <v>69</v>
      </c>
      <c r="U748" s="13">
        <v>1996</v>
      </c>
      <c r="V748" s="18">
        <v>0.16</v>
      </c>
      <c r="W748" s="17">
        <f t="shared" si="22"/>
        <v>76.694999999999993</v>
      </c>
      <c r="X748" s="17">
        <f t="shared" si="23"/>
        <v>0.22947415085729192</v>
      </c>
      <c r="Y748" s="18"/>
      <c r="Z748" s="18"/>
    </row>
    <row r="749" spans="19:26" x14ac:dyDescent="0.2">
      <c r="S749" s="13" t="s">
        <v>106</v>
      </c>
      <c r="T749" s="13" t="s">
        <v>107</v>
      </c>
      <c r="U749" s="13">
        <v>1996</v>
      </c>
      <c r="V749" s="18">
        <v>0.53376000000000001</v>
      </c>
      <c r="W749" s="17">
        <f t="shared" si="22"/>
        <v>76.694999999999993</v>
      </c>
      <c r="X749" s="17">
        <f t="shared" si="23"/>
        <v>0.76552576725992583</v>
      </c>
      <c r="Y749" s="18"/>
      <c r="Z749" s="18"/>
    </row>
    <row r="750" spans="19:26" x14ac:dyDescent="0.2">
      <c r="S750" s="13" t="s">
        <v>70</v>
      </c>
      <c r="T750" s="13" t="s">
        <v>71</v>
      </c>
      <c r="U750" s="13">
        <v>1996</v>
      </c>
      <c r="V750" s="18">
        <v>0.16</v>
      </c>
      <c r="W750" s="17">
        <f t="shared" si="22"/>
        <v>76.694999999999993</v>
      </c>
      <c r="X750" s="17">
        <f t="shared" si="23"/>
        <v>0.22947415085729192</v>
      </c>
      <c r="Y750" s="18"/>
      <c r="Z750" s="18"/>
    </row>
    <row r="751" spans="19:26" x14ac:dyDescent="0.2">
      <c r="S751" s="13" t="s">
        <v>108</v>
      </c>
      <c r="T751" s="13" t="s">
        <v>109</v>
      </c>
      <c r="U751" s="13">
        <v>1996</v>
      </c>
      <c r="V751" s="18">
        <v>0.18</v>
      </c>
      <c r="W751" s="17">
        <f t="shared" si="22"/>
        <v>76.694999999999993</v>
      </c>
      <c r="X751" s="17">
        <f t="shared" si="23"/>
        <v>0.25815841971445336</v>
      </c>
      <c r="Y751" s="18"/>
      <c r="Z751" s="18"/>
    </row>
    <row r="752" spans="19:26" x14ac:dyDescent="0.2">
      <c r="S752" s="13" t="s">
        <v>72</v>
      </c>
      <c r="T752" s="13" t="s">
        <v>73</v>
      </c>
      <c r="U752" s="13">
        <v>1996</v>
      </c>
      <c r="V752" s="18">
        <v>0.39700000000000002</v>
      </c>
      <c r="W752" s="17">
        <f t="shared" si="22"/>
        <v>76.694999999999993</v>
      </c>
      <c r="X752" s="17">
        <f t="shared" si="23"/>
        <v>0.56938273681465557</v>
      </c>
      <c r="Y752" s="18"/>
      <c r="Z752" s="18"/>
    </row>
    <row r="753" spans="19:26" x14ac:dyDescent="0.2">
      <c r="S753" s="13" t="s">
        <v>110</v>
      </c>
      <c r="T753" s="13" t="s">
        <v>111</v>
      </c>
      <c r="U753" s="13">
        <v>1996</v>
      </c>
      <c r="V753" s="18">
        <v>8.2000000000000003E-2</v>
      </c>
      <c r="W753" s="17">
        <f t="shared" si="22"/>
        <v>76.694999999999993</v>
      </c>
      <c r="X753" s="17">
        <f t="shared" si="23"/>
        <v>0.11760550231436211</v>
      </c>
      <c r="Y753" s="18"/>
      <c r="Z753" s="18"/>
    </row>
    <row r="754" spans="19:26" x14ac:dyDescent="0.2">
      <c r="S754" s="13" t="s">
        <v>112</v>
      </c>
      <c r="T754" s="13" t="s">
        <v>113</v>
      </c>
      <c r="U754" s="13">
        <v>1996</v>
      </c>
      <c r="V754" s="18">
        <v>7.8700000000000006E-2</v>
      </c>
      <c r="W754" s="17">
        <f t="shared" si="22"/>
        <v>76.694999999999993</v>
      </c>
      <c r="X754" s="17">
        <f t="shared" si="23"/>
        <v>0.11287259795293046</v>
      </c>
      <c r="Y754" s="18"/>
      <c r="Z754" s="18"/>
    </row>
    <row r="755" spans="19:26" x14ac:dyDescent="0.2">
      <c r="S755" s="13" t="s">
        <v>74</v>
      </c>
      <c r="T755" s="13" t="s">
        <v>75</v>
      </c>
      <c r="U755" s="13">
        <v>1996</v>
      </c>
      <c r="V755" s="18">
        <v>9.5200000000000007E-2</v>
      </c>
      <c r="W755" s="17">
        <f t="shared" si="22"/>
        <v>76.694999999999993</v>
      </c>
      <c r="X755" s="17">
        <f t="shared" si="23"/>
        <v>0.1365371197600887</v>
      </c>
      <c r="Y755" s="18"/>
      <c r="Z755" s="18"/>
    </row>
    <row r="756" spans="19:26" x14ac:dyDescent="0.2">
      <c r="S756" s="13" t="s">
        <v>76</v>
      </c>
      <c r="T756" s="13" t="s">
        <v>77</v>
      </c>
      <c r="U756" s="13">
        <v>1996</v>
      </c>
      <c r="V756" s="18">
        <v>0.76800000000000002</v>
      </c>
      <c r="W756" s="17">
        <f t="shared" si="22"/>
        <v>76.694999999999993</v>
      </c>
      <c r="X756" s="17">
        <f t="shared" si="23"/>
        <v>1.1014759241150009</v>
      </c>
      <c r="Y756" s="18"/>
      <c r="Z756" s="18"/>
    </row>
    <row r="757" spans="19:26" x14ac:dyDescent="0.2">
      <c r="S757" s="13" t="s">
        <v>78</v>
      </c>
      <c r="T757" s="13" t="s">
        <v>79</v>
      </c>
      <c r="U757" s="13">
        <v>1996</v>
      </c>
      <c r="V757" s="18">
        <v>0.26979999999999998</v>
      </c>
      <c r="W757" s="17">
        <f t="shared" si="22"/>
        <v>76.694999999999993</v>
      </c>
      <c r="X757" s="17">
        <f t="shared" si="23"/>
        <v>0.38695078688310847</v>
      </c>
      <c r="Y757" s="18"/>
      <c r="Z757" s="18"/>
    </row>
    <row r="758" spans="19:26" x14ac:dyDescent="0.2">
      <c r="S758" s="13" t="s">
        <v>80</v>
      </c>
      <c r="T758" s="13" t="s">
        <v>81</v>
      </c>
      <c r="U758" s="13">
        <v>1996</v>
      </c>
      <c r="V758" s="18">
        <v>0.1258</v>
      </c>
      <c r="W758" s="17">
        <f t="shared" si="22"/>
        <v>76.694999999999993</v>
      </c>
      <c r="X758" s="17">
        <f t="shared" si="23"/>
        <v>0.18042405111154575</v>
      </c>
      <c r="Y758" s="18"/>
      <c r="Z758" s="18"/>
    </row>
    <row r="759" spans="19:26" x14ac:dyDescent="0.2">
      <c r="S759" s="13" t="s">
        <v>82</v>
      </c>
      <c r="T759" s="13" t="s">
        <v>83</v>
      </c>
      <c r="U759" s="13">
        <v>1996</v>
      </c>
      <c r="V759" s="18">
        <v>0.19047</v>
      </c>
      <c r="W759" s="17">
        <f t="shared" si="22"/>
        <v>76.694999999999993</v>
      </c>
      <c r="X759" s="17">
        <f t="shared" si="23"/>
        <v>0.2731746344611774</v>
      </c>
      <c r="Y759" s="18"/>
      <c r="Z759" s="18"/>
    </row>
    <row r="760" spans="19:26" x14ac:dyDescent="0.2">
      <c r="S760" s="13" t="s">
        <v>114</v>
      </c>
      <c r="T760" s="13" t="s">
        <v>115</v>
      </c>
      <c r="U760" s="13">
        <v>1996</v>
      </c>
      <c r="V760" s="17">
        <v>0.35499999999999998</v>
      </c>
      <c r="W760" s="17">
        <f t="shared" si="22"/>
        <v>76.694999999999993</v>
      </c>
      <c r="X760" s="17">
        <f t="shared" si="23"/>
        <v>0.50914577221461643</v>
      </c>
      <c r="Y760" s="17"/>
      <c r="Z760" s="17"/>
    </row>
    <row r="761" spans="19:26" x14ac:dyDescent="0.2">
      <c r="S761" s="13" t="s">
        <v>116</v>
      </c>
      <c r="T761" s="13" t="s">
        <v>117</v>
      </c>
      <c r="U761" s="13">
        <v>1996</v>
      </c>
      <c r="V761" s="17">
        <v>0.26500000000000001</v>
      </c>
      <c r="W761" s="17">
        <f t="shared" si="22"/>
        <v>76.694999999999993</v>
      </c>
      <c r="X761" s="17">
        <f t="shared" si="23"/>
        <v>0.38006656235738973</v>
      </c>
      <c r="Y761" s="17"/>
      <c r="Z761" s="17"/>
    </row>
    <row r="762" spans="19:26" x14ac:dyDescent="0.2">
      <c r="S762" s="13" t="s">
        <v>118</v>
      </c>
      <c r="T762" s="13" t="s">
        <v>119</v>
      </c>
      <c r="U762" s="13">
        <v>1996</v>
      </c>
      <c r="V762" s="17">
        <v>0.25650000000000001</v>
      </c>
      <c r="W762" s="17">
        <f t="shared" si="22"/>
        <v>76.694999999999993</v>
      </c>
      <c r="X762" s="17">
        <f t="shared" si="23"/>
        <v>0.36787574809309603</v>
      </c>
      <c r="Y762" s="17"/>
      <c r="Z762" s="17"/>
    </row>
    <row r="763" spans="19:26" x14ac:dyDescent="0.2">
      <c r="S763" s="13" t="s">
        <v>120</v>
      </c>
      <c r="T763" s="13" t="s">
        <v>121</v>
      </c>
      <c r="U763" s="13">
        <v>1996</v>
      </c>
      <c r="V763" s="17">
        <v>0.22770000000000001</v>
      </c>
      <c r="W763" s="17">
        <f t="shared" si="22"/>
        <v>76.694999999999993</v>
      </c>
      <c r="X763" s="17">
        <f t="shared" si="23"/>
        <v>0.32657040093878353</v>
      </c>
      <c r="Y763" s="17"/>
      <c r="Z763" s="17"/>
    </row>
    <row r="764" spans="19:26" x14ac:dyDescent="0.2">
      <c r="S764" s="13" t="s">
        <v>122</v>
      </c>
      <c r="T764" s="13" t="s">
        <v>123</v>
      </c>
      <c r="U764" s="13">
        <v>1996</v>
      </c>
      <c r="V764" s="13">
        <v>0.17699999999999999</v>
      </c>
      <c r="W764" s="17">
        <f t="shared" si="22"/>
        <v>76.694999999999993</v>
      </c>
      <c r="X764" s="17">
        <f t="shared" si="23"/>
        <v>0.25385577938587917</v>
      </c>
      <c r="Y764" s="13"/>
      <c r="Z764" s="13"/>
    </row>
    <row r="765" spans="19:26" x14ac:dyDescent="0.2">
      <c r="S765" s="13" t="s">
        <v>84</v>
      </c>
      <c r="T765" s="13" t="s">
        <v>85</v>
      </c>
      <c r="U765" s="13">
        <v>1996</v>
      </c>
      <c r="V765" s="13">
        <v>6.4500000000000002E-2</v>
      </c>
      <c r="W765" s="17">
        <f t="shared" si="22"/>
        <v>76.694999999999993</v>
      </c>
      <c r="X765" s="17">
        <f t="shared" si="23"/>
        <v>9.2506767064345796E-2</v>
      </c>
      <c r="Y765" s="13"/>
      <c r="Z765" s="13"/>
    </row>
    <row r="766" spans="19:26" x14ac:dyDescent="0.2">
      <c r="S766" s="13" t="s">
        <v>124</v>
      </c>
      <c r="T766" s="13" t="s">
        <v>125</v>
      </c>
      <c r="U766" s="13">
        <v>1996</v>
      </c>
      <c r="V766" s="13">
        <v>0.02</v>
      </c>
      <c r="W766" s="17">
        <f t="shared" si="22"/>
        <v>76.694999999999993</v>
      </c>
      <c r="X766" s="17">
        <f t="shared" si="23"/>
        <v>2.868426885716149E-2</v>
      </c>
      <c r="Y766" s="13"/>
      <c r="Z766" s="13"/>
    </row>
    <row r="767" spans="19:26" x14ac:dyDescent="0.2">
      <c r="S767" s="13" t="s">
        <v>90</v>
      </c>
      <c r="T767" s="13" t="s">
        <v>91</v>
      </c>
      <c r="U767" s="13">
        <v>1997</v>
      </c>
      <c r="V767" s="18">
        <v>1.05</v>
      </c>
      <c r="W767" s="17">
        <f t="shared" si="22"/>
        <v>78.009</v>
      </c>
      <c r="X767" s="17">
        <f t="shared" si="23"/>
        <v>1.480558012537015</v>
      </c>
      <c r="Y767" s="18"/>
      <c r="Z767" s="18"/>
    </row>
    <row r="768" spans="19:26" x14ac:dyDescent="0.2">
      <c r="S768" s="13" t="s">
        <v>23</v>
      </c>
      <c r="T768" s="13" t="s">
        <v>24</v>
      </c>
      <c r="U768" s="13">
        <v>1997</v>
      </c>
      <c r="V768" s="18">
        <v>0.35</v>
      </c>
      <c r="W768" s="17">
        <f t="shared" si="22"/>
        <v>78.009</v>
      </c>
      <c r="X768" s="17">
        <f t="shared" si="23"/>
        <v>0.49351933751233834</v>
      </c>
      <c r="Y768" s="18"/>
      <c r="Z768" s="18"/>
    </row>
    <row r="769" spans="19:26" x14ac:dyDescent="0.2">
      <c r="S769" s="13" t="s">
        <v>25</v>
      </c>
      <c r="T769" s="13" t="s">
        <v>26</v>
      </c>
      <c r="U769" s="13">
        <v>1997</v>
      </c>
      <c r="V769" s="18">
        <v>0.16</v>
      </c>
      <c r="W769" s="17">
        <f t="shared" si="22"/>
        <v>78.009</v>
      </c>
      <c r="X769" s="17">
        <f t="shared" si="23"/>
        <v>0.22560884000564041</v>
      </c>
      <c r="Y769" s="18"/>
      <c r="Z769" s="18"/>
    </row>
    <row r="770" spans="19:26" x14ac:dyDescent="0.2">
      <c r="S770" s="13" t="s">
        <v>27</v>
      </c>
      <c r="T770" s="13" t="s">
        <v>28</v>
      </c>
      <c r="U770" s="13">
        <v>1997</v>
      </c>
      <c r="V770" s="18">
        <v>0.24</v>
      </c>
      <c r="W770" s="17">
        <f t="shared" si="22"/>
        <v>78.009</v>
      </c>
      <c r="X770" s="17">
        <f t="shared" si="23"/>
        <v>0.3384132600084605</v>
      </c>
      <c r="Y770" s="18"/>
      <c r="Z770" s="18"/>
    </row>
    <row r="771" spans="19:26" x14ac:dyDescent="0.2">
      <c r="S771" s="13" t="s">
        <v>29</v>
      </c>
      <c r="T771" s="13" t="s">
        <v>30</v>
      </c>
      <c r="U771" s="13">
        <v>1997</v>
      </c>
      <c r="V771" s="18">
        <v>0.2</v>
      </c>
      <c r="W771" s="17">
        <f t="shared" ref="W771:W834" si="24">INDEX($AB$2:$AB$35,MATCH($U771,$AA$2:$AA$35,0))</f>
        <v>78.009</v>
      </c>
      <c r="X771" s="17">
        <f t="shared" ref="X771:X834" si="25">V771*$AB$35/W771</f>
        <v>0.28201105000705051</v>
      </c>
      <c r="Y771" s="18"/>
      <c r="Z771" s="18"/>
    </row>
    <row r="772" spans="19:26" x14ac:dyDescent="0.2">
      <c r="S772" s="13" t="s">
        <v>31</v>
      </c>
      <c r="T772" s="13" t="s">
        <v>32</v>
      </c>
      <c r="U772" s="13">
        <v>1997</v>
      </c>
      <c r="V772" s="18">
        <v>0.08</v>
      </c>
      <c r="W772" s="17">
        <f t="shared" si="24"/>
        <v>78.009</v>
      </c>
      <c r="X772" s="17">
        <f t="shared" si="25"/>
        <v>0.1128044200028202</v>
      </c>
      <c r="Y772" s="18"/>
      <c r="Z772" s="18"/>
    </row>
    <row r="773" spans="19:26" x14ac:dyDescent="0.2">
      <c r="S773" s="13" t="s">
        <v>33</v>
      </c>
      <c r="T773" s="13" t="s">
        <v>34</v>
      </c>
      <c r="U773" s="13">
        <v>1997</v>
      </c>
      <c r="V773" s="18">
        <v>0.19</v>
      </c>
      <c r="W773" s="17">
        <f t="shared" si="24"/>
        <v>78.009</v>
      </c>
      <c r="X773" s="17">
        <f t="shared" si="25"/>
        <v>0.26791049750669793</v>
      </c>
      <c r="Y773" s="18"/>
      <c r="Z773" s="18"/>
    </row>
    <row r="774" spans="19:26" x14ac:dyDescent="0.2">
      <c r="S774" s="13" t="s">
        <v>35</v>
      </c>
      <c r="T774" s="13" t="s">
        <v>36</v>
      </c>
      <c r="U774" s="13">
        <v>1997</v>
      </c>
      <c r="V774" s="18">
        <v>0.16</v>
      </c>
      <c r="W774" s="17">
        <f t="shared" si="24"/>
        <v>78.009</v>
      </c>
      <c r="X774" s="17">
        <f t="shared" si="25"/>
        <v>0.22560884000564041</v>
      </c>
      <c r="Y774" s="18"/>
      <c r="Z774" s="18"/>
    </row>
    <row r="775" spans="19:26" x14ac:dyDescent="0.2">
      <c r="S775" s="13" t="s">
        <v>37</v>
      </c>
      <c r="T775" s="13" t="s">
        <v>38</v>
      </c>
      <c r="U775" s="13">
        <v>1997</v>
      </c>
      <c r="V775" s="18">
        <v>0.09</v>
      </c>
      <c r="W775" s="17">
        <f t="shared" si="24"/>
        <v>78.009</v>
      </c>
      <c r="X775" s="17">
        <f t="shared" si="25"/>
        <v>0.1269049725031727</v>
      </c>
      <c r="Y775" s="18"/>
      <c r="Z775" s="18"/>
    </row>
    <row r="776" spans="19:26" x14ac:dyDescent="0.2">
      <c r="S776" s="13" t="s">
        <v>39</v>
      </c>
      <c r="T776" s="13" t="s">
        <v>40</v>
      </c>
      <c r="U776" s="13">
        <v>1997</v>
      </c>
      <c r="V776" s="18">
        <v>0.48</v>
      </c>
      <c r="W776" s="17">
        <f t="shared" si="24"/>
        <v>78.009</v>
      </c>
      <c r="X776" s="17">
        <f t="shared" si="25"/>
        <v>0.67682652001692101</v>
      </c>
      <c r="Y776" s="18"/>
      <c r="Z776" s="18"/>
    </row>
    <row r="777" spans="19:26" x14ac:dyDescent="0.2">
      <c r="S777" s="13" t="s">
        <v>41</v>
      </c>
      <c r="T777" s="13" t="s">
        <v>42</v>
      </c>
      <c r="U777" s="13">
        <v>1997</v>
      </c>
      <c r="V777" s="17">
        <v>1.01</v>
      </c>
      <c r="W777" s="17">
        <f t="shared" si="24"/>
        <v>78.009</v>
      </c>
      <c r="X777" s="17">
        <f t="shared" si="25"/>
        <v>1.4241558025356049</v>
      </c>
      <c r="Y777" s="17"/>
      <c r="Z777" s="17"/>
    </row>
    <row r="778" spans="19:26" x14ac:dyDescent="0.2">
      <c r="S778" s="13" t="s">
        <v>86</v>
      </c>
      <c r="T778" s="13" t="s">
        <v>87</v>
      </c>
      <c r="U778" s="13">
        <v>1997</v>
      </c>
      <c r="V778" s="17">
        <v>0.91</v>
      </c>
      <c r="W778" s="17">
        <f t="shared" si="24"/>
        <v>78.009</v>
      </c>
      <c r="X778" s="17">
        <f t="shared" si="25"/>
        <v>1.2831502775320798</v>
      </c>
      <c r="Y778" s="17"/>
      <c r="Z778" s="17"/>
    </row>
    <row r="779" spans="19:26" x14ac:dyDescent="0.2">
      <c r="S779" s="13" t="s">
        <v>92</v>
      </c>
      <c r="T779" s="13" t="s">
        <v>93</v>
      </c>
      <c r="U779" s="13">
        <v>1997</v>
      </c>
      <c r="V779" s="17">
        <v>0.15</v>
      </c>
      <c r="W779" s="17">
        <f t="shared" si="24"/>
        <v>78.009</v>
      </c>
      <c r="X779" s="17">
        <f t="shared" si="25"/>
        <v>0.21150828750528783</v>
      </c>
      <c r="Y779" s="17"/>
      <c r="Z779" s="17"/>
    </row>
    <row r="780" spans="19:26" x14ac:dyDescent="0.2">
      <c r="S780" s="13" t="s">
        <v>43</v>
      </c>
      <c r="T780" s="13" t="s">
        <v>14</v>
      </c>
      <c r="U780" s="13">
        <v>1997</v>
      </c>
      <c r="V780" s="17">
        <v>7.0000000000000007E-2</v>
      </c>
      <c r="W780" s="17">
        <f t="shared" si="24"/>
        <v>78.009</v>
      </c>
      <c r="X780" s="17">
        <f t="shared" si="25"/>
        <v>9.8703867502467679E-2</v>
      </c>
      <c r="Y780" s="17"/>
      <c r="Z780" s="17"/>
    </row>
    <row r="781" spans="19:26" x14ac:dyDescent="0.2">
      <c r="S781" s="13" t="s">
        <v>44</v>
      </c>
      <c r="T781" s="13" t="s">
        <v>45</v>
      </c>
      <c r="U781" s="13">
        <v>1997</v>
      </c>
      <c r="V781" s="18">
        <v>0.115</v>
      </c>
      <c r="W781" s="17">
        <f t="shared" si="24"/>
        <v>78.009</v>
      </c>
      <c r="X781" s="17">
        <f t="shared" si="25"/>
        <v>0.16215635375405404</v>
      </c>
      <c r="Y781" s="18"/>
      <c r="Z781" s="18"/>
    </row>
    <row r="782" spans="19:26" x14ac:dyDescent="0.2">
      <c r="S782" s="13" t="s">
        <v>94</v>
      </c>
      <c r="T782" s="13" t="s">
        <v>95</v>
      </c>
      <c r="U782" s="13">
        <v>1997</v>
      </c>
      <c r="V782" s="18">
        <v>0.19</v>
      </c>
      <c r="W782" s="17">
        <f t="shared" si="24"/>
        <v>78.009</v>
      </c>
      <c r="X782" s="17">
        <f t="shared" si="25"/>
        <v>0.26791049750669793</v>
      </c>
      <c r="Y782" s="18"/>
      <c r="Z782" s="18"/>
    </row>
    <row r="783" spans="19:26" x14ac:dyDescent="0.2">
      <c r="S783" s="13" t="s">
        <v>46</v>
      </c>
      <c r="T783" s="13" t="s">
        <v>47</v>
      </c>
      <c r="U783" s="13">
        <v>1997</v>
      </c>
      <c r="V783" s="18">
        <v>0.18</v>
      </c>
      <c r="W783" s="17">
        <f t="shared" si="24"/>
        <v>78.009</v>
      </c>
      <c r="X783" s="17">
        <f t="shared" si="25"/>
        <v>0.25380994500634541</v>
      </c>
      <c r="Y783" s="18"/>
      <c r="Z783" s="18"/>
    </row>
    <row r="784" spans="19:26" x14ac:dyDescent="0.2">
      <c r="S784" s="13" t="s">
        <v>48</v>
      </c>
      <c r="T784" s="13" t="s">
        <v>49</v>
      </c>
      <c r="U784" s="13">
        <v>1997</v>
      </c>
      <c r="V784" s="18">
        <v>0.08</v>
      </c>
      <c r="W784" s="17">
        <f t="shared" si="24"/>
        <v>78.009</v>
      </c>
      <c r="X784" s="17">
        <f t="shared" si="25"/>
        <v>0.1128044200028202</v>
      </c>
      <c r="Y784" s="18"/>
      <c r="Z784" s="18"/>
    </row>
    <row r="785" spans="19:26" x14ac:dyDescent="0.2">
      <c r="S785" s="13" t="s">
        <v>50</v>
      </c>
      <c r="T785" s="13" t="s">
        <v>51</v>
      </c>
      <c r="U785" s="13">
        <v>1997</v>
      </c>
      <c r="V785" s="18">
        <v>0.32</v>
      </c>
      <c r="W785" s="17">
        <f t="shared" si="24"/>
        <v>78.009</v>
      </c>
      <c r="X785" s="17">
        <f t="shared" si="25"/>
        <v>0.45121768001128082</v>
      </c>
      <c r="Y785" s="18"/>
      <c r="Z785" s="18"/>
    </row>
    <row r="786" spans="19:26" x14ac:dyDescent="0.2">
      <c r="S786" s="13" t="s">
        <v>96</v>
      </c>
      <c r="T786" s="13" t="s">
        <v>97</v>
      </c>
      <c r="U786" s="13">
        <v>1997</v>
      </c>
      <c r="V786" s="18">
        <v>0.35</v>
      </c>
      <c r="W786" s="17">
        <f t="shared" si="24"/>
        <v>78.009</v>
      </c>
      <c r="X786" s="17">
        <f t="shared" si="25"/>
        <v>0.49351933751233834</v>
      </c>
      <c r="Y786" s="18"/>
      <c r="Z786" s="18"/>
    </row>
    <row r="787" spans="19:26" x14ac:dyDescent="0.2">
      <c r="S787" s="13" t="s">
        <v>52</v>
      </c>
      <c r="T787" s="13" t="s">
        <v>53</v>
      </c>
      <c r="U787" s="13">
        <v>1997</v>
      </c>
      <c r="V787" s="18">
        <v>0.09</v>
      </c>
      <c r="W787" s="17">
        <f t="shared" si="24"/>
        <v>78.009</v>
      </c>
      <c r="X787" s="17">
        <f t="shared" si="25"/>
        <v>0.1269049725031727</v>
      </c>
      <c r="Y787" s="18"/>
      <c r="Z787" s="18"/>
    </row>
    <row r="788" spans="19:26" x14ac:dyDescent="0.2">
      <c r="S788" s="13" t="s">
        <v>54</v>
      </c>
      <c r="T788" s="13" t="s">
        <v>55</v>
      </c>
      <c r="U788" s="13">
        <v>1997</v>
      </c>
      <c r="V788" s="18">
        <v>0.105</v>
      </c>
      <c r="W788" s="17">
        <f t="shared" si="24"/>
        <v>78.009</v>
      </c>
      <c r="X788" s="17">
        <f t="shared" si="25"/>
        <v>0.14805580125370149</v>
      </c>
      <c r="Y788" s="18"/>
      <c r="Z788" s="18"/>
    </row>
    <row r="789" spans="19:26" x14ac:dyDescent="0.2">
      <c r="S789" s="13" t="s">
        <v>98</v>
      </c>
      <c r="T789" s="13" t="s">
        <v>99</v>
      </c>
      <c r="U789" s="13">
        <v>1997</v>
      </c>
      <c r="V789" s="18">
        <v>0.2</v>
      </c>
      <c r="W789" s="17">
        <f t="shared" si="24"/>
        <v>78.009</v>
      </c>
      <c r="X789" s="17">
        <f t="shared" si="25"/>
        <v>0.28201105000705051</v>
      </c>
      <c r="Y789" s="18"/>
      <c r="Z789" s="18"/>
    </row>
    <row r="790" spans="19:26" x14ac:dyDescent="0.2">
      <c r="S790" s="13" t="s">
        <v>56</v>
      </c>
      <c r="T790" s="13" t="s">
        <v>57</v>
      </c>
      <c r="U790" s="13">
        <v>1997</v>
      </c>
      <c r="V790" s="18">
        <v>0.14599999999999999</v>
      </c>
      <c r="W790" s="17">
        <f t="shared" si="24"/>
        <v>78.009</v>
      </c>
      <c r="X790" s="17">
        <f t="shared" si="25"/>
        <v>0.20586806650514683</v>
      </c>
      <c r="Y790" s="18"/>
      <c r="Z790" s="18"/>
    </row>
    <row r="791" spans="19:26" x14ac:dyDescent="0.2">
      <c r="S791" s="13" t="s">
        <v>100</v>
      </c>
      <c r="T791" s="13" t="s">
        <v>101</v>
      </c>
      <c r="U791" s="13">
        <v>1997</v>
      </c>
      <c r="V791" s="18">
        <v>0.42680000000000001</v>
      </c>
      <c r="W791" s="17">
        <f t="shared" si="24"/>
        <v>78.009</v>
      </c>
      <c r="X791" s="17">
        <f t="shared" si="25"/>
        <v>0.6018115807150457</v>
      </c>
      <c r="Y791" s="18"/>
      <c r="Z791" s="18"/>
    </row>
    <row r="792" spans="19:26" x14ac:dyDescent="0.2">
      <c r="S792" s="13" t="s">
        <v>58</v>
      </c>
      <c r="T792" s="13" t="s">
        <v>59</v>
      </c>
      <c r="U792" s="13">
        <v>1997</v>
      </c>
      <c r="V792" s="18">
        <v>0.06</v>
      </c>
      <c r="W792" s="17">
        <f t="shared" si="24"/>
        <v>78.009</v>
      </c>
      <c r="X792" s="17">
        <f t="shared" si="25"/>
        <v>8.4603315002115126E-2</v>
      </c>
      <c r="Y792" s="18"/>
      <c r="Z792" s="18"/>
    </row>
    <row r="793" spans="19:26" x14ac:dyDescent="0.2">
      <c r="S793" s="13" t="s">
        <v>102</v>
      </c>
      <c r="T793" s="13" t="s">
        <v>103</v>
      </c>
      <c r="U793" s="13">
        <v>1997</v>
      </c>
      <c r="V793" s="18">
        <v>0.13650000000000001</v>
      </c>
      <c r="W793" s="17">
        <f t="shared" si="24"/>
        <v>78.009</v>
      </c>
      <c r="X793" s="17">
        <f t="shared" si="25"/>
        <v>0.19247254162981195</v>
      </c>
      <c r="Y793" s="18"/>
      <c r="Z793" s="18"/>
    </row>
    <row r="794" spans="19:26" x14ac:dyDescent="0.2">
      <c r="S794" s="13" t="s">
        <v>60</v>
      </c>
      <c r="T794" s="13" t="s">
        <v>61</v>
      </c>
      <c r="U794" s="13">
        <v>1997</v>
      </c>
      <c r="V794" s="17">
        <v>0.23</v>
      </c>
      <c r="W794" s="17">
        <f t="shared" si="24"/>
        <v>78.009</v>
      </c>
      <c r="X794" s="17">
        <f t="shared" si="25"/>
        <v>0.32431270750810809</v>
      </c>
      <c r="Y794" s="17"/>
      <c r="Z794" s="17"/>
    </row>
    <row r="795" spans="19:26" x14ac:dyDescent="0.2">
      <c r="S795" s="13" t="s">
        <v>62</v>
      </c>
      <c r="T795" s="13" t="s">
        <v>63</v>
      </c>
      <c r="U795" s="13">
        <v>1997</v>
      </c>
      <c r="V795" s="17">
        <v>0.09</v>
      </c>
      <c r="W795" s="17">
        <f t="shared" si="24"/>
        <v>78.009</v>
      </c>
      <c r="X795" s="17">
        <f t="shared" si="25"/>
        <v>0.1269049725031727</v>
      </c>
      <c r="Y795" s="17"/>
      <c r="Z795" s="17"/>
    </row>
    <row r="796" spans="19:26" x14ac:dyDescent="0.2">
      <c r="S796" s="13" t="s">
        <v>104</v>
      </c>
      <c r="T796" s="13" t="s">
        <v>105</v>
      </c>
      <c r="U796" s="13">
        <v>1997</v>
      </c>
      <c r="V796" s="17">
        <v>0.3</v>
      </c>
      <c r="W796" s="17">
        <f t="shared" si="24"/>
        <v>78.009</v>
      </c>
      <c r="X796" s="17">
        <f t="shared" si="25"/>
        <v>0.42301657501057566</v>
      </c>
      <c r="Y796" s="17"/>
      <c r="Z796" s="17"/>
    </row>
    <row r="797" spans="19:26" x14ac:dyDescent="0.2">
      <c r="S797" s="13" t="s">
        <v>64</v>
      </c>
      <c r="T797" s="13" t="s">
        <v>65</v>
      </c>
      <c r="U797" s="13">
        <v>1997</v>
      </c>
      <c r="V797" s="17">
        <v>0.12</v>
      </c>
      <c r="W797" s="17">
        <f t="shared" si="24"/>
        <v>78.009</v>
      </c>
      <c r="X797" s="17">
        <f t="shared" si="25"/>
        <v>0.16920663000423025</v>
      </c>
      <c r="Y797" s="17"/>
      <c r="Z797" s="17"/>
    </row>
    <row r="798" spans="19:26" x14ac:dyDescent="0.2">
      <c r="S798" s="13" t="s">
        <v>66</v>
      </c>
      <c r="T798" s="13" t="s">
        <v>67</v>
      </c>
      <c r="U798" s="13">
        <v>1997</v>
      </c>
      <c r="V798" s="18">
        <v>0.41</v>
      </c>
      <c r="W798" s="17">
        <f t="shared" si="24"/>
        <v>78.009</v>
      </c>
      <c r="X798" s="17">
        <f t="shared" si="25"/>
        <v>0.57812265251445338</v>
      </c>
      <c r="Y798" s="18"/>
      <c r="Z798" s="18"/>
    </row>
    <row r="799" spans="19:26" x14ac:dyDescent="0.2">
      <c r="S799" s="13" t="s">
        <v>68</v>
      </c>
      <c r="T799" s="13" t="s">
        <v>69</v>
      </c>
      <c r="U799" s="13">
        <v>1997</v>
      </c>
      <c r="V799" s="18">
        <v>0.16</v>
      </c>
      <c r="W799" s="17">
        <f t="shared" si="24"/>
        <v>78.009</v>
      </c>
      <c r="X799" s="17">
        <f t="shared" si="25"/>
        <v>0.22560884000564041</v>
      </c>
      <c r="Y799" s="18"/>
      <c r="Z799" s="18"/>
    </row>
    <row r="800" spans="19:26" x14ac:dyDescent="0.2">
      <c r="S800" s="13" t="s">
        <v>106</v>
      </c>
      <c r="T800" s="13" t="s">
        <v>107</v>
      </c>
      <c r="U800" s="13">
        <v>1997</v>
      </c>
      <c r="V800" s="18">
        <v>0.53376000000000001</v>
      </c>
      <c r="W800" s="17">
        <f t="shared" si="24"/>
        <v>78.009</v>
      </c>
      <c r="X800" s="17">
        <f t="shared" si="25"/>
        <v>0.75263109025881636</v>
      </c>
      <c r="Y800" s="18"/>
      <c r="Z800" s="18"/>
    </row>
    <row r="801" spans="19:26" x14ac:dyDescent="0.2">
      <c r="S801" s="13" t="s">
        <v>70</v>
      </c>
      <c r="T801" s="13" t="s">
        <v>71</v>
      </c>
      <c r="U801" s="13">
        <v>1997</v>
      </c>
      <c r="V801" s="18">
        <v>0.16</v>
      </c>
      <c r="W801" s="17">
        <f t="shared" si="24"/>
        <v>78.009</v>
      </c>
      <c r="X801" s="17">
        <f t="shared" si="25"/>
        <v>0.22560884000564041</v>
      </c>
      <c r="Y801" s="18"/>
      <c r="Z801" s="18"/>
    </row>
    <row r="802" spans="19:26" x14ac:dyDescent="0.2">
      <c r="S802" s="13" t="s">
        <v>108</v>
      </c>
      <c r="T802" s="13" t="s">
        <v>109</v>
      </c>
      <c r="U802" s="13">
        <v>1997</v>
      </c>
      <c r="V802" s="18">
        <v>0.18</v>
      </c>
      <c r="W802" s="17">
        <f t="shared" si="24"/>
        <v>78.009</v>
      </c>
      <c r="X802" s="17">
        <f t="shared" si="25"/>
        <v>0.25380994500634541</v>
      </c>
      <c r="Y802" s="18"/>
      <c r="Z802" s="18"/>
    </row>
    <row r="803" spans="19:26" x14ac:dyDescent="0.2">
      <c r="S803" s="13" t="s">
        <v>72</v>
      </c>
      <c r="T803" s="13" t="s">
        <v>73</v>
      </c>
      <c r="U803" s="13">
        <v>1997</v>
      </c>
      <c r="V803" s="18">
        <v>0.39700000000000002</v>
      </c>
      <c r="W803" s="17">
        <f t="shared" si="24"/>
        <v>78.009</v>
      </c>
      <c r="X803" s="17">
        <f t="shared" si="25"/>
        <v>0.55979193426399521</v>
      </c>
      <c r="Y803" s="18"/>
      <c r="Z803" s="18"/>
    </row>
    <row r="804" spans="19:26" x14ac:dyDescent="0.2">
      <c r="S804" s="13" t="s">
        <v>110</v>
      </c>
      <c r="T804" s="13" t="s">
        <v>111</v>
      </c>
      <c r="U804" s="13">
        <v>1997</v>
      </c>
      <c r="V804" s="18">
        <v>8.2000000000000003E-2</v>
      </c>
      <c r="W804" s="17">
        <f t="shared" si="24"/>
        <v>78.009</v>
      </c>
      <c r="X804" s="17">
        <f t="shared" si="25"/>
        <v>0.1156245305028907</v>
      </c>
      <c r="Y804" s="18"/>
      <c r="Z804" s="18"/>
    </row>
    <row r="805" spans="19:26" x14ac:dyDescent="0.2">
      <c r="S805" s="13" t="s">
        <v>112</v>
      </c>
      <c r="T805" s="13" t="s">
        <v>113</v>
      </c>
      <c r="U805" s="13">
        <v>1997</v>
      </c>
      <c r="V805" s="18">
        <v>7.8700000000000006E-2</v>
      </c>
      <c r="W805" s="17">
        <f t="shared" si="24"/>
        <v>78.009</v>
      </c>
      <c r="X805" s="17">
        <f t="shared" si="25"/>
        <v>0.11097134817777438</v>
      </c>
      <c r="Y805" s="18"/>
      <c r="Z805" s="18"/>
    </row>
    <row r="806" spans="19:26" x14ac:dyDescent="0.2">
      <c r="S806" s="13" t="s">
        <v>74</v>
      </c>
      <c r="T806" s="13" t="s">
        <v>75</v>
      </c>
      <c r="U806" s="13">
        <v>1997</v>
      </c>
      <c r="V806" s="18">
        <v>9.5200000000000007E-2</v>
      </c>
      <c r="W806" s="17">
        <f t="shared" si="24"/>
        <v>78.009</v>
      </c>
      <c r="X806" s="17">
        <f t="shared" si="25"/>
        <v>0.13423725980335605</v>
      </c>
      <c r="Y806" s="18"/>
      <c r="Z806" s="18"/>
    </row>
    <row r="807" spans="19:26" x14ac:dyDescent="0.2">
      <c r="S807" s="13" t="s">
        <v>76</v>
      </c>
      <c r="T807" s="13" t="s">
        <v>77</v>
      </c>
      <c r="U807" s="13">
        <v>1997</v>
      </c>
      <c r="V807" s="18">
        <v>0.76800000000000002</v>
      </c>
      <c r="W807" s="17">
        <f t="shared" si="24"/>
        <v>78.009</v>
      </c>
      <c r="X807" s="17">
        <f t="shared" si="25"/>
        <v>1.0829224320270738</v>
      </c>
      <c r="Y807" s="18"/>
      <c r="Z807" s="18"/>
    </row>
    <row r="808" spans="19:26" x14ac:dyDescent="0.2">
      <c r="S808" s="13" t="s">
        <v>78</v>
      </c>
      <c r="T808" s="13" t="s">
        <v>79</v>
      </c>
      <c r="U808" s="13">
        <v>1997</v>
      </c>
      <c r="V808" s="18">
        <v>0.26979999999999998</v>
      </c>
      <c r="W808" s="17">
        <f t="shared" si="24"/>
        <v>78.009</v>
      </c>
      <c r="X808" s="17">
        <f t="shared" si="25"/>
        <v>0.38043290645951106</v>
      </c>
      <c r="Y808" s="18"/>
      <c r="Z808" s="18"/>
    </row>
    <row r="809" spans="19:26" x14ac:dyDescent="0.2">
      <c r="S809" s="13" t="s">
        <v>80</v>
      </c>
      <c r="T809" s="13" t="s">
        <v>81</v>
      </c>
      <c r="U809" s="13">
        <v>1997</v>
      </c>
      <c r="V809" s="18">
        <v>0.1258</v>
      </c>
      <c r="W809" s="17">
        <f t="shared" si="24"/>
        <v>78.009</v>
      </c>
      <c r="X809" s="17">
        <f t="shared" si="25"/>
        <v>0.17738495045443473</v>
      </c>
      <c r="Y809" s="18"/>
      <c r="Z809" s="18"/>
    </row>
    <row r="810" spans="19:26" x14ac:dyDescent="0.2">
      <c r="S810" s="13" t="s">
        <v>82</v>
      </c>
      <c r="T810" s="13" t="s">
        <v>83</v>
      </c>
      <c r="U810" s="13">
        <v>1997</v>
      </c>
      <c r="V810" s="18">
        <v>0.19047</v>
      </c>
      <c r="W810" s="17">
        <f t="shared" si="24"/>
        <v>78.009</v>
      </c>
      <c r="X810" s="17">
        <f t="shared" si="25"/>
        <v>0.26857322347421453</v>
      </c>
      <c r="Y810" s="18"/>
      <c r="Z810" s="18"/>
    </row>
    <row r="811" spans="19:26" x14ac:dyDescent="0.2">
      <c r="S811" s="13" t="s">
        <v>114</v>
      </c>
      <c r="T811" s="13" t="s">
        <v>115</v>
      </c>
      <c r="U811" s="13">
        <v>1997</v>
      </c>
      <c r="V811" s="17">
        <v>0.35499999999999998</v>
      </c>
      <c r="W811" s="17">
        <f t="shared" si="24"/>
        <v>78.009</v>
      </c>
      <c r="X811" s="17">
        <f t="shared" si="25"/>
        <v>0.50056961376251463</v>
      </c>
      <c r="Y811" s="17"/>
      <c r="Z811" s="17"/>
    </row>
    <row r="812" spans="19:26" x14ac:dyDescent="0.2">
      <c r="S812" s="13" t="s">
        <v>116</v>
      </c>
      <c r="T812" s="13" t="s">
        <v>117</v>
      </c>
      <c r="U812" s="13">
        <v>1997</v>
      </c>
      <c r="V812" s="17">
        <v>0.26500000000000001</v>
      </c>
      <c r="W812" s="17">
        <f t="shared" si="24"/>
        <v>78.009</v>
      </c>
      <c r="X812" s="17">
        <f t="shared" si="25"/>
        <v>0.3736646412593419</v>
      </c>
      <c r="Y812" s="17"/>
      <c r="Z812" s="17"/>
    </row>
    <row r="813" spans="19:26" x14ac:dyDescent="0.2">
      <c r="S813" s="13" t="s">
        <v>118</v>
      </c>
      <c r="T813" s="13" t="s">
        <v>119</v>
      </c>
      <c r="U813" s="13">
        <v>1997</v>
      </c>
      <c r="V813" s="17">
        <v>0.25650000000000001</v>
      </c>
      <c r="W813" s="17">
        <f t="shared" si="24"/>
        <v>78.009</v>
      </c>
      <c r="X813" s="17">
        <f t="shared" si="25"/>
        <v>0.36167917163404223</v>
      </c>
      <c r="Y813" s="17"/>
      <c r="Z813" s="17"/>
    </row>
    <row r="814" spans="19:26" x14ac:dyDescent="0.2">
      <c r="S814" s="13" t="s">
        <v>120</v>
      </c>
      <c r="T814" s="13" t="s">
        <v>121</v>
      </c>
      <c r="U814" s="13">
        <v>1997</v>
      </c>
      <c r="V814" s="17">
        <v>0.22770000000000001</v>
      </c>
      <c r="W814" s="17">
        <f t="shared" si="24"/>
        <v>78.009</v>
      </c>
      <c r="X814" s="17">
        <f t="shared" si="25"/>
        <v>0.32106958043302697</v>
      </c>
      <c r="Y814" s="17"/>
      <c r="Z814" s="17"/>
    </row>
    <row r="815" spans="19:26" x14ac:dyDescent="0.2">
      <c r="S815" s="13" t="s">
        <v>122</v>
      </c>
      <c r="T815" s="13" t="s">
        <v>123</v>
      </c>
      <c r="U815" s="13">
        <v>1997</v>
      </c>
      <c r="V815" s="13">
        <v>0.17699999999999999</v>
      </c>
      <c r="W815" s="17">
        <f t="shared" si="24"/>
        <v>78.009</v>
      </c>
      <c r="X815" s="17">
        <f t="shared" si="25"/>
        <v>0.24957977925623967</v>
      </c>
      <c r="Y815" s="13"/>
      <c r="Z815" s="13"/>
    </row>
    <row r="816" spans="19:26" x14ac:dyDescent="0.2">
      <c r="S816" s="13" t="s">
        <v>84</v>
      </c>
      <c r="T816" s="13" t="s">
        <v>85</v>
      </c>
      <c r="U816" s="13">
        <v>1997</v>
      </c>
      <c r="V816" s="13">
        <v>6.4500000000000002E-2</v>
      </c>
      <c r="W816" s="17">
        <f t="shared" si="24"/>
        <v>78.009</v>
      </c>
      <c r="X816" s="17">
        <f t="shared" si="25"/>
        <v>9.0948563627273771E-2</v>
      </c>
      <c r="Y816" s="13"/>
      <c r="Z816" s="13"/>
    </row>
    <row r="817" spans="19:26" x14ac:dyDescent="0.2">
      <c r="S817" s="13" t="s">
        <v>124</v>
      </c>
      <c r="T817" s="13" t="s">
        <v>125</v>
      </c>
      <c r="U817" s="13">
        <v>1997</v>
      </c>
      <c r="V817" s="13">
        <v>0.02</v>
      </c>
      <c r="W817" s="17">
        <f t="shared" si="24"/>
        <v>78.009</v>
      </c>
      <c r="X817" s="17">
        <f t="shared" si="25"/>
        <v>2.8201105000705051E-2</v>
      </c>
      <c r="Y817" s="13"/>
      <c r="Z817" s="13"/>
    </row>
    <row r="818" spans="19:26" x14ac:dyDescent="0.2">
      <c r="S818" s="13" t="s">
        <v>90</v>
      </c>
      <c r="T818" s="13" t="s">
        <v>91</v>
      </c>
      <c r="U818" s="13">
        <v>1998</v>
      </c>
      <c r="V818" s="18">
        <v>1.05</v>
      </c>
      <c r="W818" s="17">
        <f t="shared" si="24"/>
        <v>78.855000000000004</v>
      </c>
      <c r="X818" s="17">
        <f t="shared" si="25"/>
        <v>1.4646737683089215</v>
      </c>
      <c r="Y818" s="18"/>
      <c r="Z818" s="18"/>
    </row>
    <row r="819" spans="19:26" x14ac:dyDescent="0.2">
      <c r="S819" s="13" t="s">
        <v>23</v>
      </c>
      <c r="T819" s="13" t="s">
        <v>24</v>
      </c>
      <c r="U819" s="13">
        <v>1998</v>
      </c>
      <c r="V819" s="18">
        <v>0.35</v>
      </c>
      <c r="W819" s="17">
        <f t="shared" si="24"/>
        <v>78.855000000000004</v>
      </c>
      <c r="X819" s="17">
        <f t="shared" si="25"/>
        <v>0.48822458943630714</v>
      </c>
      <c r="Y819" s="18"/>
      <c r="Z819" s="18"/>
    </row>
    <row r="820" spans="19:26" x14ac:dyDescent="0.2">
      <c r="S820" s="13" t="s">
        <v>25</v>
      </c>
      <c r="T820" s="13" t="s">
        <v>26</v>
      </c>
      <c r="U820" s="13">
        <v>1998</v>
      </c>
      <c r="V820" s="18">
        <v>0.16</v>
      </c>
      <c r="W820" s="17">
        <f t="shared" si="24"/>
        <v>78.855000000000004</v>
      </c>
      <c r="X820" s="17">
        <f t="shared" si="25"/>
        <v>0.22318838374231184</v>
      </c>
      <c r="Y820" s="18"/>
      <c r="Z820" s="18"/>
    </row>
    <row r="821" spans="19:26" x14ac:dyDescent="0.2">
      <c r="S821" s="13" t="s">
        <v>27</v>
      </c>
      <c r="T821" s="13" t="s">
        <v>28</v>
      </c>
      <c r="U821" s="13">
        <v>1998</v>
      </c>
      <c r="V821" s="18">
        <v>0.24</v>
      </c>
      <c r="W821" s="17">
        <f t="shared" si="24"/>
        <v>78.855000000000004</v>
      </c>
      <c r="X821" s="17">
        <f t="shared" si="25"/>
        <v>0.33478257561346769</v>
      </c>
      <c r="Y821" s="18"/>
      <c r="Z821" s="18"/>
    </row>
    <row r="822" spans="19:26" x14ac:dyDescent="0.2">
      <c r="S822" s="13" t="s">
        <v>29</v>
      </c>
      <c r="T822" s="13" t="s">
        <v>30</v>
      </c>
      <c r="U822" s="13">
        <v>1998</v>
      </c>
      <c r="V822" s="18">
        <v>0.2</v>
      </c>
      <c r="W822" s="17">
        <f t="shared" si="24"/>
        <v>78.855000000000004</v>
      </c>
      <c r="X822" s="17">
        <f t="shared" si="25"/>
        <v>0.27898547967788978</v>
      </c>
      <c r="Y822" s="18"/>
      <c r="Z822" s="18"/>
    </row>
    <row r="823" spans="19:26" x14ac:dyDescent="0.2">
      <c r="S823" s="13" t="s">
        <v>31</v>
      </c>
      <c r="T823" s="13" t="s">
        <v>32</v>
      </c>
      <c r="U823" s="13">
        <v>1998</v>
      </c>
      <c r="V823" s="18">
        <v>0.08</v>
      </c>
      <c r="W823" s="17">
        <f t="shared" si="24"/>
        <v>78.855000000000004</v>
      </c>
      <c r="X823" s="17">
        <f t="shared" si="25"/>
        <v>0.11159419187115592</v>
      </c>
      <c r="Y823" s="18"/>
      <c r="Z823" s="18"/>
    </row>
    <row r="824" spans="19:26" x14ac:dyDescent="0.2">
      <c r="S824" s="13" t="s">
        <v>33</v>
      </c>
      <c r="T824" s="13" t="s">
        <v>34</v>
      </c>
      <c r="U824" s="13">
        <v>1998</v>
      </c>
      <c r="V824" s="18">
        <v>0.19</v>
      </c>
      <c r="W824" s="17">
        <f t="shared" si="24"/>
        <v>78.855000000000004</v>
      </c>
      <c r="X824" s="17">
        <f t="shared" si="25"/>
        <v>0.26503620569399527</v>
      </c>
      <c r="Y824" s="18"/>
      <c r="Z824" s="18"/>
    </row>
    <row r="825" spans="19:26" x14ac:dyDescent="0.2">
      <c r="S825" s="13" t="s">
        <v>35</v>
      </c>
      <c r="T825" s="13" t="s">
        <v>36</v>
      </c>
      <c r="U825" s="13">
        <v>1998</v>
      </c>
      <c r="V825" s="18">
        <v>0.16</v>
      </c>
      <c r="W825" s="17">
        <f t="shared" si="24"/>
        <v>78.855000000000004</v>
      </c>
      <c r="X825" s="17">
        <f t="shared" si="25"/>
        <v>0.22318838374231184</v>
      </c>
      <c r="Y825" s="18"/>
      <c r="Z825" s="18"/>
    </row>
    <row r="826" spans="19:26" x14ac:dyDescent="0.2">
      <c r="S826" s="13" t="s">
        <v>37</v>
      </c>
      <c r="T826" s="13" t="s">
        <v>38</v>
      </c>
      <c r="U826" s="13">
        <v>1998</v>
      </c>
      <c r="V826" s="18">
        <v>0.09</v>
      </c>
      <c r="W826" s="17">
        <f t="shared" si="24"/>
        <v>78.855000000000004</v>
      </c>
      <c r="X826" s="17">
        <f t="shared" si="25"/>
        <v>0.12554346585505041</v>
      </c>
      <c r="Y826" s="18"/>
      <c r="Z826" s="18"/>
    </row>
    <row r="827" spans="19:26" x14ac:dyDescent="0.2">
      <c r="S827" s="13" t="s">
        <v>39</v>
      </c>
      <c r="T827" s="13" t="s">
        <v>40</v>
      </c>
      <c r="U827" s="13">
        <v>1998</v>
      </c>
      <c r="V827" s="17">
        <v>0.48</v>
      </c>
      <c r="W827" s="17">
        <f t="shared" si="24"/>
        <v>78.855000000000004</v>
      </c>
      <c r="X827" s="17">
        <f t="shared" si="25"/>
        <v>0.66956515122693538</v>
      </c>
      <c r="Y827" s="17"/>
      <c r="Z827" s="17"/>
    </row>
    <row r="828" spans="19:26" x14ac:dyDescent="0.2">
      <c r="S828" s="13" t="s">
        <v>41</v>
      </c>
      <c r="T828" s="13" t="s">
        <v>42</v>
      </c>
      <c r="U828" s="13">
        <v>1998</v>
      </c>
      <c r="V828" s="17">
        <v>1.01</v>
      </c>
      <c r="W828" s="17">
        <f t="shared" si="24"/>
        <v>78.855000000000004</v>
      </c>
      <c r="X828" s="17">
        <f t="shared" si="25"/>
        <v>1.4088766723733435</v>
      </c>
      <c r="Y828" s="17"/>
      <c r="Z828" s="17"/>
    </row>
    <row r="829" spans="19:26" x14ac:dyDescent="0.2">
      <c r="S829" s="13" t="s">
        <v>86</v>
      </c>
      <c r="T829" s="13" t="s">
        <v>87</v>
      </c>
      <c r="U829" s="13">
        <v>1998</v>
      </c>
      <c r="V829" s="17">
        <v>0.92</v>
      </c>
      <c r="W829" s="17">
        <f t="shared" si="24"/>
        <v>78.855000000000004</v>
      </c>
      <c r="X829" s="17">
        <f t="shared" si="25"/>
        <v>1.2833332065182932</v>
      </c>
      <c r="Y829" s="17"/>
      <c r="Z829" s="17"/>
    </row>
    <row r="830" spans="19:26" x14ac:dyDescent="0.2">
      <c r="S830" s="13" t="s">
        <v>92</v>
      </c>
      <c r="T830" s="13" t="s">
        <v>93</v>
      </c>
      <c r="U830" s="13">
        <v>1998</v>
      </c>
      <c r="V830" s="17">
        <v>0.15</v>
      </c>
      <c r="W830" s="17">
        <f t="shared" si="24"/>
        <v>78.855000000000004</v>
      </c>
      <c r="X830" s="17">
        <f t="shared" si="25"/>
        <v>0.20923910975841734</v>
      </c>
      <c r="Y830" s="17"/>
      <c r="Z830" s="17"/>
    </row>
    <row r="831" spans="19:26" x14ac:dyDescent="0.2">
      <c r="S831" s="13" t="s">
        <v>43</v>
      </c>
      <c r="T831" s="13" t="s">
        <v>14</v>
      </c>
      <c r="U831" s="13">
        <v>1998</v>
      </c>
      <c r="V831" s="18">
        <v>7.0000000000000007E-2</v>
      </c>
      <c r="W831" s="17">
        <f t="shared" si="24"/>
        <v>78.855000000000004</v>
      </c>
      <c r="X831" s="17">
        <f t="shared" si="25"/>
        <v>9.7644917887261443E-2</v>
      </c>
      <c r="Y831" s="18"/>
      <c r="Z831" s="18"/>
    </row>
    <row r="832" spans="19:26" x14ac:dyDescent="0.2">
      <c r="S832" s="13" t="s">
        <v>44</v>
      </c>
      <c r="T832" s="13" t="s">
        <v>45</v>
      </c>
      <c r="U832" s="13">
        <v>1998</v>
      </c>
      <c r="V832" s="18">
        <v>0.115</v>
      </c>
      <c r="W832" s="17">
        <f t="shared" si="24"/>
        <v>78.855000000000004</v>
      </c>
      <c r="X832" s="17">
        <f t="shared" si="25"/>
        <v>0.16041665081478665</v>
      </c>
      <c r="Y832" s="18"/>
      <c r="Z832" s="18"/>
    </row>
    <row r="833" spans="19:26" x14ac:dyDescent="0.2">
      <c r="S833" s="13" t="s">
        <v>94</v>
      </c>
      <c r="T833" s="13" t="s">
        <v>95</v>
      </c>
      <c r="U833" s="13">
        <v>1998</v>
      </c>
      <c r="V833" s="18">
        <v>0.19</v>
      </c>
      <c r="W833" s="17">
        <f t="shared" si="24"/>
        <v>78.855000000000004</v>
      </c>
      <c r="X833" s="17">
        <f t="shared" si="25"/>
        <v>0.26503620569399527</v>
      </c>
      <c r="Y833" s="18"/>
      <c r="Z833" s="18"/>
    </row>
    <row r="834" spans="19:26" x14ac:dyDescent="0.2">
      <c r="S834" s="13" t="s">
        <v>46</v>
      </c>
      <c r="T834" s="13" t="s">
        <v>47</v>
      </c>
      <c r="U834" s="13">
        <v>1998</v>
      </c>
      <c r="V834" s="18">
        <v>0.18</v>
      </c>
      <c r="W834" s="17">
        <f t="shared" si="24"/>
        <v>78.855000000000004</v>
      </c>
      <c r="X834" s="17">
        <f t="shared" si="25"/>
        <v>0.25108693171010082</v>
      </c>
      <c r="Y834" s="18"/>
      <c r="Z834" s="18"/>
    </row>
    <row r="835" spans="19:26" x14ac:dyDescent="0.2">
      <c r="S835" s="13" t="s">
        <v>48</v>
      </c>
      <c r="T835" s="13" t="s">
        <v>49</v>
      </c>
      <c r="U835" s="13">
        <v>1998</v>
      </c>
      <c r="V835" s="18">
        <v>0.08</v>
      </c>
      <c r="W835" s="17">
        <f t="shared" ref="W835:W898" si="26">INDEX($AB$2:$AB$35,MATCH($U835,$AA$2:$AA$35,0))</f>
        <v>78.855000000000004</v>
      </c>
      <c r="X835" s="17">
        <f t="shared" ref="X835:X898" si="27">V835*$AB$35/W835</f>
        <v>0.11159419187115592</v>
      </c>
      <c r="Y835" s="18"/>
      <c r="Z835" s="18"/>
    </row>
    <row r="836" spans="19:26" x14ac:dyDescent="0.2">
      <c r="S836" s="13" t="s">
        <v>50</v>
      </c>
      <c r="T836" s="13" t="s">
        <v>51</v>
      </c>
      <c r="U836" s="13">
        <v>1998</v>
      </c>
      <c r="V836" s="18">
        <v>0.32</v>
      </c>
      <c r="W836" s="17">
        <f t="shared" si="26"/>
        <v>78.855000000000004</v>
      </c>
      <c r="X836" s="17">
        <f t="shared" si="27"/>
        <v>0.44637676748462368</v>
      </c>
      <c r="Y836" s="18"/>
      <c r="Z836" s="18"/>
    </row>
    <row r="837" spans="19:26" x14ac:dyDescent="0.2">
      <c r="S837" s="13" t="s">
        <v>96</v>
      </c>
      <c r="T837" s="13" t="s">
        <v>97</v>
      </c>
      <c r="U837" s="13">
        <v>1998</v>
      </c>
      <c r="V837" s="18">
        <v>0.35</v>
      </c>
      <c r="W837" s="17">
        <f t="shared" si="26"/>
        <v>78.855000000000004</v>
      </c>
      <c r="X837" s="17">
        <f t="shared" si="27"/>
        <v>0.48822458943630714</v>
      </c>
      <c r="Y837" s="18"/>
      <c r="Z837" s="18"/>
    </row>
    <row r="838" spans="19:26" x14ac:dyDescent="0.2">
      <c r="S838" s="13" t="s">
        <v>52</v>
      </c>
      <c r="T838" s="13" t="s">
        <v>53</v>
      </c>
      <c r="U838" s="13">
        <v>1998</v>
      </c>
      <c r="V838" s="18">
        <v>0.09</v>
      </c>
      <c r="W838" s="17">
        <f t="shared" si="26"/>
        <v>78.855000000000004</v>
      </c>
      <c r="X838" s="17">
        <f t="shared" si="27"/>
        <v>0.12554346585505041</v>
      </c>
      <c r="Y838" s="18"/>
      <c r="Z838" s="18"/>
    </row>
    <row r="839" spans="19:26" x14ac:dyDescent="0.2">
      <c r="S839" s="13" t="s">
        <v>54</v>
      </c>
      <c r="T839" s="13" t="s">
        <v>55</v>
      </c>
      <c r="U839" s="13">
        <v>1998</v>
      </c>
      <c r="V839" s="18">
        <v>0.105</v>
      </c>
      <c r="W839" s="17">
        <f t="shared" si="26"/>
        <v>78.855000000000004</v>
      </c>
      <c r="X839" s="17">
        <f t="shared" si="27"/>
        <v>0.14646737683089214</v>
      </c>
      <c r="Y839" s="18"/>
      <c r="Z839" s="18"/>
    </row>
    <row r="840" spans="19:26" x14ac:dyDescent="0.2">
      <c r="S840" s="13" t="s">
        <v>98</v>
      </c>
      <c r="T840" s="13" t="s">
        <v>99</v>
      </c>
      <c r="U840" s="13">
        <v>1998</v>
      </c>
      <c r="V840" s="18">
        <v>0.2</v>
      </c>
      <c r="W840" s="17">
        <f t="shared" si="26"/>
        <v>78.855000000000004</v>
      </c>
      <c r="X840" s="17">
        <f t="shared" si="27"/>
        <v>0.27898547967788978</v>
      </c>
      <c r="Y840" s="18"/>
      <c r="Z840" s="18"/>
    </row>
    <row r="841" spans="19:26" x14ac:dyDescent="0.2">
      <c r="S841" s="13" t="s">
        <v>56</v>
      </c>
      <c r="T841" s="13" t="s">
        <v>57</v>
      </c>
      <c r="U841" s="13">
        <v>1998</v>
      </c>
      <c r="V841" s="18">
        <v>0.14599999999999999</v>
      </c>
      <c r="W841" s="17">
        <f t="shared" si="26"/>
        <v>78.855000000000004</v>
      </c>
      <c r="X841" s="17">
        <f t="shared" si="27"/>
        <v>0.20365940016485953</v>
      </c>
      <c r="Y841" s="18"/>
      <c r="Z841" s="18"/>
    </row>
    <row r="842" spans="19:26" x14ac:dyDescent="0.2">
      <c r="S842" s="13" t="s">
        <v>100</v>
      </c>
      <c r="T842" s="13" t="s">
        <v>101</v>
      </c>
      <c r="U842" s="13">
        <v>1998</v>
      </c>
      <c r="V842" s="18">
        <v>0.42680000000000001</v>
      </c>
      <c r="W842" s="17">
        <f t="shared" si="26"/>
        <v>78.855000000000004</v>
      </c>
      <c r="X842" s="17">
        <f t="shared" si="27"/>
        <v>0.59535501363261678</v>
      </c>
      <c r="Y842" s="18"/>
      <c r="Z842" s="18"/>
    </row>
    <row r="843" spans="19:26" x14ac:dyDescent="0.2">
      <c r="S843" s="13" t="s">
        <v>58</v>
      </c>
      <c r="T843" s="13" t="s">
        <v>59</v>
      </c>
      <c r="U843" s="13">
        <v>1998</v>
      </c>
      <c r="V843" s="18">
        <v>0.06</v>
      </c>
      <c r="W843" s="17">
        <f t="shared" si="26"/>
        <v>78.855000000000004</v>
      </c>
      <c r="X843" s="17">
        <f t="shared" si="27"/>
        <v>8.3695643903366923E-2</v>
      </c>
      <c r="Y843" s="18"/>
      <c r="Z843" s="18"/>
    </row>
    <row r="844" spans="19:26" x14ac:dyDescent="0.2">
      <c r="S844" s="13" t="s">
        <v>102</v>
      </c>
      <c r="T844" s="13" t="s">
        <v>103</v>
      </c>
      <c r="U844" s="13">
        <v>1998</v>
      </c>
      <c r="V844" s="17">
        <v>0.13650000000000001</v>
      </c>
      <c r="W844" s="17">
        <f t="shared" si="26"/>
        <v>78.855000000000004</v>
      </c>
      <c r="X844" s="17">
        <f t="shared" si="27"/>
        <v>0.19040758988015979</v>
      </c>
      <c r="Y844" s="17"/>
      <c r="Z844" s="17"/>
    </row>
    <row r="845" spans="19:26" x14ac:dyDescent="0.2">
      <c r="S845" s="13" t="s">
        <v>60</v>
      </c>
      <c r="T845" s="13" t="s">
        <v>61</v>
      </c>
      <c r="U845" s="13">
        <v>1998</v>
      </c>
      <c r="V845" s="17">
        <v>0.23</v>
      </c>
      <c r="W845" s="17">
        <f t="shared" si="26"/>
        <v>78.855000000000004</v>
      </c>
      <c r="X845" s="17">
        <f t="shared" si="27"/>
        <v>0.3208333016295733</v>
      </c>
      <c r="Y845" s="17"/>
      <c r="Z845" s="17"/>
    </row>
    <row r="846" spans="19:26" x14ac:dyDescent="0.2">
      <c r="S846" s="13" t="s">
        <v>62</v>
      </c>
      <c r="T846" s="13" t="s">
        <v>63</v>
      </c>
      <c r="U846" s="13">
        <v>1998</v>
      </c>
      <c r="V846" s="17">
        <v>0.09</v>
      </c>
      <c r="W846" s="17">
        <f t="shared" si="26"/>
        <v>78.855000000000004</v>
      </c>
      <c r="X846" s="17">
        <f t="shared" si="27"/>
        <v>0.12554346585505041</v>
      </c>
      <c r="Y846" s="17"/>
      <c r="Z846" s="17"/>
    </row>
    <row r="847" spans="19:26" x14ac:dyDescent="0.2">
      <c r="S847" s="13" t="s">
        <v>104</v>
      </c>
      <c r="T847" s="13" t="s">
        <v>105</v>
      </c>
      <c r="U847" s="13">
        <v>1998</v>
      </c>
      <c r="V847" s="17">
        <v>0.3</v>
      </c>
      <c r="W847" s="17">
        <f t="shared" si="26"/>
        <v>78.855000000000004</v>
      </c>
      <c r="X847" s="17">
        <f t="shared" si="27"/>
        <v>0.41847821951683467</v>
      </c>
      <c r="Y847" s="17"/>
      <c r="Z847" s="17"/>
    </row>
    <row r="848" spans="19:26" x14ac:dyDescent="0.2">
      <c r="S848" s="13" t="s">
        <v>64</v>
      </c>
      <c r="T848" s="13" t="s">
        <v>65</v>
      </c>
      <c r="U848" s="13">
        <v>1998</v>
      </c>
      <c r="V848" s="18">
        <v>0.12</v>
      </c>
      <c r="W848" s="17">
        <f t="shared" si="26"/>
        <v>78.855000000000004</v>
      </c>
      <c r="X848" s="17">
        <f t="shared" si="27"/>
        <v>0.16739128780673385</v>
      </c>
      <c r="Y848" s="18"/>
      <c r="Z848" s="18"/>
    </row>
    <row r="849" spans="19:26" x14ac:dyDescent="0.2">
      <c r="S849" s="13" t="s">
        <v>66</v>
      </c>
      <c r="T849" s="13" t="s">
        <v>67</v>
      </c>
      <c r="U849" s="13">
        <v>1998</v>
      </c>
      <c r="V849" s="18">
        <v>0.41</v>
      </c>
      <c r="W849" s="17">
        <f t="shared" si="26"/>
        <v>78.855000000000004</v>
      </c>
      <c r="X849" s="17">
        <f t="shared" si="27"/>
        <v>0.57192023333967401</v>
      </c>
      <c r="Y849" s="18"/>
      <c r="Z849" s="18"/>
    </row>
    <row r="850" spans="19:26" x14ac:dyDescent="0.2">
      <c r="S850" s="13" t="s">
        <v>68</v>
      </c>
      <c r="T850" s="13" t="s">
        <v>69</v>
      </c>
      <c r="U850" s="13">
        <v>1998</v>
      </c>
      <c r="V850" s="18">
        <v>0.16</v>
      </c>
      <c r="W850" s="17">
        <f t="shared" si="26"/>
        <v>78.855000000000004</v>
      </c>
      <c r="X850" s="17">
        <f t="shared" si="27"/>
        <v>0.22318838374231184</v>
      </c>
      <c r="Y850" s="18"/>
      <c r="Z850" s="18"/>
    </row>
    <row r="851" spans="19:26" x14ac:dyDescent="0.2">
      <c r="S851" s="13" t="s">
        <v>106</v>
      </c>
      <c r="T851" s="13" t="s">
        <v>107</v>
      </c>
      <c r="U851" s="13">
        <v>1998</v>
      </c>
      <c r="V851" s="18">
        <v>0.53376000000000001</v>
      </c>
      <c r="W851" s="17">
        <f t="shared" si="26"/>
        <v>78.855000000000004</v>
      </c>
      <c r="X851" s="17">
        <f t="shared" si="27"/>
        <v>0.74455644816435229</v>
      </c>
      <c r="Y851" s="18"/>
      <c r="Z851" s="18"/>
    </row>
    <row r="852" spans="19:26" x14ac:dyDescent="0.2">
      <c r="S852" s="13" t="s">
        <v>70</v>
      </c>
      <c r="T852" s="13" t="s">
        <v>71</v>
      </c>
      <c r="U852" s="13">
        <v>1998</v>
      </c>
      <c r="V852" s="18">
        <v>0.16</v>
      </c>
      <c r="W852" s="17">
        <f t="shared" si="26"/>
        <v>78.855000000000004</v>
      </c>
      <c r="X852" s="17">
        <f t="shared" si="27"/>
        <v>0.22318838374231184</v>
      </c>
      <c r="Y852" s="18"/>
      <c r="Z852" s="18"/>
    </row>
    <row r="853" spans="19:26" x14ac:dyDescent="0.2">
      <c r="S853" s="13" t="s">
        <v>108</v>
      </c>
      <c r="T853" s="13" t="s">
        <v>109</v>
      </c>
      <c r="U853" s="13">
        <v>1998</v>
      </c>
      <c r="V853" s="18">
        <v>0.18</v>
      </c>
      <c r="W853" s="17">
        <f t="shared" si="26"/>
        <v>78.855000000000004</v>
      </c>
      <c r="X853" s="17">
        <f t="shared" si="27"/>
        <v>0.25108693171010082</v>
      </c>
      <c r="Y853" s="18"/>
      <c r="Z853" s="18"/>
    </row>
    <row r="854" spans="19:26" x14ac:dyDescent="0.2">
      <c r="S854" s="13" t="s">
        <v>72</v>
      </c>
      <c r="T854" s="13" t="s">
        <v>73</v>
      </c>
      <c r="U854" s="13">
        <v>1998</v>
      </c>
      <c r="V854" s="18">
        <v>0.39700000000000002</v>
      </c>
      <c r="W854" s="17">
        <f t="shared" si="26"/>
        <v>78.855000000000004</v>
      </c>
      <c r="X854" s="17">
        <f t="shared" si="27"/>
        <v>0.55378617716061129</v>
      </c>
      <c r="Y854" s="18"/>
      <c r="Z854" s="18"/>
    </row>
    <row r="855" spans="19:26" x14ac:dyDescent="0.2">
      <c r="S855" s="13" t="s">
        <v>110</v>
      </c>
      <c r="T855" s="13" t="s">
        <v>111</v>
      </c>
      <c r="U855" s="13">
        <v>1998</v>
      </c>
      <c r="V855" s="18">
        <v>8.2000000000000003E-2</v>
      </c>
      <c r="W855" s="17">
        <f t="shared" si="26"/>
        <v>78.855000000000004</v>
      </c>
      <c r="X855" s="17">
        <f t="shared" si="27"/>
        <v>0.11438404666793482</v>
      </c>
      <c r="Y855" s="18"/>
      <c r="Z855" s="18"/>
    </row>
    <row r="856" spans="19:26" x14ac:dyDescent="0.2">
      <c r="S856" s="13" t="s">
        <v>112</v>
      </c>
      <c r="T856" s="13" t="s">
        <v>113</v>
      </c>
      <c r="U856" s="13">
        <v>1998</v>
      </c>
      <c r="V856" s="18">
        <v>7.8700000000000006E-2</v>
      </c>
      <c r="W856" s="17">
        <f t="shared" si="26"/>
        <v>78.855000000000004</v>
      </c>
      <c r="X856" s="17">
        <f t="shared" si="27"/>
        <v>0.10978078625324965</v>
      </c>
      <c r="Y856" s="18"/>
      <c r="Z856" s="18"/>
    </row>
    <row r="857" spans="19:26" x14ac:dyDescent="0.2">
      <c r="S857" s="13" t="s">
        <v>74</v>
      </c>
      <c r="T857" s="13" t="s">
        <v>75</v>
      </c>
      <c r="U857" s="13">
        <v>1998</v>
      </c>
      <c r="V857" s="18">
        <v>9.5200000000000007E-2</v>
      </c>
      <c r="W857" s="17">
        <f t="shared" si="26"/>
        <v>78.855000000000004</v>
      </c>
      <c r="X857" s="17">
        <f t="shared" si="27"/>
        <v>0.13279708832667556</v>
      </c>
      <c r="Y857" s="18"/>
      <c r="Z857" s="18"/>
    </row>
    <row r="858" spans="19:26" x14ac:dyDescent="0.2">
      <c r="S858" s="13" t="s">
        <v>76</v>
      </c>
      <c r="T858" s="13" t="s">
        <v>77</v>
      </c>
      <c r="U858" s="13">
        <v>1998</v>
      </c>
      <c r="V858" s="18">
        <v>0.76800000000000002</v>
      </c>
      <c r="W858" s="17">
        <f t="shared" si="26"/>
        <v>78.855000000000004</v>
      </c>
      <c r="X858" s="17">
        <f t="shared" si="27"/>
        <v>1.0713042419630967</v>
      </c>
      <c r="Y858" s="18"/>
      <c r="Z858" s="18"/>
    </row>
    <row r="859" spans="19:26" x14ac:dyDescent="0.2">
      <c r="S859" s="13" t="s">
        <v>78</v>
      </c>
      <c r="T859" s="13" t="s">
        <v>79</v>
      </c>
      <c r="U859" s="13">
        <v>1998</v>
      </c>
      <c r="V859" s="18">
        <v>0.26979999999999998</v>
      </c>
      <c r="W859" s="17">
        <f t="shared" si="26"/>
        <v>78.855000000000004</v>
      </c>
      <c r="X859" s="17">
        <f t="shared" si="27"/>
        <v>0.37635141208547329</v>
      </c>
      <c r="Y859" s="18"/>
      <c r="Z859" s="18"/>
    </row>
    <row r="860" spans="19:26" x14ac:dyDescent="0.2">
      <c r="S860" s="13" t="s">
        <v>80</v>
      </c>
      <c r="T860" s="13" t="s">
        <v>81</v>
      </c>
      <c r="U860" s="13">
        <v>1998</v>
      </c>
      <c r="V860" s="18">
        <v>0.1258</v>
      </c>
      <c r="W860" s="17">
        <f t="shared" si="26"/>
        <v>78.855000000000004</v>
      </c>
      <c r="X860" s="17">
        <f t="shared" si="27"/>
        <v>0.17548186671739266</v>
      </c>
      <c r="Y860" s="18"/>
      <c r="Z860" s="18"/>
    </row>
    <row r="861" spans="19:26" x14ac:dyDescent="0.2">
      <c r="S861" s="13" t="s">
        <v>82</v>
      </c>
      <c r="T861" s="13" t="s">
        <v>83</v>
      </c>
      <c r="U861" s="13">
        <v>1998</v>
      </c>
      <c r="V861" s="17">
        <v>0.19047</v>
      </c>
      <c r="W861" s="17">
        <f t="shared" si="26"/>
        <v>78.855000000000004</v>
      </c>
      <c r="X861" s="17">
        <f t="shared" si="27"/>
        <v>0.26569182157123833</v>
      </c>
      <c r="Y861" s="17"/>
      <c r="Z861" s="17"/>
    </row>
    <row r="862" spans="19:26" x14ac:dyDescent="0.2">
      <c r="S862" s="13" t="s">
        <v>114</v>
      </c>
      <c r="T862" s="13" t="s">
        <v>115</v>
      </c>
      <c r="U862" s="13">
        <v>1998</v>
      </c>
      <c r="V862" s="17">
        <v>0.35499999999999998</v>
      </c>
      <c r="W862" s="17">
        <f t="shared" si="26"/>
        <v>78.855000000000004</v>
      </c>
      <c r="X862" s="17">
        <f t="shared" si="27"/>
        <v>0.49519922642825437</v>
      </c>
      <c r="Y862" s="17"/>
      <c r="Z862" s="17"/>
    </row>
    <row r="863" spans="19:26" x14ac:dyDescent="0.2">
      <c r="S863" s="13" t="s">
        <v>116</v>
      </c>
      <c r="T863" s="13" t="s">
        <v>117</v>
      </c>
      <c r="U863" s="13">
        <v>1998</v>
      </c>
      <c r="V863" s="17">
        <v>0.26500000000000001</v>
      </c>
      <c r="W863" s="17">
        <f t="shared" si="26"/>
        <v>78.855000000000004</v>
      </c>
      <c r="X863" s="17">
        <f t="shared" si="27"/>
        <v>0.36965576057320398</v>
      </c>
      <c r="Y863" s="17"/>
      <c r="Z863" s="17"/>
    </row>
    <row r="864" spans="19:26" x14ac:dyDescent="0.2">
      <c r="S864" s="13" t="s">
        <v>118</v>
      </c>
      <c r="T864" s="13" t="s">
        <v>119</v>
      </c>
      <c r="U864" s="13">
        <v>1998</v>
      </c>
      <c r="V864" s="17">
        <v>0.25650000000000001</v>
      </c>
      <c r="W864" s="17">
        <f t="shared" si="26"/>
        <v>78.855000000000004</v>
      </c>
      <c r="X864" s="17">
        <f t="shared" si="27"/>
        <v>0.35779887768689361</v>
      </c>
      <c r="Y864" s="17"/>
      <c r="Z864" s="17"/>
    </row>
    <row r="865" spans="19:26" x14ac:dyDescent="0.2">
      <c r="S865" s="13" t="s">
        <v>120</v>
      </c>
      <c r="T865" s="13" t="s">
        <v>121</v>
      </c>
      <c r="U865" s="13">
        <v>1998</v>
      </c>
      <c r="V865" s="18">
        <v>0.25650000000000001</v>
      </c>
      <c r="W865" s="17">
        <f t="shared" si="26"/>
        <v>78.855000000000004</v>
      </c>
      <c r="X865" s="17">
        <f t="shared" si="27"/>
        <v>0.35779887768689361</v>
      </c>
      <c r="Y865" s="18"/>
      <c r="Z865" s="18"/>
    </row>
    <row r="866" spans="19:26" x14ac:dyDescent="0.2">
      <c r="S866" s="13" t="s">
        <v>122</v>
      </c>
      <c r="T866" s="13" t="s">
        <v>123</v>
      </c>
      <c r="U866" s="13">
        <v>1998</v>
      </c>
      <c r="V866" s="13">
        <v>0.17699999999999999</v>
      </c>
      <c r="W866" s="17">
        <f t="shared" si="26"/>
        <v>78.855000000000004</v>
      </c>
      <c r="X866" s="17">
        <f t="shared" si="27"/>
        <v>0.24690214951493247</v>
      </c>
      <c r="Y866" s="13"/>
      <c r="Z866" s="13"/>
    </row>
    <row r="867" spans="19:26" x14ac:dyDescent="0.2">
      <c r="S867" s="13" t="s">
        <v>84</v>
      </c>
      <c r="T867" s="13" t="s">
        <v>85</v>
      </c>
      <c r="U867" s="13">
        <v>1998</v>
      </c>
      <c r="V867" s="13">
        <v>6.4500000000000002E-2</v>
      </c>
      <c r="W867" s="17">
        <f t="shared" si="26"/>
        <v>78.855000000000004</v>
      </c>
      <c r="X867" s="17">
        <f t="shared" si="27"/>
        <v>8.9972817196119451E-2</v>
      </c>
      <c r="Y867" s="13"/>
      <c r="Z867" s="13"/>
    </row>
    <row r="868" spans="19:26" x14ac:dyDescent="0.2">
      <c r="S868" s="13" t="s">
        <v>124</v>
      </c>
      <c r="T868" s="13" t="s">
        <v>125</v>
      </c>
      <c r="U868" s="13">
        <v>1998</v>
      </c>
      <c r="V868" s="13">
        <v>0.02</v>
      </c>
      <c r="W868" s="17">
        <f t="shared" si="26"/>
        <v>78.855000000000004</v>
      </c>
      <c r="X868" s="17">
        <f t="shared" si="27"/>
        <v>2.789854796778898E-2</v>
      </c>
      <c r="Y868" s="13"/>
      <c r="Z868" s="13"/>
    </row>
    <row r="869" spans="19:26" x14ac:dyDescent="0.2">
      <c r="S869" s="13" t="s">
        <v>90</v>
      </c>
      <c r="T869" s="13" t="s">
        <v>91</v>
      </c>
      <c r="U869" s="13">
        <v>1999</v>
      </c>
      <c r="V869" s="18">
        <v>1.05</v>
      </c>
      <c r="W869" s="17">
        <f t="shared" si="26"/>
        <v>80.061000000000007</v>
      </c>
      <c r="X869" s="17">
        <f t="shared" si="27"/>
        <v>1.4426106343912766</v>
      </c>
      <c r="Y869" s="18"/>
      <c r="Z869" s="18"/>
    </row>
    <row r="870" spans="19:26" x14ac:dyDescent="0.2">
      <c r="S870" s="13" t="s">
        <v>23</v>
      </c>
      <c r="T870" s="13" t="s">
        <v>24</v>
      </c>
      <c r="U870" s="13">
        <v>1999</v>
      </c>
      <c r="V870" s="18">
        <v>0.35</v>
      </c>
      <c r="W870" s="17">
        <f t="shared" si="26"/>
        <v>80.061000000000007</v>
      </c>
      <c r="X870" s="17">
        <f t="shared" si="27"/>
        <v>0.48087021146375886</v>
      </c>
      <c r="Y870" s="18"/>
      <c r="Z870" s="18"/>
    </row>
    <row r="871" spans="19:26" x14ac:dyDescent="0.2">
      <c r="S871" s="13" t="s">
        <v>25</v>
      </c>
      <c r="T871" s="13" t="s">
        <v>26</v>
      </c>
      <c r="U871" s="13">
        <v>1999</v>
      </c>
      <c r="V871" s="18">
        <v>0.16</v>
      </c>
      <c r="W871" s="17">
        <f t="shared" si="26"/>
        <v>80.061000000000007</v>
      </c>
      <c r="X871" s="17">
        <f t="shared" si="27"/>
        <v>0.21982638238343263</v>
      </c>
      <c r="Y871" s="18"/>
      <c r="Z871" s="18"/>
    </row>
    <row r="872" spans="19:26" x14ac:dyDescent="0.2">
      <c r="S872" s="13" t="s">
        <v>27</v>
      </c>
      <c r="T872" s="13" t="s">
        <v>28</v>
      </c>
      <c r="U872" s="13">
        <v>1999</v>
      </c>
      <c r="V872" s="18">
        <v>0.24</v>
      </c>
      <c r="W872" s="17">
        <f t="shared" si="26"/>
        <v>80.061000000000007</v>
      </c>
      <c r="X872" s="17">
        <f t="shared" si="27"/>
        <v>0.32973957357514888</v>
      </c>
      <c r="Y872" s="18"/>
      <c r="Z872" s="18"/>
    </row>
    <row r="873" spans="19:26" x14ac:dyDescent="0.2">
      <c r="S873" s="13" t="s">
        <v>29</v>
      </c>
      <c r="T873" s="13" t="s">
        <v>30</v>
      </c>
      <c r="U873" s="13">
        <v>1999</v>
      </c>
      <c r="V873" s="18">
        <v>0.2</v>
      </c>
      <c r="W873" s="17">
        <f t="shared" si="26"/>
        <v>80.061000000000007</v>
      </c>
      <c r="X873" s="17">
        <f t="shared" si="27"/>
        <v>0.2747829779792908</v>
      </c>
      <c r="Y873" s="18"/>
      <c r="Z873" s="18"/>
    </row>
    <row r="874" spans="19:26" x14ac:dyDescent="0.2">
      <c r="S874" s="13" t="s">
        <v>31</v>
      </c>
      <c r="T874" s="13" t="s">
        <v>32</v>
      </c>
      <c r="U874" s="13">
        <v>1999</v>
      </c>
      <c r="V874" s="18">
        <v>0.08</v>
      </c>
      <c r="W874" s="17">
        <f t="shared" si="26"/>
        <v>80.061000000000007</v>
      </c>
      <c r="X874" s="17">
        <f t="shared" si="27"/>
        <v>0.10991319119171632</v>
      </c>
      <c r="Y874" s="18"/>
      <c r="Z874" s="18"/>
    </row>
    <row r="875" spans="19:26" x14ac:dyDescent="0.2">
      <c r="S875" s="13" t="s">
        <v>33</v>
      </c>
      <c r="T875" s="13" t="s">
        <v>34</v>
      </c>
      <c r="U875" s="13">
        <v>1999</v>
      </c>
      <c r="V875" s="18">
        <v>0.19</v>
      </c>
      <c r="W875" s="17">
        <f t="shared" si="26"/>
        <v>80.061000000000007</v>
      </c>
      <c r="X875" s="17">
        <f t="shared" si="27"/>
        <v>0.2610438290803262</v>
      </c>
      <c r="Y875" s="18"/>
      <c r="Z875" s="18"/>
    </row>
    <row r="876" spans="19:26" x14ac:dyDescent="0.2">
      <c r="S876" s="13" t="s">
        <v>35</v>
      </c>
      <c r="T876" s="13" t="s">
        <v>36</v>
      </c>
      <c r="U876" s="13">
        <v>1999</v>
      </c>
      <c r="V876" s="18">
        <v>0.16</v>
      </c>
      <c r="W876" s="17">
        <f t="shared" si="26"/>
        <v>80.061000000000007</v>
      </c>
      <c r="X876" s="17">
        <f t="shared" si="27"/>
        <v>0.21982638238343263</v>
      </c>
      <c r="Y876" s="18"/>
      <c r="Z876" s="18"/>
    </row>
    <row r="877" spans="19:26" x14ac:dyDescent="0.2">
      <c r="S877" s="13" t="s">
        <v>37</v>
      </c>
      <c r="T877" s="13" t="s">
        <v>38</v>
      </c>
      <c r="U877" s="13">
        <v>1999</v>
      </c>
      <c r="V877" s="18">
        <v>0.09</v>
      </c>
      <c r="W877" s="17">
        <f t="shared" si="26"/>
        <v>80.061000000000007</v>
      </c>
      <c r="X877" s="17">
        <f t="shared" si="27"/>
        <v>0.12365234009068084</v>
      </c>
      <c r="Y877" s="18"/>
      <c r="Z877" s="18"/>
    </row>
    <row r="878" spans="19:26" x14ac:dyDescent="0.2">
      <c r="S878" s="13" t="s">
        <v>39</v>
      </c>
      <c r="T878" s="13" t="s">
        <v>40</v>
      </c>
      <c r="U878" s="13">
        <v>1999</v>
      </c>
      <c r="V878" s="17">
        <v>0.48</v>
      </c>
      <c r="W878" s="17">
        <f t="shared" si="26"/>
        <v>80.061000000000007</v>
      </c>
      <c r="X878" s="17">
        <f t="shared" si="27"/>
        <v>0.65947914715029776</v>
      </c>
      <c r="Y878" s="17"/>
      <c r="Z878" s="17"/>
    </row>
    <row r="879" spans="19:26" x14ac:dyDescent="0.2">
      <c r="S879" s="13" t="s">
        <v>41</v>
      </c>
      <c r="T879" s="13" t="s">
        <v>42</v>
      </c>
      <c r="U879" s="13">
        <v>1999</v>
      </c>
      <c r="V879" s="17">
        <v>1.01</v>
      </c>
      <c r="W879" s="17">
        <f t="shared" si="26"/>
        <v>80.061000000000007</v>
      </c>
      <c r="X879" s="17">
        <f t="shared" si="27"/>
        <v>1.3876540387954184</v>
      </c>
      <c r="Y879" s="17"/>
      <c r="Z879" s="17"/>
    </row>
    <row r="880" spans="19:26" x14ac:dyDescent="0.2">
      <c r="S880" s="13" t="s">
        <v>86</v>
      </c>
      <c r="T880" s="13" t="s">
        <v>87</v>
      </c>
      <c r="U880" s="13">
        <v>1999</v>
      </c>
      <c r="V880" s="17">
        <v>0.93</v>
      </c>
      <c r="W880" s="17">
        <f t="shared" si="26"/>
        <v>80.061000000000007</v>
      </c>
      <c r="X880" s="17">
        <f t="shared" si="27"/>
        <v>1.2777408476037022</v>
      </c>
      <c r="Y880" s="17"/>
      <c r="Z880" s="17"/>
    </row>
    <row r="881" spans="19:26" x14ac:dyDescent="0.2">
      <c r="S881" s="13" t="s">
        <v>92</v>
      </c>
      <c r="T881" s="13" t="s">
        <v>93</v>
      </c>
      <c r="U881" s="13">
        <v>1999</v>
      </c>
      <c r="V881" s="17">
        <v>0.15</v>
      </c>
      <c r="W881" s="17">
        <f t="shared" si="26"/>
        <v>80.061000000000007</v>
      </c>
      <c r="X881" s="17">
        <f t="shared" si="27"/>
        <v>0.20608723348446806</v>
      </c>
      <c r="Y881" s="17"/>
      <c r="Z881" s="17"/>
    </row>
    <row r="882" spans="19:26" x14ac:dyDescent="0.2">
      <c r="S882" s="13" t="s">
        <v>43</v>
      </c>
      <c r="T882" s="13" t="s">
        <v>14</v>
      </c>
      <c r="U882" s="13">
        <v>1999</v>
      </c>
      <c r="V882" s="18">
        <v>7.0000000000000007E-2</v>
      </c>
      <c r="W882" s="17">
        <f t="shared" si="26"/>
        <v>80.061000000000007</v>
      </c>
      <c r="X882" s="17">
        <f t="shared" si="27"/>
        <v>9.6174042292751782E-2</v>
      </c>
      <c r="Y882" s="18"/>
      <c r="Z882" s="18"/>
    </row>
    <row r="883" spans="19:26" x14ac:dyDescent="0.2">
      <c r="S883" s="13" t="s">
        <v>44</v>
      </c>
      <c r="T883" s="13" t="s">
        <v>45</v>
      </c>
      <c r="U883" s="13">
        <v>1999</v>
      </c>
      <c r="V883" s="18">
        <v>0.115</v>
      </c>
      <c r="W883" s="17">
        <f t="shared" si="26"/>
        <v>80.061000000000007</v>
      </c>
      <c r="X883" s="17">
        <f t="shared" si="27"/>
        <v>0.15800021233809219</v>
      </c>
      <c r="Y883" s="18"/>
      <c r="Z883" s="18"/>
    </row>
    <row r="884" spans="19:26" x14ac:dyDescent="0.2">
      <c r="S884" s="13" t="s">
        <v>94</v>
      </c>
      <c r="T884" s="13" t="s">
        <v>95</v>
      </c>
      <c r="U884" s="13">
        <v>1999</v>
      </c>
      <c r="V884" s="18">
        <v>0.19</v>
      </c>
      <c r="W884" s="17">
        <f t="shared" si="26"/>
        <v>80.061000000000007</v>
      </c>
      <c r="X884" s="17">
        <f t="shared" si="27"/>
        <v>0.2610438290803262</v>
      </c>
      <c r="Y884" s="18"/>
      <c r="Z884" s="18"/>
    </row>
    <row r="885" spans="19:26" x14ac:dyDescent="0.2">
      <c r="S885" s="13" t="s">
        <v>46</v>
      </c>
      <c r="T885" s="13" t="s">
        <v>47</v>
      </c>
      <c r="U885" s="13">
        <v>1999</v>
      </c>
      <c r="V885" s="18">
        <v>0.18</v>
      </c>
      <c r="W885" s="17">
        <f t="shared" si="26"/>
        <v>80.061000000000007</v>
      </c>
      <c r="X885" s="17">
        <f t="shared" si="27"/>
        <v>0.24730468018136167</v>
      </c>
      <c r="Y885" s="18"/>
      <c r="Z885" s="18"/>
    </row>
    <row r="886" spans="19:26" x14ac:dyDescent="0.2">
      <c r="S886" s="13" t="s">
        <v>48</v>
      </c>
      <c r="T886" s="13" t="s">
        <v>49</v>
      </c>
      <c r="U886" s="13">
        <v>1999</v>
      </c>
      <c r="V886" s="18">
        <v>0.08</v>
      </c>
      <c r="W886" s="17">
        <f t="shared" si="26"/>
        <v>80.061000000000007</v>
      </c>
      <c r="X886" s="17">
        <f t="shared" si="27"/>
        <v>0.10991319119171632</v>
      </c>
      <c r="Y886" s="18"/>
      <c r="Z886" s="18"/>
    </row>
    <row r="887" spans="19:26" x14ac:dyDescent="0.2">
      <c r="S887" s="13" t="s">
        <v>50</v>
      </c>
      <c r="T887" s="13" t="s">
        <v>51</v>
      </c>
      <c r="U887" s="13">
        <v>1999</v>
      </c>
      <c r="V887" s="18">
        <v>0.32</v>
      </c>
      <c r="W887" s="17">
        <f t="shared" si="26"/>
        <v>80.061000000000007</v>
      </c>
      <c r="X887" s="17">
        <f t="shared" si="27"/>
        <v>0.43965276476686527</v>
      </c>
      <c r="Y887" s="18"/>
      <c r="Z887" s="18"/>
    </row>
    <row r="888" spans="19:26" x14ac:dyDescent="0.2">
      <c r="S888" s="13" t="s">
        <v>96</v>
      </c>
      <c r="T888" s="13" t="s">
        <v>97</v>
      </c>
      <c r="U888" s="13">
        <v>1999</v>
      </c>
      <c r="V888" s="18">
        <v>0.35</v>
      </c>
      <c r="W888" s="17">
        <f t="shared" si="26"/>
        <v>80.061000000000007</v>
      </c>
      <c r="X888" s="17">
        <f t="shared" si="27"/>
        <v>0.48087021146375886</v>
      </c>
      <c r="Y888" s="18"/>
      <c r="Z888" s="18"/>
    </row>
    <row r="889" spans="19:26" x14ac:dyDescent="0.2">
      <c r="S889" s="13" t="s">
        <v>52</v>
      </c>
      <c r="T889" s="13" t="s">
        <v>53</v>
      </c>
      <c r="U889" s="13">
        <v>1999</v>
      </c>
      <c r="V889" s="18">
        <v>0.09</v>
      </c>
      <c r="W889" s="17">
        <f t="shared" si="26"/>
        <v>80.061000000000007</v>
      </c>
      <c r="X889" s="17">
        <f t="shared" si="27"/>
        <v>0.12365234009068084</v>
      </c>
      <c r="Y889" s="18"/>
      <c r="Z889" s="18"/>
    </row>
    <row r="890" spans="19:26" x14ac:dyDescent="0.2">
      <c r="S890" s="13" t="s">
        <v>54</v>
      </c>
      <c r="T890" s="13" t="s">
        <v>55</v>
      </c>
      <c r="U890" s="13">
        <v>1999</v>
      </c>
      <c r="V890" s="18">
        <v>0.105</v>
      </c>
      <c r="W890" s="17">
        <f t="shared" si="26"/>
        <v>80.061000000000007</v>
      </c>
      <c r="X890" s="17">
        <f t="shared" si="27"/>
        <v>0.14426106343912765</v>
      </c>
      <c r="Y890" s="18"/>
      <c r="Z890" s="18"/>
    </row>
    <row r="891" spans="19:26" x14ac:dyDescent="0.2">
      <c r="S891" s="13" t="s">
        <v>98</v>
      </c>
      <c r="T891" s="13" t="s">
        <v>99</v>
      </c>
      <c r="U891" s="13">
        <v>1999</v>
      </c>
      <c r="V891" s="18">
        <v>0.2</v>
      </c>
      <c r="W891" s="17">
        <f t="shared" si="26"/>
        <v>80.061000000000007</v>
      </c>
      <c r="X891" s="17">
        <f t="shared" si="27"/>
        <v>0.2747829779792908</v>
      </c>
      <c r="Y891" s="18"/>
      <c r="Z891" s="18"/>
    </row>
    <row r="892" spans="19:26" x14ac:dyDescent="0.2">
      <c r="S892" s="13" t="s">
        <v>56</v>
      </c>
      <c r="T892" s="13" t="s">
        <v>57</v>
      </c>
      <c r="U892" s="13">
        <v>1999</v>
      </c>
      <c r="V892" s="18">
        <v>0.14599999999999999</v>
      </c>
      <c r="W892" s="17">
        <f t="shared" si="26"/>
        <v>80.061000000000007</v>
      </c>
      <c r="X892" s="17">
        <f t="shared" si="27"/>
        <v>0.20059157392488225</v>
      </c>
      <c r="Y892" s="18"/>
      <c r="Z892" s="18"/>
    </row>
    <row r="893" spans="19:26" x14ac:dyDescent="0.2">
      <c r="S893" s="13" t="s">
        <v>100</v>
      </c>
      <c r="T893" s="13" t="s">
        <v>101</v>
      </c>
      <c r="U893" s="13">
        <v>1999</v>
      </c>
      <c r="V893" s="18">
        <v>0.42680000000000001</v>
      </c>
      <c r="W893" s="17">
        <f t="shared" si="26"/>
        <v>80.061000000000007</v>
      </c>
      <c r="X893" s="17">
        <f t="shared" si="27"/>
        <v>0.58638687500780651</v>
      </c>
      <c r="Y893" s="18"/>
      <c r="Z893" s="18"/>
    </row>
    <row r="894" spans="19:26" x14ac:dyDescent="0.2">
      <c r="S894" s="13" t="s">
        <v>58</v>
      </c>
      <c r="T894" s="13" t="s">
        <v>59</v>
      </c>
      <c r="U894" s="13">
        <v>1999</v>
      </c>
      <c r="V894" s="18">
        <v>0.06</v>
      </c>
      <c r="W894" s="17">
        <f t="shared" si="26"/>
        <v>80.061000000000007</v>
      </c>
      <c r="X894" s="17">
        <f t="shared" si="27"/>
        <v>8.243489339378722E-2</v>
      </c>
      <c r="Y894" s="18"/>
      <c r="Z894" s="18"/>
    </row>
    <row r="895" spans="19:26" x14ac:dyDescent="0.2">
      <c r="S895" s="13" t="s">
        <v>102</v>
      </c>
      <c r="T895" s="13" t="s">
        <v>103</v>
      </c>
      <c r="U895" s="13">
        <v>1999</v>
      </c>
      <c r="V895" s="17">
        <v>0.13650000000000001</v>
      </c>
      <c r="W895" s="17">
        <f t="shared" si="26"/>
        <v>80.061000000000007</v>
      </c>
      <c r="X895" s="17">
        <f t="shared" si="27"/>
        <v>0.18753938247086596</v>
      </c>
      <c r="Y895" s="17"/>
      <c r="Z895" s="17"/>
    </row>
    <row r="896" spans="19:26" x14ac:dyDescent="0.2">
      <c r="S896" s="13" t="s">
        <v>60</v>
      </c>
      <c r="T896" s="13" t="s">
        <v>61</v>
      </c>
      <c r="U896" s="13">
        <v>1999</v>
      </c>
      <c r="V896" s="17">
        <v>0.23</v>
      </c>
      <c r="W896" s="17">
        <f t="shared" si="26"/>
        <v>80.061000000000007</v>
      </c>
      <c r="X896" s="17">
        <f t="shared" si="27"/>
        <v>0.31600042467618439</v>
      </c>
      <c r="Y896" s="17"/>
      <c r="Z896" s="17"/>
    </row>
    <row r="897" spans="19:26" x14ac:dyDescent="0.2">
      <c r="S897" s="13" t="s">
        <v>62</v>
      </c>
      <c r="T897" s="13" t="s">
        <v>63</v>
      </c>
      <c r="U897" s="13">
        <v>1999</v>
      </c>
      <c r="V897" s="17">
        <v>0.09</v>
      </c>
      <c r="W897" s="17">
        <f t="shared" si="26"/>
        <v>80.061000000000007</v>
      </c>
      <c r="X897" s="17">
        <f t="shared" si="27"/>
        <v>0.12365234009068084</v>
      </c>
      <c r="Y897" s="17"/>
      <c r="Z897" s="17"/>
    </row>
    <row r="898" spans="19:26" x14ac:dyDescent="0.2">
      <c r="S898" s="13" t="s">
        <v>104</v>
      </c>
      <c r="T898" s="13" t="s">
        <v>105</v>
      </c>
      <c r="U898" s="13">
        <v>1999</v>
      </c>
      <c r="V898" s="17">
        <v>0.3</v>
      </c>
      <c r="W898" s="17">
        <f t="shared" si="26"/>
        <v>80.061000000000007</v>
      </c>
      <c r="X898" s="17">
        <f t="shared" si="27"/>
        <v>0.41217446696893612</v>
      </c>
      <c r="Y898" s="17"/>
      <c r="Z898" s="17"/>
    </row>
    <row r="899" spans="19:26" x14ac:dyDescent="0.2">
      <c r="S899" s="13" t="s">
        <v>64</v>
      </c>
      <c r="T899" s="13" t="s">
        <v>65</v>
      </c>
      <c r="U899" s="13">
        <v>1999</v>
      </c>
      <c r="V899" s="18">
        <v>0.12</v>
      </c>
      <c r="W899" s="17">
        <f t="shared" ref="W899:W962" si="28">INDEX($AB$2:$AB$35,MATCH($U899,$AA$2:$AA$35,0))</f>
        <v>80.061000000000007</v>
      </c>
      <c r="X899" s="17">
        <f t="shared" ref="X899:X962" si="29">V899*$AB$35/W899</f>
        <v>0.16486978678757444</v>
      </c>
      <c r="Y899" s="18"/>
      <c r="Z899" s="18"/>
    </row>
    <row r="900" spans="19:26" x14ac:dyDescent="0.2">
      <c r="S900" s="13" t="s">
        <v>66</v>
      </c>
      <c r="T900" s="13" t="s">
        <v>67</v>
      </c>
      <c r="U900" s="13">
        <v>1999</v>
      </c>
      <c r="V900" s="18">
        <v>0.41</v>
      </c>
      <c r="W900" s="17">
        <f t="shared" si="28"/>
        <v>80.061000000000007</v>
      </c>
      <c r="X900" s="17">
        <f t="shared" si="29"/>
        <v>0.56330510485754604</v>
      </c>
      <c r="Y900" s="18"/>
      <c r="Z900" s="18"/>
    </row>
    <row r="901" spans="19:26" x14ac:dyDescent="0.2">
      <c r="S901" s="13" t="s">
        <v>68</v>
      </c>
      <c r="T901" s="13" t="s">
        <v>69</v>
      </c>
      <c r="U901" s="13">
        <v>1999</v>
      </c>
      <c r="V901" s="18">
        <v>0.13500000000000001</v>
      </c>
      <c r="W901" s="17">
        <f t="shared" si="28"/>
        <v>80.061000000000007</v>
      </c>
      <c r="X901" s="17">
        <f t="shared" si="29"/>
        <v>0.18547851013602129</v>
      </c>
      <c r="Y901" s="18"/>
      <c r="Z901" s="18"/>
    </row>
    <row r="902" spans="19:26" x14ac:dyDescent="0.2">
      <c r="S902" s="13" t="s">
        <v>106</v>
      </c>
      <c r="T902" s="13" t="s">
        <v>107</v>
      </c>
      <c r="U902" s="13">
        <v>1999</v>
      </c>
      <c r="V902" s="18">
        <v>0.53376000000000001</v>
      </c>
      <c r="W902" s="17">
        <f t="shared" si="28"/>
        <v>80.061000000000007</v>
      </c>
      <c r="X902" s="17">
        <f t="shared" si="29"/>
        <v>0.7333408116311313</v>
      </c>
      <c r="Y902" s="18"/>
      <c r="Z902" s="18"/>
    </row>
    <row r="903" spans="19:26" x14ac:dyDescent="0.2">
      <c r="S903" s="13" t="s">
        <v>70</v>
      </c>
      <c r="T903" s="13" t="s">
        <v>71</v>
      </c>
      <c r="U903" s="13">
        <v>1999</v>
      </c>
      <c r="V903" s="18">
        <v>0.16</v>
      </c>
      <c r="W903" s="17">
        <f t="shared" si="28"/>
        <v>80.061000000000007</v>
      </c>
      <c r="X903" s="17">
        <f t="shared" si="29"/>
        <v>0.21982638238343263</v>
      </c>
      <c r="Y903" s="18"/>
      <c r="Z903" s="18"/>
    </row>
    <row r="904" spans="19:26" x14ac:dyDescent="0.2">
      <c r="S904" s="13" t="s">
        <v>108</v>
      </c>
      <c r="T904" s="13" t="s">
        <v>109</v>
      </c>
      <c r="U904" s="13">
        <v>1999</v>
      </c>
      <c r="V904" s="18">
        <v>0.18</v>
      </c>
      <c r="W904" s="17">
        <f t="shared" si="28"/>
        <v>80.061000000000007</v>
      </c>
      <c r="X904" s="17">
        <f t="shared" si="29"/>
        <v>0.24730468018136167</v>
      </c>
      <c r="Y904" s="18"/>
      <c r="Z904" s="18"/>
    </row>
    <row r="905" spans="19:26" x14ac:dyDescent="0.2">
      <c r="S905" s="13" t="s">
        <v>72</v>
      </c>
      <c r="T905" s="13" t="s">
        <v>73</v>
      </c>
      <c r="U905" s="13">
        <v>1999</v>
      </c>
      <c r="V905" s="18">
        <v>0.39700000000000002</v>
      </c>
      <c r="W905" s="17">
        <f t="shared" si="28"/>
        <v>80.061000000000007</v>
      </c>
      <c r="X905" s="17">
        <f t="shared" si="29"/>
        <v>0.5454442112888922</v>
      </c>
      <c r="Y905" s="18"/>
      <c r="Z905" s="18"/>
    </row>
    <row r="906" spans="19:26" x14ac:dyDescent="0.2">
      <c r="S906" s="13" t="s">
        <v>110</v>
      </c>
      <c r="T906" s="13" t="s">
        <v>111</v>
      </c>
      <c r="U906" s="13">
        <v>1999</v>
      </c>
      <c r="V906" s="18">
        <v>8.2000000000000003E-2</v>
      </c>
      <c r="W906" s="17">
        <f t="shared" si="28"/>
        <v>80.061000000000007</v>
      </c>
      <c r="X906" s="17">
        <f t="shared" si="29"/>
        <v>0.11266102097150922</v>
      </c>
      <c r="Y906" s="18"/>
      <c r="Z906" s="18"/>
    </row>
    <row r="907" spans="19:26" x14ac:dyDescent="0.2">
      <c r="S907" s="13" t="s">
        <v>112</v>
      </c>
      <c r="T907" s="13" t="s">
        <v>113</v>
      </c>
      <c r="U907" s="13">
        <v>1999</v>
      </c>
      <c r="V907" s="18">
        <v>7.8700000000000006E-2</v>
      </c>
      <c r="W907" s="17">
        <f t="shared" si="28"/>
        <v>80.061000000000007</v>
      </c>
      <c r="X907" s="17">
        <f t="shared" si="29"/>
        <v>0.10812710183485093</v>
      </c>
      <c r="Y907" s="18"/>
      <c r="Z907" s="18"/>
    </row>
    <row r="908" spans="19:26" x14ac:dyDescent="0.2">
      <c r="S908" s="13" t="s">
        <v>74</v>
      </c>
      <c r="T908" s="13" t="s">
        <v>75</v>
      </c>
      <c r="U908" s="13">
        <v>1999</v>
      </c>
      <c r="V908" s="18">
        <v>9.5200000000000007E-2</v>
      </c>
      <c r="W908" s="17">
        <f t="shared" si="28"/>
        <v>80.061000000000007</v>
      </c>
      <c r="X908" s="17">
        <f t="shared" si="29"/>
        <v>0.13079669751814244</v>
      </c>
      <c r="Y908" s="18"/>
      <c r="Z908" s="18"/>
    </row>
    <row r="909" spans="19:26" x14ac:dyDescent="0.2">
      <c r="S909" s="13" t="s">
        <v>76</v>
      </c>
      <c r="T909" s="13" t="s">
        <v>77</v>
      </c>
      <c r="U909" s="13">
        <v>1999</v>
      </c>
      <c r="V909" s="18">
        <v>0.76800000000000002</v>
      </c>
      <c r="W909" s="17">
        <f t="shared" si="28"/>
        <v>80.061000000000007</v>
      </c>
      <c r="X909" s="17">
        <f t="shared" si="29"/>
        <v>1.0551666354404765</v>
      </c>
      <c r="Y909" s="18"/>
      <c r="Z909" s="18"/>
    </row>
    <row r="910" spans="19:26" x14ac:dyDescent="0.2">
      <c r="S910" s="13" t="s">
        <v>78</v>
      </c>
      <c r="T910" s="13" t="s">
        <v>79</v>
      </c>
      <c r="U910" s="13">
        <v>1999</v>
      </c>
      <c r="V910" s="18">
        <v>0.26979999999999998</v>
      </c>
      <c r="W910" s="17">
        <f t="shared" si="28"/>
        <v>80.061000000000007</v>
      </c>
      <c r="X910" s="17">
        <f t="shared" si="29"/>
        <v>0.37068223729406324</v>
      </c>
      <c r="Y910" s="18"/>
      <c r="Z910" s="18"/>
    </row>
    <row r="911" spans="19:26" x14ac:dyDescent="0.2">
      <c r="S911" s="13" t="s">
        <v>80</v>
      </c>
      <c r="T911" s="13" t="s">
        <v>81</v>
      </c>
      <c r="U911" s="13">
        <v>1999</v>
      </c>
      <c r="V911" s="18">
        <v>0.1258</v>
      </c>
      <c r="W911" s="17">
        <f t="shared" si="28"/>
        <v>80.061000000000007</v>
      </c>
      <c r="X911" s="17">
        <f t="shared" si="29"/>
        <v>0.1728384931489739</v>
      </c>
      <c r="Y911" s="18"/>
      <c r="Z911" s="18"/>
    </row>
    <row r="912" spans="19:26" x14ac:dyDescent="0.2">
      <c r="S912" s="13" t="s">
        <v>82</v>
      </c>
      <c r="T912" s="13" t="s">
        <v>83</v>
      </c>
      <c r="U912" s="13">
        <v>1999</v>
      </c>
      <c r="V912" s="17">
        <v>0.19047</v>
      </c>
      <c r="W912" s="17">
        <f t="shared" si="28"/>
        <v>80.061000000000007</v>
      </c>
      <c r="X912" s="17">
        <f t="shared" si="29"/>
        <v>0.26168956907857754</v>
      </c>
      <c r="Y912" s="17"/>
      <c r="Z912" s="17"/>
    </row>
    <row r="913" spans="19:26" x14ac:dyDescent="0.2">
      <c r="S913" s="13" t="s">
        <v>114</v>
      </c>
      <c r="T913" s="13" t="s">
        <v>115</v>
      </c>
      <c r="U913" s="13">
        <v>1999</v>
      </c>
      <c r="V913" s="17">
        <v>0.35499999999999998</v>
      </c>
      <c r="W913" s="17">
        <f t="shared" si="28"/>
        <v>80.061000000000007</v>
      </c>
      <c r="X913" s="17">
        <f t="shared" si="29"/>
        <v>0.48773978591324113</v>
      </c>
      <c r="Y913" s="17"/>
      <c r="Z913" s="17"/>
    </row>
    <row r="914" spans="19:26" x14ac:dyDescent="0.2">
      <c r="S914" s="13" t="s">
        <v>116</v>
      </c>
      <c r="T914" s="13" t="s">
        <v>117</v>
      </c>
      <c r="U914" s="13">
        <v>1999</v>
      </c>
      <c r="V914" s="17">
        <v>0.26500000000000001</v>
      </c>
      <c r="W914" s="17">
        <f t="shared" si="28"/>
        <v>80.061000000000007</v>
      </c>
      <c r="X914" s="17">
        <f t="shared" si="29"/>
        <v>0.36408744582256031</v>
      </c>
      <c r="Y914" s="17"/>
      <c r="Z914" s="17"/>
    </row>
    <row r="915" spans="19:26" x14ac:dyDescent="0.2">
      <c r="S915" s="13" t="s">
        <v>118</v>
      </c>
      <c r="T915" s="13" t="s">
        <v>119</v>
      </c>
      <c r="U915" s="13">
        <v>1999</v>
      </c>
      <c r="V915" s="17">
        <v>0.25650000000000001</v>
      </c>
      <c r="W915" s="17">
        <f t="shared" si="28"/>
        <v>80.061000000000007</v>
      </c>
      <c r="X915" s="17">
        <f t="shared" si="29"/>
        <v>0.3524091692584404</v>
      </c>
      <c r="Y915" s="17"/>
      <c r="Z915" s="17"/>
    </row>
    <row r="916" spans="19:26" x14ac:dyDescent="0.2">
      <c r="S916" s="13" t="s">
        <v>120</v>
      </c>
      <c r="T916" s="13" t="s">
        <v>121</v>
      </c>
      <c r="U916" s="13">
        <v>1999</v>
      </c>
      <c r="V916" s="18">
        <v>0.25650000000000001</v>
      </c>
      <c r="W916" s="17">
        <f t="shared" si="28"/>
        <v>80.061000000000007</v>
      </c>
      <c r="X916" s="17">
        <f t="shared" si="29"/>
        <v>0.3524091692584404</v>
      </c>
      <c r="Y916" s="18"/>
      <c r="Z916" s="18"/>
    </row>
    <row r="917" spans="19:26" x14ac:dyDescent="0.2">
      <c r="S917" s="13" t="s">
        <v>122</v>
      </c>
      <c r="T917" s="13" t="s">
        <v>123</v>
      </c>
      <c r="U917" s="13">
        <v>1999</v>
      </c>
      <c r="V917" s="13">
        <v>0.17699999999999999</v>
      </c>
      <c r="W917" s="17">
        <f t="shared" si="28"/>
        <v>80.061000000000007</v>
      </c>
      <c r="X917" s="17">
        <f t="shared" si="29"/>
        <v>0.24318293551167233</v>
      </c>
      <c r="Y917" s="13"/>
      <c r="Z917" s="13"/>
    </row>
    <row r="918" spans="19:26" x14ac:dyDescent="0.2">
      <c r="S918" s="13" t="s">
        <v>84</v>
      </c>
      <c r="T918" s="13" t="s">
        <v>85</v>
      </c>
      <c r="U918" s="13">
        <v>1999</v>
      </c>
      <c r="V918" s="13">
        <v>6.4500000000000002E-2</v>
      </c>
      <c r="W918" s="17">
        <f t="shared" si="28"/>
        <v>80.061000000000007</v>
      </c>
      <c r="X918" s="17">
        <f t="shared" si="29"/>
        <v>8.8617510398321275E-2</v>
      </c>
      <c r="Y918" s="13"/>
      <c r="Z918" s="13"/>
    </row>
    <row r="919" spans="19:26" x14ac:dyDescent="0.2">
      <c r="S919" s="13" t="s">
        <v>124</v>
      </c>
      <c r="T919" s="13" t="s">
        <v>125</v>
      </c>
      <c r="U919" s="13">
        <v>1999</v>
      </c>
      <c r="V919" s="13">
        <v>0.02</v>
      </c>
      <c r="W919" s="17">
        <f t="shared" si="28"/>
        <v>80.061000000000007</v>
      </c>
      <c r="X919" s="17">
        <f t="shared" si="29"/>
        <v>2.7478297797929079E-2</v>
      </c>
      <c r="Y919" s="13"/>
      <c r="Z919" s="13"/>
    </row>
    <row r="920" spans="19:26" x14ac:dyDescent="0.2">
      <c r="S920" s="13" t="s">
        <v>90</v>
      </c>
      <c r="T920" s="13" t="s">
        <v>91</v>
      </c>
      <c r="U920" s="13">
        <v>2000</v>
      </c>
      <c r="V920" s="18">
        <v>1.05</v>
      </c>
      <c r="W920" s="17">
        <f t="shared" si="28"/>
        <v>81.882999999999996</v>
      </c>
      <c r="X920" s="17">
        <f t="shared" si="29"/>
        <v>1.4105107287226899</v>
      </c>
      <c r="Y920" s="18"/>
      <c r="Z920" s="18"/>
    </row>
    <row r="921" spans="19:26" x14ac:dyDescent="0.2">
      <c r="S921" s="13" t="s">
        <v>23</v>
      </c>
      <c r="T921" s="13" t="s">
        <v>24</v>
      </c>
      <c r="U921" s="13">
        <v>2000</v>
      </c>
      <c r="V921" s="18">
        <v>0.35</v>
      </c>
      <c r="W921" s="17">
        <f t="shared" si="28"/>
        <v>81.882999999999996</v>
      </c>
      <c r="X921" s="17">
        <f t="shared" si="29"/>
        <v>0.47017024290756326</v>
      </c>
      <c r="Y921" s="18"/>
      <c r="Z921" s="18"/>
    </row>
    <row r="922" spans="19:26" x14ac:dyDescent="0.2">
      <c r="S922" s="13" t="s">
        <v>25</v>
      </c>
      <c r="T922" s="13" t="s">
        <v>26</v>
      </c>
      <c r="U922" s="13">
        <v>2000</v>
      </c>
      <c r="V922" s="18">
        <v>0.16</v>
      </c>
      <c r="W922" s="17">
        <f t="shared" si="28"/>
        <v>81.882999999999996</v>
      </c>
      <c r="X922" s="17">
        <f t="shared" si="29"/>
        <v>0.21493496818631466</v>
      </c>
      <c r="Y922" s="18"/>
      <c r="Z922" s="18"/>
    </row>
    <row r="923" spans="19:26" x14ac:dyDescent="0.2">
      <c r="S923" s="13" t="s">
        <v>27</v>
      </c>
      <c r="T923" s="13" t="s">
        <v>28</v>
      </c>
      <c r="U923" s="13">
        <v>2000</v>
      </c>
      <c r="V923" s="18">
        <v>0.24</v>
      </c>
      <c r="W923" s="17">
        <f t="shared" si="28"/>
        <v>81.882999999999996</v>
      </c>
      <c r="X923" s="17">
        <f t="shared" si="29"/>
        <v>0.3224024522794719</v>
      </c>
      <c r="Y923" s="18"/>
      <c r="Z923" s="18"/>
    </row>
    <row r="924" spans="19:26" x14ac:dyDescent="0.2">
      <c r="S924" s="13" t="s">
        <v>29</v>
      </c>
      <c r="T924" s="13" t="s">
        <v>30</v>
      </c>
      <c r="U924" s="13">
        <v>2000</v>
      </c>
      <c r="V924" s="18">
        <v>0.2</v>
      </c>
      <c r="W924" s="17">
        <f t="shared" si="28"/>
        <v>81.882999999999996</v>
      </c>
      <c r="X924" s="17">
        <f t="shared" si="29"/>
        <v>0.26866871023289329</v>
      </c>
      <c r="Y924" s="18"/>
      <c r="Z924" s="18"/>
    </row>
    <row r="925" spans="19:26" x14ac:dyDescent="0.2">
      <c r="S925" s="13" t="s">
        <v>31</v>
      </c>
      <c r="T925" s="13" t="s">
        <v>32</v>
      </c>
      <c r="U925" s="13">
        <v>2000</v>
      </c>
      <c r="V925" s="18">
        <v>0.08</v>
      </c>
      <c r="W925" s="17">
        <f t="shared" si="28"/>
        <v>81.882999999999996</v>
      </c>
      <c r="X925" s="17">
        <f t="shared" si="29"/>
        <v>0.10746748409315733</v>
      </c>
      <c r="Y925" s="18"/>
      <c r="Z925" s="18"/>
    </row>
    <row r="926" spans="19:26" x14ac:dyDescent="0.2">
      <c r="S926" s="13" t="s">
        <v>33</v>
      </c>
      <c r="T926" s="13" t="s">
        <v>34</v>
      </c>
      <c r="U926" s="13">
        <v>2000</v>
      </c>
      <c r="V926" s="18">
        <v>0.19</v>
      </c>
      <c r="W926" s="17">
        <f t="shared" si="28"/>
        <v>81.882999999999996</v>
      </c>
      <c r="X926" s="17">
        <f t="shared" si="29"/>
        <v>0.25523527472124863</v>
      </c>
      <c r="Y926" s="18"/>
      <c r="Z926" s="18"/>
    </row>
    <row r="927" spans="19:26" x14ac:dyDescent="0.2">
      <c r="S927" s="13" t="s">
        <v>35</v>
      </c>
      <c r="T927" s="13" t="s">
        <v>36</v>
      </c>
      <c r="U927" s="13">
        <v>2000</v>
      </c>
      <c r="V927" s="18">
        <v>0.16</v>
      </c>
      <c r="W927" s="17">
        <f t="shared" si="28"/>
        <v>81.882999999999996</v>
      </c>
      <c r="X927" s="17">
        <f t="shared" si="29"/>
        <v>0.21493496818631466</v>
      </c>
      <c r="Y927" s="18"/>
      <c r="Z927" s="18"/>
    </row>
    <row r="928" spans="19:26" x14ac:dyDescent="0.2">
      <c r="S928" s="13" t="s">
        <v>37</v>
      </c>
      <c r="T928" s="13" t="s">
        <v>38</v>
      </c>
      <c r="U928" s="13">
        <v>2000</v>
      </c>
      <c r="V928" s="17">
        <v>0.09</v>
      </c>
      <c r="W928" s="17">
        <f t="shared" si="28"/>
        <v>81.882999999999996</v>
      </c>
      <c r="X928" s="17">
        <f t="shared" si="29"/>
        <v>0.12090091960480198</v>
      </c>
      <c r="Y928" s="17"/>
      <c r="Z928" s="17"/>
    </row>
    <row r="929" spans="19:26" x14ac:dyDescent="0.2">
      <c r="S929" s="13" t="s">
        <v>39</v>
      </c>
      <c r="T929" s="13" t="s">
        <v>40</v>
      </c>
      <c r="U929" s="13">
        <v>2000</v>
      </c>
      <c r="V929" s="17">
        <v>0.48</v>
      </c>
      <c r="W929" s="17">
        <f t="shared" si="28"/>
        <v>81.882999999999996</v>
      </c>
      <c r="X929" s="17">
        <f t="shared" si="29"/>
        <v>0.64480490455894379</v>
      </c>
      <c r="Y929" s="17"/>
      <c r="Z929" s="17"/>
    </row>
    <row r="930" spans="19:26" x14ac:dyDescent="0.2">
      <c r="S930" s="13" t="s">
        <v>41</v>
      </c>
      <c r="T930" s="13" t="s">
        <v>42</v>
      </c>
      <c r="U930" s="13">
        <v>2000</v>
      </c>
      <c r="V930" s="17">
        <v>1.01</v>
      </c>
      <c r="W930" s="17">
        <f t="shared" si="28"/>
        <v>81.882999999999996</v>
      </c>
      <c r="X930" s="17">
        <f t="shared" si="29"/>
        <v>1.356776986676111</v>
      </c>
      <c r="Y930" s="17"/>
      <c r="Z930" s="17"/>
    </row>
    <row r="931" spans="19:26" x14ac:dyDescent="0.2">
      <c r="S931" s="13" t="s">
        <v>86</v>
      </c>
      <c r="T931" s="13" t="s">
        <v>87</v>
      </c>
      <c r="U931" s="13">
        <v>2000</v>
      </c>
      <c r="V931" s="17">
        <v>0.93</v>
      </c>
      <c r="W931" s="17">
        <f t="shared" si="28"/>
        <v>81.882999999999996</v>
      </c>
      <c r="X931" s="17">
        <f t="shared" si="29"/>
        <v>1.2493095025829539</v>
      </c>
      <c r="Y931" s="17"/>
      <c r="Z931" s="17"/>
    </row>
    <row r="932" spans="19:26" x14ac:dyDescent="0.2">
      <c r="S932" s="13" t="s">
        <v>92</v>
      </c>
      <c r="T932" s="13" t="s">
        <v>93</v>
      </c>
      <c r="U932" s="13">
        <v>2000</v>
      </c>
      <c r="V932" s="18">
        <v>0.15</v>
      </c>
      <c r="W932" s="17">
        <f t="shared" si="28"/>
        <v>81.882999999999996</v>
      </c>
      <c r="X932" s="17">
        <f t="shared" si="29"/>
        <v>0.20150153267466997</v>
      </c>
      <c r="Y932" s="18"/>
      <c r="Z932" s="18"/>
    </row>
    <row r="933" spans="19:26" x14ac:dyDescent="0.2">
      <c r="S933" s="13" t="s">
        <v>43</v>
      </c>
      <c r="T933" s="13" t="s">
        <v>14</v>
      </c>
      <c r="U933" s="13">
        <v>2000</v>
      </c>
      <c r="V933" s="18">
        <v>0.185</v>
      </c>
      <c r="W933" s="17">
        <f t="shared" si="28"/>
        <v>81.882999999999996</v>
      </c>
      <c r="X933" s="17">
        <f t="shared" si="29"/>
        <v>0.2485185569654263</v>
      </c>
      <c r="Y933" s="18"/>
      <c r="Z933" s="18"/>
    </row>
    <row r="934" spans="19:26" x14ac:dyDescent="0.2">
      <c r="S934" s="13" t="s">
        <v>44</v>
      </c>
      <c r="T934" s="13" t="s">
        <v>45</v>
      </c>
      <c r="U934" s="13">
        <v>2000</v>
      </c>
      <c r="V934" s="18">
        <v>0.115</v>
      </c>
      <c r="W934" s="17">
        <f t="shared" si="28"/>
        <v>81.882999999999996</v>
      </c>
      <c r="X934" s="17">
        <f t="shared" si="29"/>
        <v>0.15448450838391364</v>
      </c>
      <c r="Y934" s="18"/>
      <c r="Z934" s="18"/>
    </row>
    <row r="935" spans="19:26" x14ac:dyDescent="0.2">
      <c r="S935" s="13" t="s">
        <v>94</v>
      </c>
      <c r="T935" s="13" t="s">
        <v>95</v>
      </c>
      <c r="U935" s="13">
        <v>2000</v>
      </c>
      <c r="V935" s="18">
        <v>0.19</v>
      </c>
      <c r="W935" s="17">
        <f t="shared" si="28"/>
        <v>81.882999999999996</v>
      </c>
      <c r="X935" s="17">
        <f t="shared" si="29"/>
        <v>0.25523527472124863</v>
      </c>
      <c r="Y935" s="18"/>
      <c r="Z935" s="18"/>
    </row>
    <row r="936" spans="19:26" x14ac:dyDescent="0.2">
      <c r="S936" s="13" t="s">
        <v>46</v>
      </c>
      <c r="T936" s="13" t="s">
        <v>47</v>
      </c>
      <c r="U936" s="13">
        <v>2000</v>
      </c>
      <c r="V936" s="18">
        <v>0.18</v>
      </c>
      <c r="W936" s="17">
        <f t="shared" si="28"/>
        <v>81.882999999999996</v>
      </c>
      <c r="X936" s="17">
        <f t="shared" si="29"/>
        <v>0.24180183920960396</v>
      </c>
      <c r="Y936" s="18"/>
      <c r="Z936" s="18"/>
    </row>
    <row r="937" spans="19:26" x14ac:dyDescent="0.2">
      <c r="S937" s="13" t="s">
        <v>48</v>
      </c>
      <c r="T937" s="13" t="s">
        <v>49</v>
      </c>
      <c r="U937" s="13">
        <v>2000</v>
      </c>
      <c r="V937" s="18">
        <v>0.08</v>
      </c>
      <c r="W937" s="17">
        <f t="shared" si="28"/>
        <v>81.882999999999996</v>
      </c>
      <c r="X937" s="17">
        <f t="shared" si="29"/>
        <v>0.10746748409315733</v>
      </c>
      <c r="Y937" s="18"/>
      <c r="Z937" s="18"/>
    </row>
    <row r="938" spans="19:26" x14ac:dyDescent="0.2">
      <c r="S938" s="13" t="s">
        <v>50</v>
      </c>
      <c r="T938" s="13" t="s">
        <v>51</v>
      </c>
      <c r="U938" s="13">
        <v>2000</v>
      </c>
      <c r="V938" s="18">
        <v>0.32</v>
      </c>
      <c r="W938" s="17">
        <f t="shared" si="28"/>
        <v>81.882999999999996</v>
      </c>
      <c r="X938" s="17">
        <f t="shared" si="29"/>
        <v>0.42986993637262932</v>
      </c>
      <c r="Y938" s="18"/>
      <c r="Z938" s="18"/>
    </row>
    <row r="939" spans="19:26" x14ac:dyDescent="0.2">
      <c r="S939" s="13" t="s">
        <v>96</v>
      </c>
      <c r="T939" s="13" t="s">
        <v>97</v>
      </c>
      <c r="U939" s="13">
        <v>2000</v>
      </c>
      <c r="V939" s="18">
        <v>0.35</v>
      </c>
      <c r="W939" s="17">
        <f t="shared" si="28"/>
        <v>81.882999999999996</v>
      </c>
      <c r="X939" s="17">
        <f t="shared" si="29"/>
        <v>0.47017024290756326</v>
      </c>
      <c r="Y939" s="18"/>
      <c r="Z939" s="18"/>
    </row>
    <row r="940" spans="19:26" x14ac:dyDescent="0.2">
      <c r="S940" s="13" t="s">
        <v>52</v>
      </c>
      <c r="T940" s="13" t="s">
        <v>53</v>
      </c>
      <c r="U940" s="13">
        <v>2000</v>
      </c>
      <c r="V940" s="18">
        <v>0.09</v>
      </c>
      <c r="W940" s="17">
        <f t="shared" si="28"/>
        <v>81.882999999999996</v>
      </c>
      <c r="X940" s="17">
        <f t="shared" si="29"/>
        <v>0.12090091960480198</v>
      </c>
      <c r="Y940" s="18"/>
      <c r="Z940" s="18"/>
    </row>
    <row r="941" spans="19:26" x14ac:dyDescent="0.2">
      <c r="S941" s="13" t="s">
        <v>54</v>
      </c>
      <c r="T941" s="13" t="s">
        <v>55</v>
      </c>
      <c r="U941" s="13">
        <v>2000</v>
      </c>
      <c r="V941" s="18">
        <v>0.105</v>
      </c>
      <c r="W941" s="17">
        <f t="shared" si="28"/>
        <v>81.882999999999996</v>
      </c>
      <c r="X941" s="17">
        <f t="shared" si="29"/>
        <v>0.14105107287226898</v>
      </c>
      <c r="Y941" s="18"/>
      <c r="Z941" s="18"/>
    </row>
    <row r="942" spans="19:26" x14ac:dyDescent="0.2">
      <c r="S942" s="13" t="s">
        <v>98</v>
      </c>
      <c r="T942" s="13" t="s">
        <v>99</v>
      </c>
      <c r="U942" s="13">
        <v>2000</v>
      </c>
      <c r="V942" s="18">
        <v>0.2</v>
      </c>
      <c r="W942" s="17">
        <f t="shared" si="28"/>
        <v>81.882999999999996</v>
      </c>
      <c r="X942" s="17">
        <f t="shared" si="29"/>
        <v>0.26866871023289329</v>
      </c>
      <c r="Y942" s="18"/>
      <c r="Z942" s="18"/>
    </row>
    <row r="943" spans="19:26" x14ac:dyDescent="0.2">
      <c r="S943" s="13" t="s">
        <v>56</v>
      </c>
      <c r="T943" s="13" t="s">
        <v>57</v>
      </c>
      <c r="U943" s="13">
        <v>2000</v>
      </c>
      <c r="V943" s="18">
        <v>0.14599999999999999</v>
      </c>
      <c r="W943" s="17">
        <f t="shared" si="28"/>
        <v>81.882999999999996</v>
      </c>
      <c r="X943" s="17">
        <f t="shared" si="29"/>
        <v>0.19612815847001211</v>
      </c>
      <c r="Y943" s="18"/>
      <c r="Z943" s="18"/>
    </row>
    <row r="944" spans="19:26" x14ac:dyDescent="0.2">
      <c r="S944" s="13" t="s">
        <v>100</v>
      </c>
      <c r="T944" s="13" t="s">
        <v>101</v>
      </c>
      <c r="U944" s="13">
        <v>2000</v>
      </c>
      <c r="V944" s="18">
        <v>0.42680000000000001</v>
      </c>
      <c r="W944" s="17">
        <f t="shared" si="28"/>
        <v>81.882999999999996</v>
      </c>
      <c r="X944" s="17">
        <f t="shared" si="29"/>
        <v>0.57333902763699429</v>
      </c>
      <c r="Y944" s="18"/>
      <c r="Z944" s="18"/>
    </row>
    <row r="945" spans="19:26" x14ac:dyDescent="0.2">
      <c r="S945" s="13" t="s">
        <v>58</v>
      </c>
      <c r="T945" s="13" t="s">
        <v>59</v>
      </c>
      <c r="U945" s="13">
        <v>2000</v>
      </c>
      <c r="V945" s="17">
        <v>0.06</v>
      </c>
      <c r="W945" s="17">
        <f t="shared" si="28"/>
        <v>81.882999999999996</v>
      </c>
      <c r="X945" s="17">
        <f t="shared" si="29"/>
        <v>8.0600613069867974E-2</v>
      </c>
      <c r="Y945" s="17"/>
      <c r="Z945" s="17"/>
    </row>
    <row r="946" spans="19:26" x14ac:dyDescent="0.2">
      <c r="S946" s="13" t="s">
        <v>102</v>
      </c>
      <c r="T946" s="13" t="s">
        <v>103</v>
      </c>
      <c r="U946" s="13">
        <v>2000</v>
      </c>
      <c r="V946" s="17">
        <v>0.13650000000000001</v>
      </c>
      <c r="W946" s="17">
        <f t="shared" si="28"/>
        <v>81.882999999999996</v>
      </c>
      <c r="X946" s="17">
        <f t="shared" si="29"/>
        <v>0.18336639473394967</v>
      </c>
      <c r="Y946" s="17"/>
      <c r="Z946" s="17"/>
    </row>
    <row r="947" spans="19:26" x14ac:dyDescent="0.2">
      <c r="S947" s="13" t="s">
        <v>60</v>
      </c>
      <c r="T947" s="13" t="s">
        <v>61</v>
      </c>
      <c r="U947" s="13">
        <v>2000</v>
      </c>
      <c r="V947" s="17">
        <v>0.23</v>
      </c>
      <c r="W947" s="17">
        <f t="shared" si="28"/>
        <v>81.882999999999996</v>
      </c>
      <c r="X947" s="17">
        <f t="shared" si="29"/>
        <v>0.30896901676782729</v>
      </c>
      <c r="Y947" s="17"/>
      <c r="Z947" s="17"/>
    </row>
    <row r="948" spans="19:26" x14ac:dyDescent="0.2">
      <c r="S948" s="13" t="s">
        <v>62</v>
      </c>
      <c r="T948" s="13" t="s">
        <v>63</v>
      </c>
      <c r="U948" s="13">
        <v>2000</v>
      </c>
      <c r="V948" s="17">
        <v>0.09</v>
      </c>
      <c r="W948" s="17">
        <f t="shared" si="28"/>
        <v>81.882999999999996</v>
      </c>
      <c r="X948" s="17">
        <f t="shared" si="29"/>
        <v>0.12090091960480198</v>
      </c>
      <c r="Y948" s="17"/>
      <c r="Z948" s="17"/>
    </row>
    <row r="949" spans="19:26" x14ac:dyDescent="0.2">
      <c r="S949" s="13" t="s">
        <v>104</v>
      </c>
      <c r="T949" s="13" t="s">
        <v>105</v>
      </c>
      <c r="U949" s="13">
        <v>2000</v>
      </c>
      <c r="V949" s="18">
        <v>0.3</v>
      </c>
      <c r="W949" s="17">
        <f t="shared" si="28"/>
        <v>81.882999999999996</v>
      </c>
      <c r="X949" s="17">
        <f t="shared" si="29"/>
        <v>0.40300306534933994</v>
      </c>
      <c r="Y949" s="18"/>
      <c r="Z949" s="18"/>
    </row>
    <row r="950" spans="19:26" x14ac:dyDescent="0.2">
      <c r="S950" s="13" t="s">
        <v>64</v>
      </c>
      <c r="T950" s="13" t="s">
        <v>65</v>
      </c>
      <c r="U950" s="13">
        <v>2000</v>
      </c>
      <c r="V950" s="18">
        <v>0.12</v>
      </c>
      <c r="W950" s="17">
        <f t="shared" si="28"/>
        <v>81.882999999999996</v>
      </c>
      <c r="X950" s="17">
        <f t="shared" si="29"/>
        <v>0.16120122613973595</v>
      </c>
      <c r="Y950" s="18"/>
      <c r="Z950" s="18"/>
    </row>
    <row r="951" spans="19:26" x14ac:dyDescent="0.2">
      <c r="S951" s="13" t="s">
        <v>66</v>
      </c>
      <c r="T951" s="13" t="s">
        <v>67</v>
      </c>
      <c r="U951" s="13">
        <v>2000</v>
      </c>
      <c r="V951" s="18">
        <v>0.41</v>
      </c>
      <c r="W951" s="17">
        <f t="shared" si="28"/>
        <v>81.882999999999996</v>
      </c>
      <c r="X951" s="17">
        <f t="shared" si="29"/>
        <v>0.55077085597743114</v>
      </c>
      <c r="Y951" s="18"/>
      <c r="Z951" s="18"/>
    </row>
    <row r="952" spans="19:26" x14ac:dyDescent="0.2">
      <c r="S952" s="13" t="s">
        <v>68</v>
      </c>
      <c r="T952" s="13" t="s">
        <v>69</v>
      </c>
      <c r="U952" s="13">
        <v>2000</v>
      </c>
      <c r="V952" s="18">
        <v>0.13500000000000001</v>
      </c>
      <c r="W952" s="17">
        <f t="shared" si="28"/>
        <v>81.882999999999996</v>
      </c>
      <c r="X952" s="17">
        <f t="shared" si="29"/>
        <v>0.18135137940720297</v>
      </c>
      <c r="Y952" s="18"/>
      <c r="Z952" s="18"/>
    </row>
    <row r="953" spans="19:26" x14ac:dyDescent="0.2">
      <c r="S953" s="13" t="s">
        <v>106</v>
      </c>
      <c r="T953" s="13" t="s">
        <v>107</v>
      </c>
      <c r="U953" s="13">
        <v>2000</v>
      </c>
      <c r="V953" s="18">
        <v>0.53176999999999996</v>
      </c>
      <c r="W953" s="17">
        <f t="shared" si="28"/>
        <v>81.882999999999996</v>
      </c>
      <c r="X953" s="17">
        <f t="shared" si="29"/>
        <v>0.71434980020272831</v>
      </c>
      <c r="Y953" s="18"/>
      <c r="Z953" s="18"/>
    </row>
    <row r="954" spans="19:26" x14ac:dyDescent="0.2">
      <c r="S954" s="13" t="s">
        <v>70</v>
      </c>
      <c r="T954" s="13" t="s">
        <v>71</v>
      </c>
      <c r="U954" s="13">
        <v>2000</v>
      </c>
      <c r="V954" s="18">
        <v>0.16</v>
      </c>
      <c r="W954" s="17">
        <f t="shared" si="28"/>
        <v>81.882999999999996</v>
      </c>
      <c r="X954" s="17">
        <f t="shared" si="29"/>
        <v>0.21493496818631466</v>
      </c>
      <c r="Y954" s="18"/>
      <c r="Z954" s="18"/>
    </row>
    <row r="955" spans="19:26" x14ac:dyDescent="0.2">
      <c r="S955" s="13" t="s">
        <v>108</v>
      </c>
      <c r="T955" s="13" t="s">
        <v>109</v>
      </c>
      <c r="U955" s="13">
        <v>2000</v>
      </c>
      <c r="V955" s="18">
        <v>0.18</v>
      </c>
      <c r="W955" s="17">
        <f t="shared" si="28"/>
        <v>81.882999999999996</v>
      </c>
      <c r="X955" s="17">
        <f t="shared" si="29"/>
        <v>0.24180183920960396</v>
      </c>
      <c r="Y955" s="18"/>
      <c r="Z955" s="18"/>
    </row>
    <row r="956" spans="19:26" x14ac:dyDescent="0.2">
      <c r="S956" s="13" t="s">
        <v>72</v>
      </c>
      <c r="T956" s="13" t="s">
        <v>73</v>
      </c>
      <c r="U956" s="13">
        <v>2000</v>
      </c>
      <c r="V956" s="18">
        <v>0.39700000000000002</v>
      </c>
      <c r="W956" s="17">
        <f t="shared" si="28"/>
        <v>81.882999999999996</v>
      </c>
      <c r="X956" s="17">
        <f t="shared" si="29"/>
        <v>0.5333073898122932</v>
      </c>
      <c r="Y956" s="18"/>
      <c r="Z956" s="18"/>
    </row>
    <row r="957" spans="19:26" x14ac:dyDescent="0.2">
      <c r="S957" s="13" t="s">
        <v>110</v>
      </c>
      <c r="T957" s="13" t="s">
        <v>111</v>
      </c>
      <c r="U957" s="13">
        <v>2000</v>
      </c>
      <c r="V957" s="18">
        <v>8.2000000000000003E-2</v>
      </c>
      <c r="W957" s="17">
        <f t="shared" si="28"/>
        <v>81.882999999999996</v>
      </c>
      <c r="X957" s="17">
        <f t="shared" si="29"/>
        <v>0.11015417119548626</v>
      </c>
      <c r="Y957" s="18"/>
      <c r="Z957" s="18"/>
    </row>
    <row r="958" spans="19:26" x14ac:dyDescent="0.2">
      <c r="S958" s="13" t="s">
        <v>112</v>
      </c>
      <c r="T958" s="13" t="s">
        <v>113</v>
      </c>
      <c r="U958" s="13">
        <v>2000</v>
      </c>
      <c r="V958" s="18">
        <v>7.8700000000000006E-2</v>
      </c>
      <c r="W958" s="17">
        <f t="shared" si="28"/>
        <v>81.882999999999996</v>
      </c>
      <c r="X958" s="17">
        <f t="shared" si="29"/>
        <v>0.10572113747664352</v>
      </c>
      <c r="Y958" s="18"/>
      <c r="Z958" s="18"/>
    </row>
    <row r="959" spans="19:26" x14ac:dyDescent="0.2">
      <c r="S959" s="13" t="s">
        <v>74</v>
      </c>
      <c r="T959" s="13" t="s">
        <v>75</v>
      </c>
      <c r="U959" s="13">
        <v>2000</v>
      </c>
      <c r="V959" s="18">
        <v>9.5200000000000007E-2</v>
      </c>
      <c r="W959" s="17">
        <f t="shared" si="28"/>
        <v>81.882999999999996</v>
      </c>
      <c r="X959" s="17">
        <f t="shared" si="29"/>
        <v>0.12788630607085721</v>
      </c>
      <c r="Y959" s="18"/>
      <c r="Z959" s="18"/>
    </row>
    <row r="960" spans="19:26" x14ac:dyDescent="0.2">
      <c r="S960" s="13" t="s">
        <v>76</v>
      </c>
      <c r="T960" s="13" t="s">
        <v>77</v>
      </c>
      <c r="U960" s="13">
        <v>2000</v>
      </c>
      <c r="V960" s="18">
        <v>0.76800000000000002</v>
      </c>
      <c r="W960" s="17">
        <f t="shared" si="28"/>
        <v>81.882999999999996</v>
      </c>
      <c r="X960" s="17">
        <f t="shared" si="29"/>
        <v>1.0316878472943101</v>
      </c>
      <c r="Y960" s="18"/>
      <c r="Z960" s="18"/>
    </row>
    <row r="961" spans="19:26" x14ac:dyDescent="0.2">
      <c r="S961" s="13" t="s">
        <v>78</v>
      </c>
      <c r="T961" s="13" t="s">
        <v>79</v>
      </c>
      <c r="U961" s="13">
        <v>2000</v>
      </c>
      <c r="V961" s="18">
        <v>0.26979999999999998</v>
      </c>
      <c r="W961" s="17">
        <f t="shared" si="28"/>
        <v>81.882999999999996</v>
      </c>
      <c r="X961" s="17">
        <f t="shared" si="29"/>
        <v>0.36243409010417305</v>
      </c>
      <c r="Y961" s="18"/>
      <c r="Z961" s="18"/>
    </row>
    <row r="962" spans="19:26" x14ac:dyDescent="0.2">
      <c r="S962" s="13" t="s">
        <v>80</v>
      </c>
      <c r="T962" s="13" t="s">
        <v>81</v>
      </c>
      <c r="U962" s="13">
        <v>2000</v>
      </c>
      <c r="V962" s="17">
        <v>0.1258</v>
      </c>
      <c r="W962" s="17">
        <f t="shared" si="28"/>
        <v>81.882999999999996</v>
      </c>
      <c r="X962" s="17">
        <f t="shared" si="29"/>
        <v>0.16899261873648988</v>
      </c>
      <c r="Y962" s="17"/>
      <c r="Z962" s="17"/>
    </row>
    <row r="963" spans="19:26" x14ac:dyDescent="0.2">
      <c r="S963" s="13" t="s">
        <v>82</v>
      </c>
      <c r="T963" s="13" t="s">
        <v>83</v>
      </c>
      <c r="U963" s="13">
        <v>2000</v>
      </c>
      <c r="V963" s="17">
        <v>0.19047</v>
      </c>
      <c r="W963" s="17">
        <f t="shared" ref="W963:W1026" si="30">INDEX($AB$2:$AB$35,MATCH($U963,$AA$2:$AA$35,0))</f>
        <v>81.882999999999996</v>
      </c>
      <c r="X963" s="17">
        <f t="shared" ref="X963:X1026" si="31">V963*$AB$35/W963</f>
        <v>0.25586664619029592</v>
      </c>
      <c r="Y963" s="17"/>
      <c r="Z963" s="17"/>
    </row>
    <row r="964" spans="19:26" x14ac:dyDescent="0.2">
      <c r="S964" s="13" t="s">
        <v>114</v>
      </c>
      <c r="T964" s="13" t="s">
        <v>115</v>
      </c>
      <c r="U964" s="13">
        <v>2000</v>
      </c>
      <c r="V964" s="17">
        <v>0.35499999999999998</v>
      </c>
      <c r="W964" s="17">
        <f t="shared" si="30"/>
        <v>81.882999999999996</v>
      </c>
      <c r="X964" s="17">
        <f t="shared" si="31"/>
        <v>0.4768869606633856</v>
      </c>
      <c r="Y964" s="17"/>
      <c r="Z964" s="17"/>
    </row>
    <row r="965" spans="19:26" x14ac:dyDescent="0.2">
      <c r="S965" s="13" t="s">
        <v>116</v>
      </c>
      <c r="T965" s="13" t="s">
        <v>117</v>
      </c>
      <c r="U965" s="13">
        <v>2000</v>
      </c>
      <c r="V965" s="17">
        <v>0.26500000000000001</v>
      </c>
      <c r="W965" s="17">
        <f t="shared" si="30"/>
        <v>81.882999999999996</v>
      </c>
      <c r="X965" s="17">
        <f t="shared" si="31"/>
        <v>0.35598604105858361</v>
      </c>
      <c r="Y965" s="17"/>
      <c r="Z965" s="17"/>
    </row>
    <row r="966" spans="19:26" x14ac:dyDescent="0.2">
      <c r="S966" s="13" t="s">
        <v>118</v>
      </c>
      <c r="T966" s="13" t="s">
        <v>119</v>
      </c>
      <c r="U966" s="13">
        <v>2000</v>
      </c>
      <c r="V966" s="18">
        <v>0.25650000000000001</v>
      </c>
      <c r="W966" s="17">
        <f t="shared" si="30"/>
        <v>81.882999999999996</v>
      </c>
      <c r="X966" s="17">
        <f t="shared" si="31"/>
        <v>0.34456762087368564</v>
      </c>
      <c r="Y966" s="18"/>
      <c r="Z966" s="18"/>
    </row>
    <row r="967" spans="19:26" x14ac:dyDescent="0.2">
      <c r="S967" s="13" t="s">
        <v>120</v>
      </c>
      <c r="T967" s="13" t="s">
        <v>121</v>
      </c>
      <c r="U967" s="13">
        <v>2000</v>
      </c>
      <c r="V967" s="18">
        <v>0.25650000000000001</v>
      </c>
      <c r="W967" s="17">
        <f t="shared" si="30"/>
        <v>81.882999999999996</v>
      </c>
      <c r="X967" s="17">
        <f t="shared" si="31"/>
        <v>0.34456762087368564</v>
      </c>
      <c r="Y967" s="18"/>
      <c r="Z967" s="18"/>
    </row>
    <row r="968" spans="19:26" x14ac:dyDescent="0.2">
      <c r="S968" s="13" t="s">
        <v>122</v>
      </c>
      <c r="T968" s="13" t="s">
        <v>123</v>
      </c>
      <c r="U968" s="13">
        <v>2000</v>
      </c>
      <c r="V968" s="13">
        <v>0.17699999999999999</v>
      </c>
      <c r="W968" s="17">
        <f t="shared" si="30"/>
        <v>81.882999999999996</v>
      </c>
      <c r="X968" s="17">
        <f t="shared" si="31"/>
        <v>0.23777180855611058</v>
      </c>
      <c r="Y968" s="13"/>
      <c r="Z968" s="13"/>
    </row>
    <row r="969" spans="19:26" x14ac:dyDescent="0.2">
      <c r="S969" s="13" t="s">
        <v>84</v>
      </c>
      <c r="T969" s="13" t="s">
        <v>85</v>
      </c>
      <c r="U969" s="13">
        <v>2000</v>
      </c>
      <c r="V969" s="13">
        <v>6.4500000000000002E-2</v>
      </c>
      <c r="W969" s="17">
        <f t="shared" si="30"/>
        <v>81.882999999999996</v>
      </c>
      <c r="X969" s="17">
        <f t="shared" si="31"/>
        <v>8.6645659050108084E-2</v>
      </c>
      <c r="Y969" s="13"/>
      <c r="Z969" s="13"/>
    </row>
    <row r="970" spans="19:26" x14ac:dyDescent="0.2">
      <c r="S970" s="13" t="s">
        <v>124</v>
      </c>
      <c r="T970" s="13" t="s">
        <v>125</v>
      </c>
      <c r="U970" s="13">
        <v>2000</v>
      </c>
      <c r="V970" s="13">
        <v>0.02</v>
      </c>
      <c r="W970" s="17">
        <f t="shared" si="30"/>
        <v>81.882999999999996</v>
      </c>
      <c r="X970" s="17">
        <f t="shared" si="31"/>
        <v>2.6866871023289333E-2</v>
      </c>
      <c r="Y970" s="13"/>
      <c r="Z970" s="13"/>
    </row>
    <row r="971" spans="19:26" x14ac:dyDescent="0.2">
      <c r="S971" s="13" t="s">
        <v>90</v>
      </c>
      <c r="T971" s="13" t="s">
        <v>91</v>
      </c>
      <c r="U971" s="13">
        <v>2001</v>
      </c>
      <c r="V971" s="18">
        <v>1.05</v>
      </c>
      <c r="W971" s="17">
        <f t="shared" si="30"/>
        <v>83.753</v>
      </c>
      <c r="X971" s="17">
        <f t="shared" si="31"/>
        <v>1.3790174680309961</v>
      </c>
      <c r="Y971" s="18"/>
      <c r="Z971" s="18"/>
    </row>
    <row r="972" spans="19:26" x14ac:dyDescent="0.2">
      <c r="S972" s="13" t="s">
        <v>23</v>
      </c>
      <c r="T972" s="13" t="s">
        <v>24</v>
      </c>
      <c r="U972" s="13">
        <v>2001</v>
      </c>
      <c r="V972" s="18">
        <v>0.35</v>
      </c>
      <c r="W972" s="17">
        <f t="shared" si="30"/>
        <v>83.753</v>
      </c>
      <c r="X972" s="17">
        <f t="shared" si="31"/>
        <v>0.45967248934366534</v>
      </c>
      <c r="Y972" s="18"/>
      <c r="Z972" s="18"/>
    </row>
    <row r="973" spans="19:26" x14ac:dyDescent="0.2">
      <c r="S973" s="13" t="s">
        <v>25</v>
      </c>
      <c r="T973" s="13" t="s">
        <v>26</v>
      </c>
      <c r="U973" s="13">
        <v>2001</v>
      </c>
      <c r="V973" s="18">
        <v>0.16</v>
      </c>
      <c r="W973" s="17">
        <f t="shared" si="30"/>
        <v>83.753</v>
      </c>
      <c r="X973" s="17">
        <f t="shared" si="31"/>
        <v>0.21013599512853273</v>
      </c>
      <c r="Y973" s="18"/>
      <c r="Z973" s="18"/>
    </row>
    <row r="974" spans="19:26" x14ac:dyDescent="0.2">
      <c r="S974" s="13" t="s">
        <v>27</v>
      </c>
      <c r="T974" s="13" t="s">
        <v>28</v>
      </c>
      <c r="U974" s="13">
        <v>2001</v>
      </c>
      <c r="V974" s="18">
        <v>0.24</v>
      </c>
      <c r="W974" s="17">
        <f t="shared" si="30"/>
        <v>83.753</v>
      </c>
      <c r="X974" s="17">
        <f t="shared" si="31"/>
        <v>0.31520399269279903</v>
      </c>
      <c r="Y974" s="18"/>
      <c r="Z974" s="18"/>
    </row>
    <row r="975" spans="19:26" x14ac:dyDescent="0.2">
      <c r="S975" s="13" t="s">
        <v>29</v>
      </c>
      <c r="T975" s="13" t="s">
        <v>30</v>
      </c>
      <c r="U975" s="13">
        <v>2001</v>
      </c>
      <c r="V975" s="18">
        <v>0.2</v>
      </c>
      <c r="W975" s="17">
        <f t="shared" si="30"/>
        <v>83.753</v>
      </c>
      <c r="X975" s="17">
        <f t="shared" si="31"/>
        <v>0.26266999391066592</v>
      </c>
      <c r="Y975" s="18"/>
      <c r="Z975" s="18"/>
    </row>
    <row r="976" spans="19:26" x14ac:dyDescent="0.2">
      <c r="S976" s="13" t="s">
        <v>31</v>
      </c>
      <c r="T976" s="13" t="s">
        <v>32</v>
      </c>
      <c r="U976" s="13">
        <v>2001</v>
      </c>
      <c r="V976" s="18">
        <v>0.08</v>
      </c>
      <c r="W976" s="17">
        <f t="shared" si="30"/>
        <v>83.753</v>
      </c>
      <c r="X976" s="17">
        <f t="shared" si="31"/>
        <v>0.10506799756426637</v>
      </c>
      <c r="Y976" s="18"/>
      <c r="Z976" s="18"/>
    </row>
    <row r="977" spans="19:26" x14ac:dyDescent="0.2">
      <c r="S977" s="13" t="s">
        <v>33</v>
      </c>
      <c r="T977" s="13" t="s">
        <v>34</v>
      </c>
      <c r="U977" s="13">
        <v>2001</v>
      </c>
      <c r="V977" s="18">
        <v>0.19</v>
      </c>
      <c r="W977" s="17">
        <f t="shared" si="30"/>
        <v>83.753</v>
      </c>
      <c r="X977" s="17">
        <f t="shared" si="31"/>
        <v>0.24953649421513258</v>
      </c>
      <c r="Y977" s="18"/>
      <c r="Z977" s="18"/>
    </row>
    <row r="978" spans="19:26" x14ac:dyDescent="0.2">
      <c r="S978" s="13" t="s">
        <v>35</v>
      </c>
      <c r="T978" s="13" t="s">
        <v>36</v>
      </c>
      <c r="U978" s="13">
        <v>2001</v>
      </c>
      <c r="V978" s="18">
        <v>0.16</v>
      </c>
      <c r="W978" s="17">
        <f t="shared" si="30"/>
        <v>83.753</v>
      </c>
      <c r="X978" s="17">
        <f t="shared" si="31"/>
        <v>0.21013599512853273</v>
      </c>
      <c r="Y978" s="18"/>
      <c r="Z978" s="18"/>
    </row>
    <row r="979" spans="19:26" x14ac:dyDescent="0.2">
      <c r="S979" s="13" t="s">
        <v>37</v>
      </c>
      <c r="T979" s="13" t="s">
        <v>38</v>
      </c>
      <c r="U979" s="13">
        <v>2001</v>
      </c>
      <c r="V979" s="17">
        <v>0.09</v>
      </c>
      <c r="W979" s="17">
        <f t="shared" si="30"/>
        <v>83.753</v>
      </c>
      <c r="X979" s="17">
        <f t="shared" si="31"/>
        <v>0.11820149725979964</v>
      </c>
      <c r="Y979" s="17"/>
      <c r="Z979" s="17"/>
    </row>
    <row r="980" spans="19:26" x14ac:dyDescent="0.2">
      <c r="S980" s="13" t="s">
        <v>39</v>
      </c>
      <c r="T980" s="13" t="s">
        <v>40</v>
      </c>
      <c r="U980" s="13">
        <v>2001</v>
      </c>
      <c r="V980" s="17">
        <v>0.48</v>
      </c>
      <c r="W980" s="17">
        <f t="shared" si="30"/>
        <v>83.753</v>
      </c>
      <c r="X980" s="17">
        <f t="shared" si="31"/>
        <v>0.63040798538559806</v>
      </c>
      <c r="Y980" s="17"/>
      <c r="Z980" s="17"/>
    </row>
    <row r="981" spans="19:26" x14ac:dyDescent="0.2">
      <c r="S981" s="13" t="s">
        <v>41</v>
      </c>
      <c r="T981" s="13" t="s">
        <v>42</v>
      </c>
      <c r="U981" s="13">
        <v>2001</v>
      </c>
      <c r="V981" s="17">
        <v>1.01</v>
      </c>
      <c r="W981" s="17">
        <f t="shared" si="30"/>
        <v>83.753</v>
      </c>
      <c r="X981" s="17">
        <f t="shared" si="31"/>
        <v>1.3264834692488627</v>
      </c>
      <c r="Y981" s="17"/>
      <c r="Z981" s="17"/>
    </row>
    <row r="982" spans="19:26" x14ac:dyDescent="0.2">
      <c r="S982" s="13" t="s">
        <v>86</v>
      </c>
      <c r="T982" s="13" t="s">
        <v>87</v>
      </c>
      <c r="U982" s="13">
        <v>2001</v>
      </c>
      <c r="V982" s="17">
        <v>0.93</v>
      </c>
      <c r="W982" s="17">
        <f t="shared" si="30"/>
        <v>83.753</v>
      </c>
      <c r="X982" s="17">
        <f t="shared" si="31"/>
        <v>1.2214154716845964</v>
      </c>
      <c r="Y982" s="17"/>
      <c r="Z982" s="17"/>
    </row>
    <row r="983" spans="19:26" x14ac:dyDescent="0.2">
      <c r="S983" s="13" t="s">
        <v>92</v>
      </c>
      <c r="T983" s="13" t="s">
        <v>93</v>
      </c>
      <c r="U983" s="13">
        <v>2001</v>
      </c>
      <c r="V983" s="18">
        <v>0.15</v>
      </c>
      <c r="W983" s="17">
        <f t="shared" si="30"/>
        <v>83.753</v>
      </c>
      <c r="X983" s="17">
        <f t="shared" si="31"/>
        <v>0.19700249543299941</v>
      </c>
      <c r="Y983" s="18"/>
      <c r="Z983" s="18"/>
    </row>
    <row r="984" spans="19:26" x14ac:dyDescent="0.2">
      <c r="S984" s="13" t="s">
        <v>43</v>
      </c>
      <c r="T984" s="13" t="s">
        <v>14</v>
      </c>
      <c r="U984" s="13">
        <v>2001</v>
      </c>
      <c r="V984" s="18">
        <v>0.185</v>
      </c>
      <c r="W984" s="17">
        <f t="shared" si="30"/>
        <v>83.753</v>
      </c>
      <c r="X984" s="17">
        <f t="shared" si="31"/>
        <v>0.24296974436736593</v>
      </c>
      <c r="Y984" s="18"/>
      <c r="Z984" s="18"/>
    </row>
    <row r="985" spans="19:26" x14ac:dyDescent="0.2">
      <c r="S985" s="13" t="s">
        <v>44</v>
      </c>
      <c r="T985" s="13" t="s">
        <v>45</v>
      </c>
      <c r="U985" s="13">
        <v>2001</v>
      </c>
      <c r="V985" s="18">
        <v>0.115</v>
      </c>
      <c r="W985" s="17">
        <f t="shared" si="30"/>
        <v>83.753</v>
      </c>
      <c r="X985" s="17">
        <f t="shared" si="31"/>
        <v>0.1510352464986329</v>
      </c>
      <c r="Y985" s="18"/>
      <c r="Z985" s="18"/>
    </row>
    <row r="986" spans="19:26" x14ac:dyDescent="0.2">
      <c r="S986" s="13" t="s">
        <v>94</v>
      </c>
      <c r="T986" s="13" t="s">
        <v>95</v>
      </c>
      <c r="U986" s="13">
        <v>2001</v>
      </c>
      <c r="V986" s="18">
        <v>0.19</v>
      </c>
      <c r="W986" s="17">
        <f t="shared" si="30"/>
        <v>83.753</v>
      </c>
      <c r="X986" s="17">
        <f t="shared" si="31"/>
        <v>0.24953649421513258</v>
      </c>
      <c r="Y986" s="18"/>
      <c r="Z986" s="18"/>
    </row>
    <row r="987" spans="19:26" x14ac:dyDescent="0.2">
      <c r="S987" s="13" t="s">
        <v>46</v>
      </c>
      <c r="T987" s="13" t="s">
        <v>47</v>
      </c>
      <c r="U987" s="13">
        <v>2001</v>
      </c>
      <c r="V987" s="18">
        <v>0.18</v>
      </c>
      <c r="W987" s="17">
        <f t="shared" si="30"/>
        <v>83.753</v>
      </c>
      <c r="X987" s="17">
        <f t="shared" si="31"/>
        <v>0.23640299451959929</v>
      </c>
      <c r="Y987" s="18"/>
      <c r="Z987" s="18"/>
    </row>
    <row r="988" spans="19:26" x14ac:dyDescent="0.2">
      <c r="S988" s="13" t="s">
        <v>48</v>
      </c>
      <c r="T988" s="13" t="s">
        <v>49</v>
      </c>
      <c r="U988" s="13">
        <v>2001</v>
      </c>
      <c r="V988" s="18">
        <v>0.08</v>
      </c>
      <c r="W988" s="17">
        <f t="shared" si="30"/>
        <v>83.753</v>
      </c>
      <c r="X988" s="17">
        <f t="shared" si="31"/>
        <v>0.10506799756426637</v>
      </c>
      <c r="Y988" s="18"/>
      <c r="Z988" s="18"/>
    </row>
    <row r="989" spans="19:26" x14ac:dyDescent="0.2">
      <c r="S989" s="13" t="s">
        <v>50</v>
      </c>
      <c r="T989" s="13" t="s">
        <v>51</v>
      </c>
      <c r="U989" s="13">
        <v>2001</v>
      </c>
      <c r="V989" s="18">
        <v>0.32</v>
      </c>
      <c r="W989" s="17">
        <f t="shared" si="30"/>
        <v>83.753</v>
      </c>
      <c r="X989" s="17">
        <f t="shared" si="31"/>
        <v>0.42027199025706546</v>
      </c>
      <c r="Y989" s="18"/>
      <c r="Z989" s="18"/>
    </row>
    <row r="990" spans="19:26" x14ac:dyDescent="0.2">
      <c r="S990" s="13" t="s">
        <v>96</v>
      </c>
      <c r="T990" s="13" t="s">
        <v>97</v>
      </c>
      <c r="U990" s="13">
        <v>2001</v>
      </c>
      <c r="V990" s="18">
        <v>0.35</v>
      </c>
      <c r="W990" s="17">
        <f t="shared" si="30"/>
        <v>83.753</v>
      </c>
      <c r="X990" s="17">
        <f t="shared" si="31"/>
        <v>0.45967248934366534</v>
      </c>
      <c r="Y990" s="18"/>
      <c r="Z990" s="18"/>
    </row>
    <row r="991" spans="19:26" x14ac:dyDescent="0.2">
      <c r="S991" s="13" t="s">
        <v>52</v>
      </c>
      <c r="T991" s="13" t="s">
        <v>53</v>
      </c>
      <c r="U991" s="13">
        <v>2001</v>
      </c>
      <c r="V991" s="18">
        <v>0.09</v>
      </c>
      <c r="W991" s="17">
        <f t="shared" si="30"/>
        <v>83.753</v>
      </c>
      <c r="X991" s="17">
        <f t="shared" si="31"/>
        <v>0.11820149725979964</v>
      </c>
      <c r="Y991" s="18"/>
      <c r="Z991" s="18"/>
    </row>
    <row r="992" spans="19:26" x14ac:dyDescent="0.2">
      <c r="S992" s="13" t="s">
        <v>54</v>
      </c>
      <c r="T992" s="13" t="s">
        <v>55</v>
      </c>
      <c r="U992" s="13">
        <v>2001</v>
      </c>
      <c r="V992" s="18">
        <v>0.105</v>
      </c>
      <c r="W992" s="17">
        <f t="shared" si="30"/>
        <v>83.753</v>
      </c>
      <c r="X992" s="17">
        <f t="shared" si="31"/>
        <v>0.13790174680309961</v>
      </c>
      <c r="Y992" s="18"/>
      <c r="Z992" s="18"/>
    </row>
    <row r="993" spans="19:26" x14ac:dyDescent="0.2">
      <c r="S993" s="13" t="s">
        <v>98</v>
      </c>
      <c r="T993" s="13" t="s">
        <v>99</v>
      </c>
      <c r="U993" s="13">
        <v>2001</v>
      </c>
      <c r="V993" s="18">
        <v>0.2</v>
      </c>
      <c r="W993" s="17">
        <f t="shared" si="30"/>
        <v>83.753</v>
      </c>
      <c r="X993" s="17">
        <f t="shared" si="31"/>
        <v>0.26266999391066592</v>
      </c>
      <c r="Y993" s="18"/>
      <c r="Z993" s="18"/>
    </row>
    <row r="994" spans="19:26" x14ac:dyDescent="0.2">
      <c r="S994" s="13" t="s">
        <v>56</v>
      </c>
      <c r="T994" s="13" t="s">
        <v>57</v>
      </c>
      <c r="U994" s="13">
        <v>2001</v>
      </c>
      <c r="V994" s="18">
        <v>0.14599999999999999</v>
      </c>
      <c r="W994" s="17">
        <f t="shared" si="30"/>
        <v>83.753</v>
      </c>
      <c r="X994" s="17">
        <f t="shared" si="31"/>
        <v>0.19174909555478609</v>
      </c>
      <c r="Y994" s="18"/>
      <c r="Z994" s="18"/>
    </row>
    <row r="995" spans="19:26" x14ac:dyDescent="0.2">
      <c r="S995" s="13" t="s">
        <v>100</v>
      </c>
      <c r="T995" s="13" t="s">
        <v>101</v>
      </c>
      <c r="U995" s="13">
        <v>2001</v>
      </c>
      <c r="V995" s="18">
        <v>0.42680000000000001</v>
      </c>
      <c r="W995" s="17">
        <f t="shared" si="30"/>
        <v>83.753</v>
      </c>
      <c r="X995" s="17">
        <f t="shared" si="31"/>
        <v>0.56053776700536107</v>
      </c>
      <c r="Y995" s="18"/>
      <c r="Z995" s="18"/>
    </row>
    <row r="996" spans="19:26" x14ac:dyDescent="0.2">
      <c r="S996" s="13" t="s">
        <v>58</v>
      </c>
      <c r="T996" s="13" t="s">
        <v>59</v>
      </c>
      <c r="U996" s="13">
        <v>2001</v>
      </c>
      <c r="V996" s="17">
        <v>0.06</v>
      </c>
      <c r="W996" s="17">
        <f t="shared" si="30"/>
        <v>83.753</v>
      </c>
      <c r="X996" s="17">
        <f t="shared" si="31"/>
        <v>7.8800998173199757E-2</v>
      </c>
      <c r="Y996" s="17"/>
      <c r="Z996" s="17"/>
    </row>
    <row r="997" spans="19:26" x14ac:dyDescent="0.2">
      <c r="S997" s="13" t="s">
        <v>102</v>
      </c>
      <c r="T997" s="13" t="s">
        <v>103</v>
      </c>
      <c r="U997" s="13">
        <v>2001</v>
      </c>
      <c r="V997" s="17">
        <v>0.13650000000000001</v>
      </c>
      <c r="W997" s="17">
        <f t="shared" si="30"/>
        <v>83.753</v>
      </c>
      <c r="X997" s="17">
        <f t="shared" si="31"/>
        <v>0.17927227084402947</v>
      </c>
      <c r="Y997" s="17"/>
      <c r="Z997" s="17"/>
    </row>
    <row r="998" spans="19:26" x14ac:dyDescent="0.2">
      <c r="S998" s="13" t="s">
        <v>60</v>
      </c>
      <c r="T998" s="13" t="s">
        <v>61</v>
      </c>
      <c r="U998" s="13">
        <v>2001</v>
      </c>
      <c r="V998" s="17">
        <v>0.23</v>
      </c>
      <c r="W998" s="17">
        <f t="shared" si="30"/>
        <v>83.753</v>
      </c>
      <c r="X998" s="17">
        <f t="shared" si="31"/>
        <v>0.30207049299726579</v>
      </c>
      <c r="Y998" s="17"/>
      <c r="Z998" s="17"/>
    </row>
    <row r="999" spans="19:26" x14ac:dyDescent="0.2">
      <c r="S999" s="13" t="s">
        <v>62</v>
      </c>
      <c r="T999" s="13" t="s">
        <v>63</v>
      </c>
      <c r="U999" s="13">
        <v>2001</v>
      </c>
      <c r="V999" s="17">
        <v>0.09</v>
      </c>
      <c r="W999" s="17">
        <f t="shared" si="30"/>
        <v>83.753</v>
      </c>
      <c r="X999" s="17">
        <f t="shared" si="31"/>
        <v>0.11820149725979964</v>
      </c>
      <c r="Y999" s="17"/>
      <c r="Z999" s="17"/>
    </row>
    <row r="1000" spans="19:26" x14ac:dyDescent="0.2">
      <c r="S1000" s="13" t="s">
        <v>104</v>
      </c>
      <c r="T1000" s="13" t="s">
        <v>105</v>
      </c>
      <c r="U1000" s="13">
        <v>2001</v>
      </c>
      <c r="V1000" s="18">
        <v>0.3</v>
      </c>
      <c r="W1000" s="17">
        <f t="shared" si="30"/>
        <v>83.753</v>
      </c>
      <c r="X1000" s="17">
        <f t="shared" si="31"/>
        <v>0.39400499086599883</v>
      </c>
      <c r="Y1000" s="18"/>
      <c r="Z1000" s="18"/>
    </row>
    <row r="1001" spans="19:26" x14ac:dyDescent="0.2">
      <c r="S1001" s="13" t="s">
        <v>64</v>
      </c>
      <c r="T1001" s="13" t="s">
        <v>65</v>
      </c>
      <c r="U1001" s="13">
        <v>2001</v>
      </c>
      <c r="V1001" s="18">
        <v>0.12</v>
      </c>
      <c r="W1001" s="17">
        <f t="shared" si="30"/>
        <v>83.753</v>
      </c>
      <c r="X1001" s="17">
        <f t="shared" si="31"/>
        <v>0.15760199634639951</v>
      </c>
      <c r="Y1001" s="18"/>
      <c r="Z1001" s="18"/>
    </row>
    <row r="1002" spans="19:26" x14ac:dyDescent="0.2">
      <c r="S1002" s="13" t="s">
        <v>66</v>
      </c>
      <c r="T1002" s="13" t="s">
        <v>67</v>
      </c>
      <c r="U1002" s="13">
        <v>2001</v>
      </c>
      <c r="V1002" s="18">
        <v>0.41</v>
      </c>
      <c r="W1002" s="17">
        <f t="shared" si="30"/>
        <v>83.753</v>
      </c>
      <c r="X1002" s="17">
        <f t="shared" si="31"/>
        <v>0.53847348751686497</v>
      </c>
      <c r="Y1002" s="18"/>
      <c r="Z1002" s="18"/>
    </row>
    <row r="1003" spans="19:26" x14ac:dyDescent="0.2">
      <c r="S1003" s="13" t="s">
        <v>68</v>
      </c>
      <c r="T1003" s="13" t="s">
        <v>69</v>
      </c>
      <c r="U1003" s="13">
        <v>2001</v>
      </c>
      <c r="V1003" s="18">
        <v>0.13500000000000001</v>
      </c>
      <c r="W1003" s="17">
        <f t="shared" si="30"/>
        <v>83.753</v>
      </c>
      <c r="X1003" s="17">
        <f t="shared" si="31"/>
        <v>0.17730224588969948</v>
      </c>
      <c r="Y1003" s="18"/>
      <c r="Z1003" s="18"/>
    </row>
    <row r="1004" spans="19:26" x14ac:dyDescent="0.2">
      <c r="S1004" s="13" t="s">
        <v>106</v>
      </c>
      <c r="T1004" s="13" t="s">
        <v>107</v>
      </c>
      <c r="U1004" s="13">
        <v>2001</v>
      </c>
      <c r="V1004" s="18">
        <v>0.53176999999999996</v>
      </c>
      <c r="W1004" s="17">
        <f t="shared" si="30"/>
        <v>83.753</v>
      </c>
      <c r="X1004" s="17">
        <f t="shared" si="31"/>
        <v>0.6984001133093739</v>
      </c>
      <c r="Y1004" s="18"/>
      <c r="Z1004" s="18"/>
    </row>
    <row r="1005" spans="19:26" x14ac:dyDescent="0.2">
      <c r="S1005" s="13" t="s">
        <v>70</v>
      </c>
      <c r="T1005" s="13" t="s">
        <v>71</v>
      </c>
      <c r="U1005" s="13">
        <v>2001</v>
      </c>
      <c r="V1005" s="18">
        <v>0.16</v>
      </c>
      <c r="W1005" s="17">
        <f t="shared" si="30"/>
        <v>83.753</v>
      </c>
      <c r="X1005" s="17">
        <f t="shared" si="31"/>
        <v>0.21013599512853273</v>
      </c>
      <c r="Y1005" s="18"/>
      <c r="Z1005" s="18"/>
    </row>
    <row r="1006" spans="19:26" x14ac:dyDescent="0.2">
      <c r="S1006" s="13" t="s">
        <v>108</v>
      </c>
      <c r="T1006" s="13" t="s">
        <v>109</v>
      </c>
      <c r="U1006" s="13">
        <v>2001</v>
      </c>
      <c r="V1006" s="18">
        <v>0.18</v>
      </c>
      <c r="W1006" s="17">
        <f t="shared" si="30"/>
        <v>83.753</v>
      </c>
      <c r="X1006" s="17">
        <f t="shared" si="31"/>
        <v>0.23640299451959929</v>
      </c>
      <c r="Y1006" s="18"/>
      <c r="Z1006" s="18"/>
    </row>
    <row r="1007" spans="19:26" x14ac:dyDescent="0.2">
      <c r="S1007" s="13" t="s">
        <v>72</v>
      </c>
      <c r="T1007" s="13" t="s">
        <v>73</v>
      </c>
      <c r="U1007" s="13">
        <v>2001</v>
      </c>
      <c r="V1007" s="18">
        <v>0.39700000000000002</v>
      </c>
      <c r="W1007" s="17">
        <f t="shared" si="30"/>
        <v>83.753</v>
      </c>
      <c r="X1007" s="17">
        <f t="shared" si="31"/>
        <v>0.52139993791267181</v>
      </c>
      <c r="Y1007" s="18"/>
      <c r="Z1007" s="18"/>
    </row>
    <row r="1008" spans="19:26" x14ac:dyDescent="0.2">
      <c r="S1008" s="13" t="s">
        <v>110</v>
      </c>
      <c r="T1008" s="13" t="s">
        <v>111</v>
      </c>
      <c r="U1008" s="13">
        <v>2001</v>
      </c>
      <c r="V1008" s="18">
        <v>8.2000000000000003E-2</v>
      </c>
      <c r="W1008" s="17">
        <f t="shared" si="30"/>
        <v>83.753</v>
      </c>
      <c r="X1008" s="17">
        <f t="shared" si="31"/>
        <v>0.10769469750337302</v>
      </c>
      <c r="Y1008" s="18"/>
      <c r="Z1008" s="18"/>
    </row>
    <row r="1009" spans="19:26" x14ac:dyDescent="0.2">
      <c r="S1009" s="13" t="s">
        <v>112</v>
      </c>
      <c r="T1009" s="13" t="s">
        <v>113</v>
      </c>
      <c r="U1009" s="13">
        <v>2001</v>
      </c>
      <c r="V1009" s="18">
        <v>7.8700000000000006E-2</v>
      </c>
      <c r="W1009" s="17">
        <f t="shared" si="30"/>
        <v>83.753</v>
      </c>
      <c r="X1009" s="17">
        <f t="shared" si="31"/>
        <v>0.10336064260384704</v>
      </c>
      <c r="Y1009" s="18"/>
      <c r="Z1009" s="18"/>
    </row>
    <row r="1010" spans="19:26" x14ac:dyDescent="0.2">
      <c r="S1010" s="13" t="s">
        <v>74</v>
      </c>
      <c r="T1010" s="13" t="s">
        <v>75</v>
      </c>
      <c r="U1010" s="13">
        <v>2001</v>
      </c>
      <c r="V1010" s="18">
        <v>9.5200000000000007E-2</v>
      </c>
      <c r="W1010" s="17">
        <f t="shared" si="30"/>
        <v>83.753</v>
      </c>
      <c r="X1010" s="17">
        <f t="shared" si="31"/>
        <v>0.12503091710147698</v>
      </c>
      <c r="Y1010" s="18"/>
      <c r="Z1010" s="18"/>
    </row>
    <row r="1011" spans="19:26" x14ac:dyDescent="0.2">
      <c r="S1011" s="13" t="s">
        <v>76</v>
      </c>
      <c r="T1011" s="13" t="s">
        <v>77</v>
      </c>
      <c r="U1011" s="13">
        <v>2001</v>
      </c>
      <c r="V1011" s="18">
        <v>0.76800000000000002</v>
      </c>
      <c r="W1011" s="17">
        <f t="shared" si="30"/>
        <v>83.753</v>
      </c>
      <c r="X1011" s="17">
        <f t="shared" si="31"/>
        <v>1.0086527766169568</v>
      </c>
      <c r="Y1011" s="18"/>
      <c r="Z1011" s="18"/>
    </row>
    <row r="1012" spans="19:26" x14ac:dyDescent="0.2">
      <c r="S1012" s="13" t="s">
        <v>78</v>
      </c>
      <c r="T1012" s="13" t="s">
        <v>79</v>
      </c>
      <c r="U1012" s="13">
        <v>2001</v>
      </c>
      <c r="V1012" s="18">
        <v>0.26979999999999998</v>
      </c>
      <c r="W1012" s="17">
        <f t="shared" si="30"/>
        <v>83.753</v>
      </c>
      <c r="X1012" s="17">
        <f t="shared" si="31"/>
        <v>0.35434182178548829</v>
      </c>
      <c r="Y1012" s="18"/>
      <c r="Z1012" s="18"/>
    </row>
    <row r="1013" spans="19:26" x14ac:dyDescent="0.2">
      <c r="S1013" s="13" t="s">
        <v>80</v>
      </c>
      <c r="T1013" s="13" t="s">
        <v>81</v>
      </c>
      <c r="U1013" s="13">
        <v>2001</v>
      </c>
      <c r="V1013" s="17">
        <v>0.1258</v>
      </c>
      <c r="W1013" s="17">
        <f t="shared" si="30"/>
        <v>83.753</v>
      </c>
      <c r="X1013" s="17">
        <f t="shared" si="31"/>
        <v>0.16521942616980884</v>
      </c>
      <c r="Y1013" s="17"/>
      <c r="Z1013" s="17"/>
    </row>
    <row r="1014" spans="19:26" x14ac:dyDescent="0.2">
      <c r="S1014" s="13" t="s">
        <v>82</v>
      </c>
      <c r="T1014" s="13" t="s">
        <v>83</v>
      </c>
      <c r="U1014" s="13">
        <v>2001</v>
      </c>
      <c r="V1014" s="17">
        <v>0.19047</v>
      </c>
      <c r="W1014" s="17">
        <f t="shared" si="30"/>
        <v>83.753</v>
      </c>
      <c r="X1014" s="17">
        <f t="shared" si="31"/>
        <v>0.25015376870082268</v>
      </c>
      <c r="Y1014" s="17"/>
      <c r="Z1014" s="17"/>
    </row>
    <row r="1015" spans="19:26" x14ac:dyDescent="0.2">
      <c r="S1015" s="13" t="s">
        <v>114</v>
      </c>
      <c r="T1015" s="13" t="s">
        <v>115</v>
      </c>
      <c r="U1015" s="13">
        <v>2001</v>
      </c>
      <c r="V1015" s="17">
        <v>0.35499999999999998</v>
      </c>
      <c r="W1015" s="17">
        <f t="shared" si="30"/>
        <v>83.753</v>
      </c>
      <c r="X1015" s="17">
        <f t="shared" si="31"/>
        <v>0.46623923919143195</v>
      </c>
      <c r="Y1015" s="17"/>
      <c r="Z1015" s="17"/>
    </row>
    <row r="1016" spans="19:26" x14ac:dyDescent="0.2">
      <c r="S1016" s="13" t="s">
        <v>116</v>
      </c>
      <c r="T1016" s="13" t="s">
        <v>117</v>
      </c>
      <c r="U1016" s="13">
        <v>2001</v>
      </c>
      <c r="V1016" s="17">
        <v>0.26500000000000001</v>
      </c>
      <c r="W1016" s="17">
        <f t="shared" si="30"/>
        <v>83.753</v>
      </c>
      <c r="X1016" s="17">
        <f t="shared" si="31"/>
        <v>0.34803774193163234</v>
      </c>
      <c r="Y1016" s="17"/>
      <c r="Z1016" s="17"/>
    </row>
    <row r="1017" spans="19:26" x14ac:dyDescent="0.2">
      <c r="S1017" s="13" t="s">
        <v>118</v>
      </c>
      <c r="T1017" s="13" t="s">
        <v>119</v>
      </c>
      <c r="U1017" s="13">
        <v>2001</v>
      </c>
      <c r="V1017" s="18">
        <v>0.25650000000000001</v>
      </c>
      <c r="W1017" s="17">
        <f t="shared" si="30"/>
        <v>83.753</v>
      </c>
      <c r="X1017" s="17">
        <f t="shared" si="31"/>
        <v>0.33687426719042901</v>
      </c>
      <c r="Y1017" s="18"/>
      <c r="Z1017" s="18"/>
    </row>
    <row r="1018" spans="19:26" x14ac:dyDescent="0.2">
      <c r="S1018" s="13" t="s">
        <v>120</v>
      </c>
      <c r="T1018" s="13" t="s">
        <v>121</v>
      </c>
      <c r="U1018" s="13">
        <v>2001</v>
      </c>
      <c r="V1018" s="18">
        <v>0.25650000000000001</v>
      </c>
      <c r="W1018" s="17">
        <f t="shared" si="30"/>
        <v>83.753</v>
      </c>
      <c r="X1018" s="17">
        <f t="shared" si="31"/>
        <v>0.33687426719042901</v>
      </c>
      <c r="Y1018" s="18"/>
      <c r="Z1018" s="18"/>
    </row>
    <row r="1019" spans="19:26" x14ac:dyDescent="0.2">
      <c r="S1019" s="13" t="s">
        <v>122</v>
      </c>
      <c r="T1019" s="13" t="s">
        <v>123</v>
      </c>
      <c r="U1019" s="13">
        <v>2001</v>
      </c>
      <c r="V1019" s="13">
        <v>0.17699999999999999</v>
      </c>
      <c r="W1019" s="17">
        <f t="shared" si="30"/>
        <v>83.753</v>
      </c>
      <c r="X1019" s="17">
        <f t="shared" si="31"/>
        <v>0.2324629446109393</v>
      </c>
      <c r="Y1019" s="13"/>
      <c r="Z1019" s="13"/>
    </row>
    <row r="1020" spans="19:26" x14ac:dyDescent="0.2">
      <c r="S1020" s="13" t="s">
        <v>84</v>
      </c>
      <c r="T1020" s="13" t="s">
        <v>85</v>
      </c>
      <c r="U1020" s="13">
        <v>2001</v>
      </c>
      <c r="V1020" s="13">
        <v>6.4500000000000002E-2</v>
      </c>
      <c r="W1020" s="17">
        <f t="shared" si="30"/>
        <v>83.753</v>
      </c>
      <c r="X1020" s="17">
        <f t="shared" si="31"/>
        <v>8.4711073036189743E-2</v>
      </c>
      <c r="Y1020" s="13"/>
      <c r="Z1020" s="13"/>
    </row>
    <row r="1021" spans="19:26" x14ac:dyDescent="0.2">
      <c r="S1021" s="13" t="s">
        <v>124</v>
      </c>
      <c r="T1021" s="13" t="s">
        <v>125</v>
      </c>
      <c r="U1021" s="13">
        <v>2001</v>
      </c>
      <c r="V1021" s="13">
        <v>0.02</v>
      </c>
      <c r="W1021" s="17">
        <f t="shared" si="30"/>
        <v>83.753</v>
      </c>
      <c r="X1021" s="17">
        <f t="shared" si="31"/>
        <v>2.6266999391066592E-2</v>
      </c>
      <c r="Y1021" s="13"/>
      <c r="Z1021" s="13"/>
    </row>
    <row r="1022" spans="19:26" x14ac:dyDescent="0.2">
      <c r="S1022" s="13" t="s">
        <v>90</v>
      </c>
      <c r="T1022" s="13" t="s">
        <v>91</v>
      </c>
      <c r="U1022" s="13">
        <v>2002</v>
      </c>
      <c r="V1022" s="18">
        <v>1.05</v>
      </c>
      <c r="W1022" s="17">
        <f t="shared" si="30"/>
        <v>85.037999999999997</v>
      </c>
      <c r="X1022" s="17">
        <f t="shared" si="31"/>
        <v>1.3581792845551401</v>
      </c>
      <c r="Y1022" s="18"/>
      <c r="Z1022" s="18"/>
    </row>
    <row r="1023" spans="19:26" x14ac:dyDescent="0.2">
      <c r="S1023" s="13" t="s">
        <v>23</v>
      </c>
      <c r="T1023" s="13" t="s">
        <v>24</v>
      </c>
      <c r="U1023" s="13">
        <v>2002</v>
      </c>
      <c r="V1023" s="18">
        <v>0.35</v>
      </c>
      <c r="W1023" s="17">
        <f t="shared" si="30"/>
        <v>85.037999999999997</v>
      </c>
      <c r="X1023" s="17">
        <f t="shared" si="31"/>
        <v>0.45272642818504671</v>
      </c>
      <c r="Y1023" s="18"/>
      <c r="Z1023" s="18"/>
    </row>
    <row r="1024" spans="19:26" x14ac:dyDescent="0.2">
      <c r="S1024" s="13" t="s">
        <v>25</v>
      </c>
      <c r="T1024" s="13" t="s">
        <v>26</v>
      </c>
      <c r="U1024" s="13">
        <v>2002</v>
      </c>
      <c r="V1024" s="18">
        <v>0.16</v>
      </c>
      <c r="W1024" s="17">
        <f t="shared" si="30"/>
        <v>85.037999999999997</v>
      </c>
      <c r="X1024" s="17">
        <f t="shared" si="31"/>
        <v>0.20696065288459281</v>
      </c>
      <c r="Y1024" s="18"/>
      <c r="Z1024" s="18"/>
    </row>
    <row r="1025" spans="19:26" x14ac:dyDescent="0.2">
      <c r="S1025" s="13" t="s">
        <v>27</v>
      </c>
      <c r="T1025" s="13" t="s">
        <v>28</v>
      </c>
      <c r="U1025" s="13">
        <v>2002</v>
      </c>
      <c r="V1025" s="18">
        <v>0.24</v>
      </c>
      <c r="W1025" s="17">
        <f t="shared" si="30"/>
        <v>85.037999999999997</v>
      </c>
      <c r="X1025" s="17">
        <f t="shared" si="31"/>
        <v>0.31044097932688913</v>
      </c>
      <c r="Y1025" s="18"/>
      <c r="Z1025" s="18"/>
    </row>
    <row r="1026" spans="19:26" x14ac:dyDescent="0.2">
      <c r="S1026" s="13" t="s">
        <v>29</v>
      </c>
      <c r="T1026" s="13" t="s">
        <v>30</v>
      </c>
      <c r="U1026" s="13">
        <v>2002</v>
      </c>
      <c r="V1026" s="18">
        <v>0.2</v>
      </c>
      <c r="W1026" s="17">
        <f t="shared" si="30"/>
        <v>85.037999999999997</v>
      </c>
      <c r="X1026" s="17">
        <f t="shared" si="31"/>
        <v>0.25870081610574097</v>
      </c>
      <c r="Y1026" s="18"/>
      <c r="Z1026" s="18"/>
    </row>
    <row r="1027" spans="19:26" x14ac:dyDescent="0.2">
      <c r="S1027" s="13" t="s">
        <v>31</v>
      </c>
      <c r="T1027" s="13" t="s">
        <v>32</v>
      </c>
      <c r="U1027" s="13">
        <v>2002</v>
      </c>
      <c r="V1027" s="18">
        <v>0.08</v>
      </c>
      <c r="W1027" s="17">
        <f t="shared" ref="W1027:W1090" si="32">INDEX($AB$2:$AB$35,MATCH($U1027,$AA$2:$AA$35,0))</f>
        <v>85.037999999999997</v>
      </c>
      <c r="X1027" s="17">
        <f t="shared" ref="X1027:X1090" si="33">V1027*$AB$35/W1027</f>
        <v>0.10348032644229641</v>
      </c>
      <c r="Y1027" s="18"/>
      <c r="Z1027" s="18"/>
    </row>
    <row r="1028" spans="19:26" x14ac:dyDescent="0.2">
      <c r="S1028" s="13" t="s">
        <v>33</v>
      </c>
      <c r="T1028" s="13" t="s">
        <v>34</v>
      </c>
      <c r="U1028" s="13">
        <v>2002</v>
      </c>
      <c r="V1028" s="18">
        <v>0.19</v>
      </c>
      <c r="W1028" s="17">
        <f t="shared" si="32"/>
        <v>85.037999999999997</v>
      </c>
      <c r="X1028" s="17">
        <f t="shared" si="33"/>
        <v>0.2457657753004539</v>
      </c>
      <c r="Y1028" s="18"/>
      <c r="Z1028" s="18"/>
    </row>
    <row r="1029" spans="19:26" x14ac:dyDescent="0.2">
      <c r="S1029" s="13" t="s">
        <v>35</v>
      </c>
      <c r="T1029" s="13" t="s">
        <v>36</v>
      </c>
      <c r="U1029" s="13">
        <v>2002</v>
      </c>
      <c r="V1029" s="17">
        <v>0.16</v>
      </c>
      <c r="W1029" s="17">
        <f t="shared" si="32"/>
        <v>85.037999999999997</v>
      </c>
      <c r="X1029" s="17">
        <f t="shared" si="33"/>
        <v>0.20696065288459281</v>
      </c>
      <c r="Y1029" s="17"/>
      <c r="Z1029" s="17"/>
    </row>
    <row r="1030" spans="19:26" x14ac:dyDescent="0.2">
      <c r="S1030" s="13" t="s">
        <v>37</v>
      </c>
      <c r="T1030" s="13" t="s">
        <v>38</v>
      </c>
      <c r="U1030" s="13">
        <v>2002</v>
      </c>
      <c r="V1030" s="17">
        <v>0.09</v>
      </c>
      <c r="W1030" s="17">
        <f t="shared" si="32"/>
        <v>85.037999999999997</v>
      </c>
      <c r="X1030" s="17">
        <f t="shared" si="33"/>
        <v>0.11641536724758343</v>
      </c>
      <c r="Y1030" s="17"/>
      <c r="Z1030" s="17"/>
    </row>
    <row r="1031" spans="19:26" x14ac:dyDescent="0.2">
      <c r="S1031" s="13" t="s">
        <v>39</v>
      </c>
      <c r="T1031" s="13" t="s">
        <v>40</v>
      </c>
      <c r="U1031" s="13">
        <v>2002</v>
      </c>
      <c r="V1031" s="17">
        <v>0.48</v>
      </c>
      <c r="W1031" s="17">
        <f t="shared" si="32"/>
        <v>85.037999999999997</v>
      </c>
      <c r="X1031" s="17">
        <f t="shared" si="33"/>
        <v>0.62088195865377827</v>
      </c>
      <c r="Y1031" s="17"/>
      <c r="Z1031" s="17"/>
    </row>
    <row r="1032" spans="19:26" x14ac:dyDescent="0.2">
      <c r="S1032" s="13" t="s">
        <v>41</v>
      </c>
      <c r="T1032" s="13" t="s">
        <v>42</v>
      </c>
      <c r="U1032" s="13">
        <v>2002</v>
      </c>
      <c r="V1032" s="17">
        <v>1.01</v>
      </c>
      <c r="W1032" s="17">
        <f t="shared" si="32"/>
        <v>85.037999999999997</v>
      </c>
      <c r="X1032" s="17">
        <f t="shared" si="33"/>
        <v>1.3064391213339919</v>
      </c>
      <c r="Y1032" s="17"/>
      <c r="Z1032" s="17"/>
    </row>
    <row r="1033" spans="19:26" x14ac:dyDescent="0.2">
      <c r="S1033" s="13" t="s">
        <v>86</v>
      </c>
      <c r="T1033" s="13" t="s">
        <v>87</v>
      </c>
      <c r="U1033" s="13">
        <v>2002</v>
      </c>
      <c r="V1033" s="18">
        <v>0.93</v>
      </c>
      <c r="W1033" s="17">
        <f t="shared" si="32"/>
        <v>85.037999999999997</v>
      </c>
      <c r="X1033" s="17">
        <f t="shared" si="33"/>
        <v>1.2029587948916955</v>
      </c>
      <c r="Y1033" s="18"/>
      <c r="Z1033" s="18"/>
    </row>
    <row r="1034" spans="19:26" x14ac:dyDescent="0.2">
      <c r="S1034" s="13" t="s">
        <v>92</v>
      </c>
      <c r="T1034" s="13" t="s">
        <v>93</v>
      </c>
      <c r="U1034" s="13">
        <v>2002</v>
      </c>
      <c r="V1034" s="18">
        <v>0.15</v>
      </c>
      <c r="W1034" s="17">
        <f t="shared" si="32"/>
        <v>85.037999999999997</v>
      </c>
      <c r="X1034" s="17">
        <f t="shared" si="33"/>
        <v>0.19402561207930571</v>
      </c>
      <c r="Y1034" s="18"/>
      <c r="Z1034" s="18"/>
    </row>
    <row r="1035" spans="19:26" x14ac:dyDescent="0.2">
      <c r="S1035" s="13" t="s">
        <v>43</v>
      </c>
      <c r="T1035" s="13" t="s">
        <v>14</v>
      </c>
      <c r="U1035" s="13">
        <v>2002</v>
      </c>
      <c r="V1035" s="18">
        <v>0.185</v>
      </c>
      <c r="W1035" s="17">
        <f t="shared" si="32"/>
        <v>85.037999999999997</v>
      </c>
      <c r="X1035" s="17">
        <f t="shared" si="33"/>
        <v>0.2392982548978104</v>
      </c>
      <c r="Y1035" s="18"/>
      <c r="Z1035" s="18"/>
    </row>
    <row r="1036" spans="19:26" x14ac:dyDescent="0.2">
      <c r="S1036" s="13" t="s">
        <v>44</v>
      </c>
      <c r="T1036" s="13" t="s">
        <v>45</v>
      </c>
      <c r="U1036" s="13">
        <v>2002</v>
      </c>
      <c r="V1036" s="18">
        <v>0.115</v>
      </c>
      <c r="W1036" s="17">
        <f t="shared" si="32"/>
        <v>85.037999999999997</v>
      </c>
      <c r="X1036" s="17">
        <f t="shared" si="33"/>
        <v>0.14875296926080106</v>
      </c>
      <c r="Y1036" s="18"/>
      <c r="Z1036" s="18"/>
    </row>
    <row r="1037" spans="19:26" x14ac:dyDescent="0.2">
      <c r="S1037" s="13" t="s">
        <v>94</v>
      </c>
      <c r="T1037" s="13" t="s">
        <v>95</v>
      </c>
      <c r="U1037" s="13">
        <v>2002</v>
      </c>
      <c r="V1037" s="18">
        <v>0.19</v>
      </c>
      <c r="W1037" s="17">
        <f t="shared" si="32"/>
        <v>85.037999999999997</v>
      </c>
      <c r="X1037" s="17">
        <f t="shared" si="33"/>
        <v>0.2457657753004539</v>
      </c>
      <c r="Y1037" s="18"/>
      <c r="Z1037" s="18"/>
    </row>
    <row r="1038" spans="19:26" x14ac:dyDescent="0.2">
      <c r="S1038" s="13" t="s">
        <v>46</v>
      </c>
      <c r="T1038" s="13" t="s">
        <v>47</v>
      </c>
      <c r="U1038" s="13">
        <v>2002</v>
      </c>
      <c r="V1038" s="18">
        <v>0.18</v>
      </c>
      <c r="W1038" s="17">
        <f t="shared" si="32"/>
        <v>85.037999999999997</v>
      </c>
      <c r="X1038" s="17">
        <f t="shared" si="33"/>
        <v>0.23283073449516686</v>
      </c>
      <c r="Y1038" s="18"/>
      <c r="Z1038" s="18"/>
    </row>
    <row r="1039" spans="19:26" x14ac:dyDescent="0.2">
      <c r="S1039" s="13" t="s">
        <v>48</v>
      </c>
      <c r="T1039" s="13" t="s">
        <v>49</v>
      </c>
      <c r="U1039" s="13">
        <v>2002</v>
      </c>
      <c r="V1039" s="18">
        <v>0.08</v>
      </c>
      <c r="W1039" s="17">
        <f t="shared" si="32"/>
        <v>85.037999999999997</v>
      </c>
      <c r="X1039" s="17">
        <f t="shared" si="33"/>
        <v>0.10348032644229641</v>
      </c>
      <c r="Y1039" s="18"/>
      <c r="Z1039" s="18"/>
    </row>
    <row r="1040" spans="19:26" x14ac:dyDescent="0.2">
      <c r="S1040" s="13" t="s">
        <v>50</v>
      </c>
      <c r="T1040" s="13" t="s">
        <v>51</v>
      </c>
      <c r="U1040" s="13">
        <v>2002</v>
      </c>
      <c r="V1040" s="18">
        <v>0.32</v>
      </c>
      <c r="W1040" s="17">
        <f t="shared" si="32"/>
        <v>85.037999999999997</v>
      </c>
      <c r="X1040" s="17">
        <f t="shared" si="33"/>
        <v>0.41392130576918562</v>
      </c>
      <c r="Y1040" s="18"/>
      <c r="Z1040" s="18"/>
    </row>
    <row r="1041" spans="19:26" x14ac:dyDescent="0.2">
      <c r="S1041" s="13" t="s">
        <v>96</v>
      </c>
      <c r="T1041" s="13" t="s">
        <v>97</v>
      </c>
      <c r="U1041" s="13">
        <v>2002</v>
      </c>
      <c r="V1041" s="18">
        <v>0.35</v>
      </c>
      <c r="W1041" s="17">
        <f t="shared" si="32"/>
        <v>85.037999999999997</v>
      </c>
      <c r="X1041" s="17">
        <f t="shared" si="33"/>
        <v>0.45272642818504671</v>
      </c>
      <c r="Y1041" s="18"/>
      <c r="Z1041" s="18"/>
    </row>
    <row r="1042" spans="19:26" x14ac:dyDescent="0.2">
      <c r="S1042" s="13" t="s">
        <v>52</v>
      </c>
      <c r="T1042" s="13" t="s">
        <v>53</v>
      </c>
      <c r="U1042" s="13">
        <v>2002</v>
      </c>
      <c r="V1042" s="18">
        <v>0.09</v>
      </c>
      <c r="W1042" s="17">
        <f t="shared" si="32"/>
        <v>85.037999999999997</v>
      </c>
      <c r="X1042" s="17">
        <f t="shared" si="33"/>
        <v>0.11641536724758343</v>
      </c>
      <c r="Y1042" s="18"/>
      <c r="Z1042" s="18"/>
    </row>
    <row r="1043" spans="19:26" x14ac:dyDescent="0.2">
      <c r="S1043" s="13" t="s">
        <v>54</v>
      </c>
      <c r="T1043" s="13" t="s">
        <v>55</v>
      </c>
      <c r="U1043" s="13">
        <v>2002</v>
      </c>
      <c r="V1043" s="18">
        <v>0.105</v>
      </c>
      <c r="W1043" s="17">
        <f t="shared" si="32"/>
        <v>85.037999999999997</v>
      </c>
      <c r="X1043" s="17">
        <f t="shared" si="33"/>
        <v>0.13581792845551402</v>
      </c>
      <c r="Y1043" s="18"/>
      <c r="Z1043" s="18"/>
    </row>
    <row r="1044" spans="19:26" x14ac:dyDescent="0.2">
      <c r="S1044" s="13" t="s">
        <v>98</v>
      </c>
      <c r="T1044" s="13" t="s">
        <v>99</v>
      </c>
      <c r="U1044" s="13">
        <v>2002</v>
      </c>
      <c r="V1044" s="18">
        <v>0.2</v>
      </c>
      <c r="W1044" s="17">
        <f t="shared" si="32"/>
        <v>85.037999999999997</v>
      </c>
      <c r="X1044" s="17">
        <f t="shared" si="33"/>
        <v>0.25870081610574097</v>
      </c>
      <c r="Y1044" s="18"/>
      <c r="Z1044" s="18"/>
    </row>
    <row r="1045" spans="19:26" x14ac:dyDescent="0.2">
      <c r="S1045" s="13" t="s">
        <v>56</v>
      </c>
      <c r="T1045" s="13" t="s">
        <v>57</v>
      </c>
      <c r="U1045" s="13">
        <v>2002</v>
      </c>
      <c r="V1045" s="18">
        <v>0.14599999999999999</v>
      </c>
      <c r="W1045" s="17">
        <f t="shared" si="32"/>
        <v>85.037999999999997</v>
      </c>
      <c r="X1045" s="17">
        <f t="shared" si="33"/>
        <v>0.1888515957571909</v>
      </c>
      <c r="Y1045" s="18"/>
      <c r="Z1045" s="18"/>
    </row>
    <row r="1046" spans="19:26" x14ac:dyDescent="0.2">
      <c r="S1046" s="13" t="s">
        <v>100</v>
      </c>
      <c r="T1046" s="13" t="s">
        <v>101</v>
      </c>
      <c r="U1046" s="13">
        <v>2002</v>
      </c>
      <c r="V1046" s="17">
        <v>0.42680000000000001</v>
      </c>
      <c r="W1046" s="17">
        <f t="shared" si="32"/>
        <v>85.037999999999997</v>
      </c>
      <c r="X1046" s="17">
        <f t="shared" si="33"/>
        <v>0.55206754156965121</v>
      </c>
      <c r="Y1046" s="17"/>
      <c r="Z1046" s="17"/>
    </row>
    <row r="1047" spans="19:26" x14ac:dyDescent="0.2">
      <c r="S1047" s="13" t="s">
        <v>58</v>
      </c>
      <c r="T1047" s="13" t="s">
        <v>59</v>
      </c>
      <c r="U1047" s="13">
        <v>2002</v>
      </c>
      <c r="V1047" s="17">
        <v>0.06</v>
      </c>
      <c r="W1047" s="17">
        <f t="shared" si="32"/>
        <v>85.037999999999997</v>
      </c>
      <c r="X1047" s="17">
        <f t="shared" si="33"/>
        <v>7.7610244831722283E-2</v>
      </c>
      <c r="Y1047" s="17"/>
      <c r="Z1047" s="17"/>
    </row>
    <row r="1048" spans="19:26" x14ac:dyDescent="0.2">
      <c r="S1048" s="13" t="s">
        <v>102</v>
      </c>
      <c r="T1048" s="13" t="s">
        <v>103</v>
      </c>
      <c r="U1048" s="13">
        <v>2002</v>
      </c>
      <c r="V1048" s="17">
        <v>0.13650000000000001</v>
      </c>
      <c r="W1048" s="17">
        <f t="shared" si="32"/>
        <v>85.037999999999997</v>
      </c>
      <c r="X1048" s="17">
        <f t="shared" si="33"/>
        <v>0.17656330699216821</v>
      </c>
      <c r="Y1048" s="17"/>
      <c r="Z1048" s="17"/>
    </row>
    <row r="1049" spans="19:26" x14ac:dyDescent="0.2">
      <c r="S1049" s="13" t="s">
        <v>60</v>
      </c>
      <c r="T1049" s="13" t="s">
        <v>61</v>
      </c>
      <c r="U1049" s="13">
        <v>2002</v>
      </c>
      <c r="V1049" s="17">
        <v>0.23</v>
      </c>
      <c r="W1049" s="17">
        <f t="shared" si="32"/>
        <v>85.037999999999997</v>
      </c>
      <c r="X1049" s="17">
        <f t="shared" si="33"/>
        <v>0.29750593852160212</v>
      </c>
      <c r="Y1049" s="17"/>
      <c r="Z1049" s="17"/>
    </row>
    <row r="1050" spans="19:26" x14ac:dyDescent="0.2">
      <c r="S1050" s="13" t="s">
        <v>62</v>
      </c>
      <c r="T1050" s="13" t="s">
        <v>63</v>
      </c>
      <c r="U1050" s="13">
        <v>2002</v>
      </c>
      <c r="V1050" s="18">
        <v>0.09</v>
      </c>
      <c r="W1050" s="17">
        <f t="shared" si="32"/>
        <v>85.037999999999997</v>
      </c>
      <c r="X1050" s="17">
        <f t="shared" si="33"/>
        <v>0.11641536724758343</v>
      </c>
      <c r="Y1050" s="18"/>
      <c r="Z1050" s="18"/>
    </row>
    <row r="1051" spans="19:26" x14ac:dyDescent="0.2">
      <c r="S1051" s="13" t="s">
        <v>104</v>
      </c>
      <c r="T1051" s="13" t="s">
        <v>105</v>
      </c>
      <c r="U1051" s="13">
        <v>2002</v>
      </c>
      <c r="V1051" s="18">
        <v>0.3</v>
      </c>
      <c r="W1051" s="17">
        <f t="shared" si="32"/>
        <v>85.037999999999997</v>
      </c>
      <c r="X1051" s="17">
        <f t="shared" si="33"/>
        <v>0.38805122415861143</v>
      </c>
      <c r="Y1051" s="18"/>
      <c r="Z1051" s="18"/>
    </row>
    <row r="1052" spans="19:26" x14ac:dyDescent="0.2">
      <c r="S1052" s="13" t="s">
        <v>64</v>
      </c>
      <c r="T1052" s="13" t="s">
        <v>65</v>
      </c>
      <c r="U1052" s="13">
        <v>2002</v>
      </c>
      <c r="V1052" s="18">
        <v>0.12</v>
      </c>
      <c r="W1052" s="17">
        <f t="shared" si="32"/>
        <v>85.037999999999997</v>
      </c>
      <c r="X1052" s="17">
        <f t="shared" si="33"/>
        <v>0.15522048966344457</v>
      </c>
      <c r="Y1052" s="18"/>
      <c r="Z1052" s="18"/>
    </row>
    <row r="1053" spans="19:26" x14ac:dyDescent="0.2">
      <c r="S1053" s="13" t="s">
        <v>66</v>
      </c>
      <c r="T1053" s="13" t="s">
        <v>67</v>
      </c>
      <c r="U1053" s="13">
        <v>2002</v>
      </c>
      <c r="V1053" s="18">
        <v>0.41</v>
      </c>
      <c r="W1053" s="17">
        <f t="shared" si="32"/>
        <v>85.037999999999997</v>
      </c>
      <c r="X1053" s="17">
        <f t="shared" si="33"/>
        <v>0.5303366730167689</v>
      </c>
      <c r="Y1053" s="18"/>
      <c r="Z1053" s="18"/>
    </row>
    <row r="1054" spans="19:26" x14ac:dyDescent="0.2">
      <c r="S1054" s="13" t="s">
        <v>68</v>
      </c>
      <c r="T1054" s="13" t="s">
        <v>69</v>
      </c>
      <c r="U1054" s="13">
        <v>2002</v>
      </c>
      <c r="V1054" s="18">
        <v>0.125</v>
      </c>
      <c r="W1054" s="17">
        <f t="shared" si="32"/>
        <v>85.037999999999997</v>
      </c>
      <c r="X1054" s="17">
        <f t="shared" si="33"/>
        <v>0.1616880100660881</v>
      </c>
      <c r="Y1054" s="18"/>
      <c r="Z1054" s="18"/>
    </row>
    <row r="1055" spans="19:26" x14ac:dyDescent="0.2">
      <c r="S1055" s="13" t="s">
        <v>106</v>
      </c>
      <c r="T1055" s="13" t="s">
        <v>107</v>
      </c>
      <c r="U1055" s="13">
        <v>2002</v>
      </c>
      <c r="V1055" s="18">
        <v>0.53176999999999996</v>
      </c>
      <c r="W1055" s="17">
        <f t="shared" si="32"/>
        <v>85.037999999999997</v>
      </c>
      <c r="X1055" s="17">
        <f t="shared" si="33"/>
        <v>0.68784666490274937</v>
      </c>
      <c r="Y1055" s="18"/>
      <c r="Z1055" s="18"/>
    </row>
    <row r="1056" spans="19:26" x14ac:dyDescent="0.2">
      <c r="S1056" s="13" t="s">
        <v>70</v>
      </c>
      <c r="T1056" s="13" t="s">
        <v>71</v>
      </c>
      <c r="U1056" s="13">
        <v>2002</v>
      </c>
      <c r="V1056" s="18">
        <v>0.16</v>
      </c>
      <c r="W1056" s="17">
        <f t="shared" si="32"/>
        <v>85.037999999999997</v>
      </c>
      <c r="X1056" s="17">
        <f t="shared" si="33"/>
        <v>0.20696065288459281</v>
      </c>
      <c r="Y1056" s="18"/>
      <c r="Z1056" s="18"/>
    </row>
    <row r="1057" spans="19:26" x14ac:dyDescent="0.2">
      <c r="S1057" s="13" t="s">
        <v>108</v>
      </c>
      <c r="T1057" s="13" t="s">
        <v>109</v>
      </c>
      <c r="U1057" s="13">
        <v>2002</v>
      </c>
      <c r="V1057" s="18">
        <v>0.18</v>
      </c>
      <c r="W1057" s="17">
        <f t="shared" si="32"/>
        <v>85.037999999999997</v>
      </c>
      <c r="X1057" s="17">
        <f t="shared" si="33"/>
        <v>0.23283073449516686</v>
      </c>
      <c r="Y1057" s="18"/>
      <c r="Z1057" s="18"/>
    </row>
    <row r="1058" spans="19:26" x14ac:dyDescent="0.2">
      <c r="S1058" s="13" t="s">
        <v>72</v>
      </c>
      <c r="T1058" s="13" t="s">
        <v>73</v>
      </c>
      <c r="U1058" s="13">
        <v>2002</v>
      </c>
      <c r="V1058" s="18">
        <v>0.39700000000000002</v>
      </c>
      <c r="W1058" s="17">
        <f t="shared" si="32"/>
        <v>85.037999999999997</v>
      </c>
      <c r="X1058" s="17">
        <f t="shared" si="33"/>
        <v>0.51352111996989591</v>
      </c>
      <c r="Y1058" s="18"/>
      <c r="Z1058" s="18"/>
    </row>
    <row r="1059" spans="19:26" x14ac:dyDescent="0.2">
      <c r="S1059" s="13" t="s">
        <v>110</v>
      </c>
      <c r="T1059" s="13" t="s">
        <v>111</v>
      </c>
      <c r="U1059" s="13">
        <v>2002</v>
      </c>
      <c r="V1059" s="18">
        <v>8.2000000000000003E-2</v>
      </c>
      <c r="W1059" s="17">
        <f t="shared" si="32"/>
        <v>85.037999999999997</v>
      </c>
      <c r="X1059" s="17">
        <f t="shared" si="33"/>
        <v>0.10606733460335381</v>
      </c>
      <c r="Y1059" s="18"/>
      <c r="Z1059" s="18"/>
    </row>
    <row r="1060" spans="19:26" x14ac:dyDescent="0.2">
      <c r="S1060" s="13" t="s">
        <v>112</v>
      </c>
      <c r="T1060" s="13" t="s">
        <v>113</v>
      </c>
      <c r="U1060" s="13">
        <v>2002</v>
      </c>
      <c r="V1060" s="18">
        <v>7.8700000000000006E-2</v>
      </c>
      <c r="W1060" s="17">
        <f t="shared" si="32"/>
        <v>85.037999999999997</v>
      </c>
      <c r="X1060" s="17">
        <f t="shared" si="33"/>
        <v>0.10179877113760909</v>
      </c>
      <c r="Y1060" s="18"/>
      <c r="Z1060" s="18"/>
    </row>
    <row r="1061" spans="19:26" x14ac:dyDescent="0.2">
      <c r="S1061" s="13" t="s">
        <v>74</v>
      </c>
      <c r="T1061" s="13" t="s">
        <v>75</v>
      </c>
      <c r="U1061" s="13">
        <v>2002</v>
      </c>
      <c r="V1061" s="18">
        <v>9.5200000000000007E-2</v>
      </c>
      <c r="W1061" s="17">
        <f t="shared" si="32"/>
        <v>85.037999999999997</v>
      </c>
      <c r="X1061" s="17">
        <f t="shared" si="33"/>
        <v>0.12314158846633272</v>
      </c>
      <c r="Y1061" s="18"/>
      <c r="Z1061" s="18"/>
    </row>
    <row r="1062" spans="19:26" x14ac:dyDescent="0.2">
      <c r="S1062" s="13" t="s">
        <v>76</v>
      </c>
      <c r="T1062" s="13" t="s">
        <v>77</v>
      </c>
      <c r="U1062" s="13">
        <v>2002</v>
      </c>
      <c r="V1062" s="18">
        <v>0.76800000000000002</v>
      </c>
      <c r="W1062" s="17">
        <f t="shared" si="32"/>
        <v>85.037999999999997</v>
      </c>
      <c r="X1062" s="17">
        <f t="shared" si="33"/>
        <v>0.99341113384604529</v>
      </c>
      <c r="Y1062" s="18"/>
      <c r="Z1062" s="18"/>
    </row>
    <row r="1063" spans="19:26" x14ac:dyDescent="0.2">
      <c r="S1063" s="13" t="s">
        <v>78</v>
      </c>
      <c r="T1063" s="13" t="s">
        <v>79</v>
      </c>
      <c r="U1063" s="13">
        <v>2002</v>
      </c>
      <c r="V1063" s="17">
        <v>0.26979999999999998</v>
      </c>
      <c r="W1063" s="17">
        <f t="shared" si="32"/>
        <v>85.037999999999997</v>
      </c>
      <c r="X1063" s="17">
        <f t="shared" si="33"/>
        <v>0.34898740092664454</v>
      </c>
      <c r="Y1063" s="17"/>
      <c r="Z1063" s="17"/>
    </row>
    <row r="1064" spans="19:26" x14ac:dyDescent="0.2">
      <c r="S1064" s="13" t="s">
        <v>80</v>
      </c>
      <c r="T1064" s="13" t="s">
        <v>81</v>
      </c>
      <c r="U1064" s="13">
        <v>2002</v>
      </c>
      <c r="V1064" s="17">
        <v>0.1258</v>
      </c>
      <c r="W1064" s="17">
        <f t="shared" si="32"/>
        <v>85.037999999999997</v>
      </c>
      <c r="X1064" s="17">
        <f t="shared" si="33"/>
        <v>0.16272281333051106</v>
      </c>
      <c r="Y1064" s="17"/>
      <c r="Z1064" s="17"/>
    </row>
    <row r="1065" spans="19:26" x14ac:dyDescent="0.2">
      <c r="S1065" s="13" t="s">
        <v>82</v>
      </c>
      <c r="T1065" s="13" t="s">
        <v>83</v>
      </c>
      <c r="U1065" s="13">
        <v>2002</v>
      </c>
      <c r="V1065" s="17">
        <v>0.19047</v>
      </c>
      <c r="W1065" s="17">
        <f t="shared" si="32"/>
        <v>85.037999999999997</v>
      </c>
      <c r="X1065" s="17">
        <f t="shared" si="33"/>
        <v>0.24637372221830242</v>
      </c>
      <c r="Y1065" s="17"/>
      <c r="Z1065" s="17"/>
    </row>
    <row r="1066" spans="19:26" x14ac:dyDescent="0.2">
      <c r="S1066" s="13" t="s">
        <v>114</v>
      </c>
      <c r="T1066" s="13" t="s">
        <v>115</v>
      </c>
      <c r="U1066" s="13">
        <v>2002</v>
      </c>
      <c r="V1066" s="17">
        <v>0.35499999999999998</v>
      </c>
      <c r="W1066" s="17">
        <f t="shared" si="32"/>
        <v>85.037999999999997</v>
      </c>
      <c r="X1066" s="17">
        <f t="shared" si="33"/>
        <v>0.45919394858769025</v>
      </c>
      <c r="Y1066" s="17"/>
      <c r="Z1066" s="17"/>
    </row>
    <row r="1067" spans="19:26" x14ac:dyDescent="0.2">
      <c r="S1067" s="13" t="s">
        <v>116</v>
      </c>
      <c r="T1067" s="13" t="s">
        <v>117</v>
      </c>
      <c r="U1067" s="13">
        <v>2002</v>
      </c>
      <c r="V1067" s="18">
        <v>0.26500000000000001</v>
      </c>
      <c r="W1067" s="17">
        <f t="shared" si="32"/>
        <v>85.037999999999997</v>
      </c>
      <c r="X1067" s="17">
        <f t="shared" si="33"/>
        <v>0.3427785813401068</v>
      </c>
      <c r="Y1067" s="18"/>
      <c r="Z1067" s="18"/>
    </row>
    <row r="1068" spans="19:26" x14ac:dyDescent="0.2">
      <c r="S1068" s="13" t="s">
        <v>118</v>
      </c>
      <c r="T1068" s="13" t="s">
        <v>119</v>
      </c>
      <c r="U1068" s="13">
        <v>2002</v>
      </c>
      <c r="V1068" s="18">
        <v>0.25650000000000001</v>
      </c>
      <c r="W1068" s="17">
        <f t="shared" si="32"/>
        <v>85.037999999999997</v>
      </c>
      <c r="X1068" s="17">
        <f t="shared" si="33"/>
        <v>0.33178379665561281</v>
      </c>
      <c r="Y1068" s="18"/>
      <c r="Z1068" s="18"/>
    </row>
    <row r="1069" spans="19:26" x14ac:dyDescent="0.2">
      <c r="S1069" s="13" t="s">
        <v>120</v>
      </c>
      <c r="T1069" s="13" t="s">
        <v>121</v>
      </c>
      <c r="U1069" s="13">
        <v>2002</v>
      </c>
      <c r="V1069" s="18">
        <v>0.25650000000000001</v>
      </c>
      <c r="W1069" s="17">
        <f t="shared" si="32"/>
        <v>85.037999999999997</v>
      </c>
      <c r="X1069" s="17">
        <f t="shared" si="33"/>
        <v>0.33178379665561281</v>
      </c>
      <c r="Y1069" s="18"/>
      <c r="Z1069" s="18"/>
    </row>
    <row r="1070" spans="19:26" x14ac:dyDescent="0.2">
      <c r="S1070" s="13" t="s">
        <v>122</v>
      </c>
      <c r="T1070" s="13" t="s">
        <v>123</v>
      </c>
      <c r="U1070" s="13">
        <v>2002</v>
      </c>
      <c r="V1070" s="13">
        <v>0.17699999999999999</v>
      </c>
      <c r="W1070" s="17">
        <f t="shared" si="32"/>
        <v>85.037999999999997</v>
      </c>
      <c r="X1070" s="17">
        <f t="shared" si="33"/>
        <v>0.22895022225358078</v>
      </c>
      <c r="Y1070" s="13"/>
      <c r="Z1070" s="13"/>
    </row>
    <row r="1071" spans="19:26" x14ac:dyDescent="0.2">
      <c r="S1071" s="13" t="s">
        <v>84</v>
      </c>
      <c r="T1071" s="13" t="s">
        <v>85</v>
      </c>
      <c r="U1071" s="13">
        <v>2002</v>
      </c>
      <c r="V1071" s="13">
        <v>6.4500000000000002E-2</v>
      </c>
      <c r="W1071" s="17">
        <f t="shared" si="32"/>
        <v>85.037999999999997</v>
      </c>
      <c r="X1071" s="17">
        <f t="shared" si="33"/>
        <v>8.3431013194101455E-2</v>
      </c>
      <c r="Y1071" s="13"/>
      <c r="Z1071" s="13"/>
    </row>
    <row r="1072" spans="19:26" x14ac:dyDescent="0.2">
      <c r="S1072" s="13" t="s">
        <v>124</v>
      </c>
      <c r="T1072" s="13" t="s">
        <v>125</v>
      </c>
      <c r="U1072" s="13">
        <v>2002</v>
      </c>
      <c r="V1072" s="13">
        <v>0.02</v>
      </c>
      <c r="W1072" s="17">
        <f t="shared" si="32"/>
        <v>85.037999999999997</v>
      </c>
      <c r="X1072" s="17">
        <f t="shared" si="33"/>
        <v>2.5870081610574101E-2</v>
      </c>
      <c r="Y1072" s="13"/>
      <c r="Z1072" s="13"/>
    </row>
    <row r="1073" spans="19:26" x14ac:dyDescent="0.2">
      <c r="S1073" s="13" t="s">
        <v>90</v>
      </c>
      <c r="T1073" s="13" t="s">
        <v>91</v>
      </c>
      <c r="U1073" s="13">
        <v>2003</v>
      </c>
      <c r="V1073" s="18">
        <v>1.05</v>
      </c>
      <c r="W1073" s="17">
        <f t="shared" si="32"/>
        <v>86.728999999999999</v>
      </c>
      <c r="X1073" s="17">
        <f t="shared" si="33"/>
        <v>1.3316981632441285</v>
      </c>
      <c r="Y1073" s="18"/>
      <c r="Z1073" s="18"/>
    </row>
    <row r="1074" spans="19:26" x14ac:dyDescent="0.2">
      <c r="S1074" s="13" t="s">
        <v>23</v>
      </c>
      <c r="T1074" s="13" t="s">
        <v>24</v>
      </c>
      <c r="U1074" s="13">
        <v>2003</v>
      </c>
      <c r="V1074" s="18">
        <v>1.07</v>
      </c>
      <c r="W1074" s="17">
        <f t="shared" si="32"/>
        <v>86.728999999999999</v>
      </c>
      <c r="X1074" s="17">
        <f t="shared" si="33"/>
        <v>1.3570638425440165</v>
      </c>
      <c r="Y1074" s="18"/>
      <c r="Z1074" s="18"/>
    </row>
    <row r="1075" spans="19:26" x14ac:dyDescent="0.2">
      <c r="S1075" s="13" t="s">
        <v>25</v>
      </c>
      <c r="T1075" s="13" t="s">
        <v>26</v>
      </c>
      <c r="U1075" s="13">
        <v>2003</v>
      </c>
      <c r="V1075" s="18">
        <v>0.16</v>
      </c>
      <c r="W1075" s="17">
        <f t="shared" si="32"/>
        <v>86.728999999999999</v>
      </c>
      <c r="X1075" s="17">
        <f t="shared" si="33"/>
        <v>0.20292543439910529</v>
      </c>
      <c r="Y1075" s="18"/>
      <c r="Z1075" s="18"/>
    </row>
    <row r="1076" spans="19:26" x14ac:dyDescent="0.2">
      <c r="S1076" s="13" t="s">
        <v>27</v>
      </c>
      <c r="T1076" s="13" t="s">
        <v>28</v>
      </c>
      <c r="U1076" s="13">
        <v>2003</v>
      </c>
      <c r="V1076" s="18">
        <v>0.24</v>
      </c>
      <c r="W1076" s="17">
        <f t="shared" si="32"/>
        <v>86.728999999999999</v>
      </c>
      <c r="X1076" s="17">
        <f t="shared" si="33"/>
        <v>0.30438815159865784</v>
      </c>
      <c r="Y1076" s="18"/>
      <c r="Z1076" s="18"/>
    </row>
    <row r="1077" spans="19:26" x14ac:dyDescent="0.2">
      <c r="S1077" s="13" t="s">
        <v>29</v>
      </c>
      <c r="T1077" s="13" t="s">
        <v>30</v>
      </c>
      <c r="U1077" s="13">
        <v>2003</v>
      </c>
      <c r="V1077" s="18">
        <v>0.2</v>
      </c>
      <c r="W1077" s="17">
        <f t="shared" si="32"/>
        <v>86.728999999999999</v>
      </c>
      <c r="X1077" s="17">
        <f t="shared" si="33"/>
        <v>0.25365679299888161</v>
      </c>
      <c r="Y1077" s="18"/>
      <c r="Z1077" s="18"/>
    </row>
    <row r="1078" spans="19:26" x14ac:dyDescent="0.2">
      <c r="S1078" s="13" t="s">
        <v>31</v>
      </c>
      <c r="T1078" s="13" t="s">
        <v>32</v>
      </c>
      <c r="U1078" s="13">
        <v>2003</v>
      </c>
      <c r="V1078" s="18">
        <v>0.08</v>
      </c>
      <c r="W1078" s="17">
        <f t="shared" si="32"/>
        <v>86.728999999999999</v>
      </c>
      <c r="X1078" s="17">
        <f t="shared" si="33"/>
        <v>0.10146271719955265</v>
      </c>
      <c r="Y1078" s="18"/>
      <c r="Z1078" s="18"/>
    </row>
    <row r="1079" spans="19:26" x14ac:dyDescent="0.2">
      <c r="S1079" s="13" t="s">
        <v>33</v>
      </c>
      <c r="T1079" s="13" t="s">
        <v>34</v>
      </c>
      <c r="U1079" s="13">
        <v>2003</v>
      </c>
      <c r="V1079" s="18">
        <v>0.19</v>
      </c>
      <c r="W1079" s="17">
        <f t="shared" si="32"/>
        <v>86.728999999999999</v>
      </c>
      <c r="X1079" s="17">
        <f t="shared" si="33"/>
        <v>0.24097395334893748</v>
      </c>
      <c r="Y1079" s="18"/>
      <c r="Z1079" s="18"/>
    </row>
    <row r="1080" spans="19:26" x14ac:dyDescent="0.2">
      <c r="S1080" s="13" t="s">
        <v>35</v>
      </c>
      <c r="T1080" s="13" t="s">
        <v>36</v>
      </c>
      <c r="U1080" s="13">
        <v>2003</v>
      </c>
      <c r="V1080" s="17">
        <v>0.16</v>
      </c>
      <c r="W1080" s="17">
        <f t="shared" si="32"/>
        <v>86.728999999999999</v>
      </c>
      <c r="X1080" s="17">
        <f t="shared" si="33"/>
        <v>0.20292543439910529</v>
      </c>
      <c r="Y1080" s="17"/>
      <c r="Z1080" s="17"/>
    </row>
    <row r="1081" spans="19:26" x14ac:dyDescent="0.2">
      <c r="S1081" s="13" t="s">
        <v>37</v>
      </c>
      <c r="T1081" s="13" t="s">
        <v>38</v>
      </c>
      <c r="U1081" s="13">
        <v>2003</v>
      </c>
      <c r="V1081" s="17">
        <v>0.09</v>
      </c>
      <c r="W1081" s="17">
        <f t="shared" si="32"/>
        <v>86.728999999999999</v>
      </c>
      <c r="X1081" s="17">
        <f t="shared" si="33"/>
        <v>0.1141455568494967</v>
      </c>
      <c r="Y1081" s="17"/>
      <c r="Z1081" s="17"/>
    </row>
    <row r="1082" spans="19:26" x14ac:dyDescent="0.2">
      <c r="S1082" s="13" t="s">
        <v>39</v>
      </c>
      <c r="T1082" s="13" t="s">
        <v>40</v>
      </c>
      <c r="U1082" s="13">
        <v>2003</v>
      </c>
      <c r="V1082" s="17">
        <v>0.48</v>
      </c>
      <c r="W1082" s="17">
        <f t="shared" si="32"/>
        <v>86.728999999999999</v>
      </c>
      <c r="X1082" s="17">
        <f t="shared" si="33"/>
        <v>0.60877630319731568</v>
      </c>
      <c r="Y1082" s="17"/>
      <c r="Z1082" s="17"/>
    </row>
    <row r="1083" spans="19:26" x14ac:dyDescent="0.2">
      <c r="S1083" s="13" t="s">
        <v>41</v>
      </c>
      <c r="T1083" s="13" t="s">
        <v>42</v>
      </c>
      <c r="U1083" s="13">
        <v>2003</v>
      </c>
      <c r="V1083" s="17">
        <v>1.01</v>
      </c>
      <c r="W1083" s="17">
        <f t="shared" si="32"/>
        <v>86.728999999999999</v>
      </c>
      <c r="X1083" s="17">
        <f t="shared" si="33"/>
        <v>1.2809668046443519</v>
      </c>
      <c r="Y1083" s="17"/>
      <c r="Z1083" s="17"/>
    </row>
    <row r="1084" spans="19:26" x14ac:dyDescent="0.2">
      <c r="S1084" s="13" t="s">
        <v>86</v>
      </c>
      <c r="T1084" s="13" t="s">
        <v>87</v>
      </c>
      <c r="U1084" s="13">
        <v>2003</v>
      </c>
      <c r="V1084" s="18">
        <v>0.93</v>
      </c>
      <c r="W1084" s="17">
        <f t="shared" si="32"/>
        <v>86.728999999999999</v>
      </c>
      <c r="X1084" s="17">
        <f t="shared" si="33"/>
        <v>1.1795040874447995</v>
      </c>
      <c r="Y1084" s="18"/>
      <c r="Z1084" s="18"/>
    </row>
    <row r="1085" spans="19:26" x14ac:dyDescent="0.2">
      <c r="S1085" s="13" t="s">
        <v>92</v>
      </c>
      <c r="T1085" s="13" t="s">
        <v>93</v>
      </c>
      <c r="U1085" s="13">
        <v>2003</v>
      </c>
      <c r="V1085" s="18">
        <v>0.15</v>
      </c>
      <c r="W1085" s="17">
        <f t="shared" si="32"/>
        <v>86.728999999999999</v>
      </c>
      <c r="X1085" s="17">
        <f t="shared" si="33"/>
        <v>0.19024259474916116</v>
      </c>
      <c r="Y1085" s="18"/>
      <c r="Z1085" s="18"/>
    </row>
    <row r="1086" spans="19:26" x14ac:dyDescent="0.2">
      <c r="S1086" s="13" t="s">
        <v>43</v>
      </c>
      <c r="T1086" s="13" t="s">
        <v>14</v>
      </c>
      <c r="U1086" s="13">
        <v>2003</v>
      </c>
      <c r="V1086" s="18">
        <v>0.185</v>
      </c>
      <c r="W1086" s="17">
        <f t="shared" si="32"/>
        <v>86.728999999999999</v>
      </c>
      <c r="X1086" s="17">
        <f t="shared" si="33"/>
        <v>0.23463253352396546</v>
      </c>
      <c r="Y1086" s="18"/>
      <c r="Z1086" s="18"/>
    </row>
    <row r="1087" spans="19:26" x14ac:dyDescent="0.2">
      <c r="S1087" s="13" t="s">
        <v>44</v>
      </c>
      <c r="T1087" s="13" t="s">
        <v>45</v>
      </c>
      <c r="U1087" s="13">
        <v>2003</v>
      </c>
      <c r="V1087" s="18">
        <v>0.115</v>
      </c>
      <c r="W1087" s="17">
        <f t="shared" si="32"/>
        <v>86.728999999999999</v>
      </c>
      <c r="X1087" s="17">
        <f t="shared" si="33"/>
        <v>0.14585265597435693</v>
      </c>
      <c r="Y1087" s="18"/>
      <c r="Z1087" s="18"/>
    </row>
    <row r="1088" spans="19:26" x14ac:dyDescent="0.2">
      <c r="S1088" s="13" t="s">
        <v>94</v>
      </c>
      <c r="T1088" s="13" t="s">
        <v>95</v>
      </c>
      <c r="U1088" s="13">
        <v>2003</v>
      </c>
      <c r="V1088" s="18">
        <v>0.19</v>
      </c>
      <c r="W1088" s="17">
        <f t="shared" si="32"/>
        <v>86.728999999999999</v>
      </c>
      <c r="X1088" s="17">
        <f t="shared" si="33"/>
        <v>0.24097395334893748</v>
      </c>
      <c r="Y1088" s="18"/>
      <c r="Z1088" s="18"/>
    </row>
    <row r="1089" spans="19:26" x14ac:dyDescent="0.2">
      <c r="S1089" s="13" t="s">
        <v>46</v>
      </c>
      <c r="T1089" s="13" t="s">
        <v>47</v>
      </c>
      <c r="U1089" s="13">
        <v>2003</v>
      </c>
      <c r="V1089" s="18">
        <v>0.18</v>
      </c>
      <c r="W1089" s="17">
        <f t="shared" si="32"/>
        <v>86.728999999999999</v>
      </c>
      <c r="X1089" s="17">
        <f t="shared" si="33"/>
        <v>0.22829111369899341</v>
      </c>
      <c r="Y1089" s="18"/>
      <c r="Z1089" s="18"/>
    </row>
    <row r="1090" spans="19:26" x14ac:dyDescent="0.2">
      <c r="S1090" s="13" t="s">
        <v>48</v>
      </c>
      <c r="T1090" s="13" t="s">
        <v>49</v>
      </c>
      <c r="U1090" s="13">
        <v>2003</v>
      </c>
      <c r="V1090" s="18">
        <v>0.08</v>
      </c>
      <c r="W1090" s="17">
        <f t="shared" si="32"/>
        <v>86.728999999999999</v>
      </c>
      <c r="X1090" s="17">
        <f t="shared" si="33"/>
        <v>0.10146271719955265</v>
      </c>
      <c r="Y1090" s="18"/>
      <c r="Z1090" s="18"/>
    </row>
    <row r="1091" spans="19:26" x14ac:dyDescent="0.2">
      <c r="S1091" s="13" t="s">
        <v>50</v>
      </c>
      <c r="T1091" s="13" t="s">
        <v>51</v>
      </c>
      <c r="U1091" s="13">
        <v>2003</v>
      </c>
      <c r="V1091" s="18">
        <v>0.32</v>
      </c>
      <c r="W1091" s="17">
        <f t="shared" ref="W1091:W1154" si="34">INDEX($AB$2:$AB$35,MATCH($U1091,$AA$2:$AA$35,0))</f>
        <v>86.728999999999999</v>
      </c>
      <c r="X1091" s="17">
        <f t="shared" ref="X1091:X1154" si="35">V1091*$AB$35/W1091</f>
        <v>0.40585086879821058</v>
      </c>
      <c r="Y1091" s="18"/>
      <c r="Z1091" s="18"/>
    </row>
    <row r="1092" spans="19:26" x14ac:dyDescent="0.2">
      <c r="S1092" s="13" t="s">
        <v>96</v>
      </c>
      <c r="T1092" s="13" t="s">
        <v>97</v>
      </c>
      <c r="U1092" s="13">
        <v>2003</v>
      </c>
      <c r="V1092" s="18">
        <v>0.35</v>
      </c>
      <c r="W1092" s="17">
        <f t="shared" si="34"/>
        <v>86.728999999999999</v>
      </c>
      <c r="X1092" s="17">
        <f t="shared" si="35"/>
        <v>0.44389938774804277</v>
      </c>
      <c r="Y1092" s="18"/>
      <c r="Z1092" s="18"/>
    </row>
    <row r="1093" spans="19:26" x14ac:dyDescent="0.2">
      <c r="S1093" s="13" t="s">
        <v>52</v>
      </c>
      <c r="T1093" s="13" t="s">
        <v>53</v>
      </c>
      <c r="U1093" s="13">
        <v>2003</v>
      </c>
      <c r="V1093" s="18">
        <v>0.09</v>
      </c>
      <c r="W1093" s="17">
        <f t="shared" si="34"/>
        <v>86.728999999999999</v>
      </c>
      <c r="X1093" s="17">
        <f t="shared" si="35"/>
        <v>0.1141455568494967</v>
      </c>
      <c r="Y1093" s="18"/>
      <c r="Z1093" s="18"/>
    </row>
    <row r="1094" spans="19:26" x14ac:dyDescent="0.2">
      <c r="S1094" s="13" t="s">
        <v>54</v>
      </c>
      <c r="T1094" s="13" t="s">
        <v>55</v>
      </c>
      <c r="U1094" s="13">
        <v>2003</v>
      </c>
      <c r="V1094" s="18">
        <v>0.105</v>
      </c>
      <c r="W1094" s="17">
        <f t="shared" si="34"/>
        <v>86.728999999999999</v>
      </c>
      <c r="X1094" s="17">
        <f t="shared" si="35"/>
        <v>0.13316981632441283</v>
      </c>
      <c r="Y1094" s="18"/>
      <c r="Z1094" s="18"/>
    </row>
    <row r="1095" spans="19:26" x14ac:dyDescent="0.2">
      <c r="S1095" s="13" t="s">
        <v>98</v>
      </c>
      <c r="T1095" s="13" t="s">
        <v>99</v>
      </c>
      <c r="U1095" s="13">
        <v>2003</v>
      </c>
      <c r="V1095" s="18">
        <v>0.2</v>
      </c>
      <c r="W1095" s="17">
        <f t="shared" si="34"/>
        <v>86.728999999999999</v>
      </c>
      <c r="X1095" s="17">
        <f t="shared" si="35"/>
        <v>0.25365679299888161</v>
      </c>
      <c r="Y1095" s="18"/>
      <c r="Z1095" s="18"/>
    </row>
    <row r="1096" spans="19:26" x14ac:dyDescent="0.2">
      <c r="S1096" s="13" t="s">
        <v>56</v>
      </c>
      <c r="T1096" s="13" t="s">
        <v>57</v>
      </c>
      <c r="U1096" s="13">
        <v>2003</v>
      </c>
      <c r="V1096" s="18">
        <v>0.14599999999999999</v>
      </c>
      <c r="W1096" s="17">
        <f t="shared" si="34"/>
        <v>86.728999999999999</v>
      </c>
      <c r="X1096" s="17">
        <f t="shared" si="35"/>
        <v>0.18516945888918354</v>
      </c>
      <c r="Y1096" s="18"/>
      <c r="Z1096" s="18"/>
    </row>
    <row r="1097" spans="19:26" x14ac:dyDescent="0.2">
      <c r="S1097" s="13" t="s">
        <v>100</v>
      </c>
      <c r="T1097" s="13" t="s">
        <v>101</v>
      </c>
      <c r="U1097" s="13">
        <v>2003</v>
      </c>
      <c r="V1097" s="17">
        <v>0.42680000000000001</v>
      </c>
      <c r="W1097" s="17">
        <f t="shared" si="34"/>
        <v>86.728999999999999</v>
      </c>
      <c r="X1097" s="17">
        <f t="shared" si="35"/>
        <v>0.54130359625961333</v>
      </c>
      <c r="Y1097" s="17"/>
      <c r="Z1097" s="17"/>
    </row>
    <row r="1098" spans="19:26" x14ac:dyDescent="0.2">
      <c r="S1098" s="13" t="s">
        <v>58</v>
      </c>
      <c r="T1098" s="13" t="s">
        <v>59</v>
      </c>
      <c r="U1098" s="13">
        <v>2003</v>
      </c>
      <c r="V1098" s="17">
        <v>0.06</v>
      </c>
      <c r="W1098" s="17">
        <f t="shared" si="34"/>
        <v>86.728999999999999</v>
      </c>
      <c r="X1098" s="17">
        <f t="shared" si="35"/>
        <v>7.609703789966446E-2</v>
      </c>
      <c r="Y1098" s="17"/>
      <c r="Z1098" s="17"/>
    </row>
    <row r="1099" spans="19:26" x14ac:dyDescent="0.2">
      <c r="S1099" s="13" t="s">
        <v>102</v>
      </c>
      <c r="T1099" s="13" t="s">
        <v>103</v>
      </c>
      <c r="U1099" s="13">
        <v>2003</v>
      </c>
      <c r="V1099" s="17">
        <v>0.13650000000000001</v>
      </c>
      <c r="W1099" s="17">
        <f t="shared" si="34"/>
        <v>86.728999999999999</v>
      </c>
      <c r="X1099" s="17">
        <f t="shared" si="35"/>
        <v>0.1731207612217367</v>
      </c>
      <c r="Y1099" s="17"/>
      <c r="Z1099" s="17"/>
    </row>
    <row r="1100" spans="19:26" x14ac:dyDescent="0.2">
      <c r="S1100" s="13" t="s">
        <v>60</v>
      </c>
      <c r="T1100" s="13" t="s">
        <v>61</v>
      </c>
      <c r="U1100" s="13">
        <v>2003</v>
      </c>
      <c r="V1100" s="17">
        <v>0.23</v>
      </c>
      <c r="W1100" s="17">
        <f t="shared" si="34"/>
        <v>86.728999999999999</v>
      </c>
      <c r="X1100" s="17">
        <f t="shared" si="35"/>
        <v>0.29170531194871385</v>
      </c>
      <c r="Y1100" s="17"/>
      <c r="Z1100" s="17"/>
    </row>
    <row r="1101" spans="19:26" x14ac:dyDescent="0.2">
      <c r="S1101" s="13" t="s">
        <v>62</v>
      </c>
      <c r="T1101" s="13" t="s">
        <v>63</v>
      </c>
      <c r="U1101" s="13">
        <v>2003</v>
      </c>
      <c r="V1101" s="18">
        <v>0.09</v>
      </c>
      <c r="W1101" s="17">
        <f t="shared" si="34"/>
        <v>86.728999999999999</v>
      </c>
      <c r="X1101" s="17">
        <f t="shared" si="35"/>
        <v>0.1141455568494967</v>
      </c>
      <c r="Y1101" s="18"/>
      <c r="Z1101" s="18"/>
    </row>
    <row r="1102" spans="19:26" x14ac:dyDescent="0.2">
      <c r="S1102" s="13" t="s">
        <v>104</v>
      </c>
      <c r="T1102" s="13" t="s">
        <v>105</v>
      </c>
      <c r="U1102" s="13">
        <v>2003</v>
      </c>
      <c r="V1102" s="18">
        <v>0.3</v>
      </c>
      <c r="W1102" s="17">
        <f t="shared" si="34"/>
        <v>86.728999999999999</v>
      </c>
      <c r="X1102" s="17">
        <f t="shared" si="35"/>
        <v>0.38048518949832233</v>
      </c>
      <c r="Y1102" s="18"/>
      <c r="Z1102" s="18"/>
    </row>
    <row r="1103" spans="19:26" x14ac:dyDescent="0.2">
      <c r="S1103" s="13" t="s">
        <v>64</v>
      </c>
      <c r="T1103" s="13" t="s">
        <v>65</v>
      </c>
      <c r="U1103" s="13">
        <v>2003</v>
      </c>
      <c r="V1103" s="18">
        <v>0.12</v>
      </c>
      <c r="W1103" s="17">
        <f t="shared" si="34"/>
        <v>86.728999999999999</v>
      </c>
      <c r="X1103" s="17">
        <f t="shared" si="35"/>
        <v>0.15219407579932892</v>
      </c>
      <c r="Y1103" s="18"/>
      <c r="Z1103" s="18"/>
    </row>
    <row r="1104" spans="19:26" x14ac:dyDescent="0.2">
      <c r="S1104" s="13" t="s">
        <v>66</v>
      </c>
      <c r="T1104" s="13" t="s">
        <v>67</v>
      </c>
      <c r="U1104" s="13">
        <v>2003</v>
      </c>
      <c r="V1104" s="18">
        <v>0.41</v>
      </c>
      <c r="W1104" s="17">
        <f t="shared" si="34"/>
        <v>86.728999999999999</v>
      </c>
      <c r="X1104" s="17">
        <f t="shared" si="35"/>
        <v>0.51999642564770721</v>
      </c>
      <c r="Y1104" s="18"/>
      <c r="Z1104" s="18"/>
    </row>
    <row r="1105" spans="19:26" x14ac:dyDescent="0.2">
      <c r="S1105" s="13" t="s">
        <v>68</v>
      </c>
      <c r="T1105" s="13" t="s">
        <v>69</v>
      </c>
      <c r="U1105" s="13">
        <v>2003</v>
      </c>
      <c r="V1105" s="18">
        <v>0.125</v>
      </c>
      <c r="W1105" s="17">
        <f t="shared" si="34"/>
        <v>86.728999999999999</v>
      </c>
      <c r="X1105" s="17">
        <f t="shared" si="35"/>
        <v>0.158535495624301</v>
      </c>
      <c r="Y1105" s="18"/>
      <c r="Z1105" s="18"/>
    </row>
    <row r="1106" spans="19:26" x14ac:dyDescent="0.2">
      <c r="S1106" s="13" t="s">
        <v>106</v>
      </c>
      <c r="T1106" s="13" t="s">
        <v>107</v>
      </c>
      <c r="U1106" s="13">
        <v>2003</v>
      </c>
      <c r="V1106" s="18">
        <v>0.53176999999999996</v>
      </c>
      <c r="W1106" s="17">
        <f t="shared" si="34"/>
        <v>86.728999999999999</v>
      </c>
      <c r="X1106" s="17">
        <f t="shared" si="35"/>
        <v>0.6744353640650762</v>
      </c>
      <c r="Y1106" s="18"/>
      <c r="Z1106" s="18"/>
    </row>
    <row r="1107" spans="19:26" x14ac:dyDescent="0.2">
      <c r="S1107" s="13" t="s">
        <v>70</v>
      </c>
      <c r="T1107" s="13" t="s">
        <v>71</v>
      </c>
      <c r="U1107" s="13">
        <v>2003</v>
      </c>
      <c r="V1107" s="18">
        <v>0.16</v>
      </c>
      <c r="W1107" s="17">
        <f t="shared" si="34"/>
        <v>86.728999999999999</v>
      </c>
      <c r="X1107" s="17">
        <f t="shared" si="35"/>
        <v>0.20292543439910529</v>
      </c>
      <c r="Y1107" s="18"/>
      <c r="Z1107" s="18"/>
    </row>
    <row r="1108" spans="19:26" x14ac:dyDescent="0.2">
      <c r="S1108" s="13" t="s">
        <v>108</v>
      </c>
      <c r="T1108" s="13" t="s">
        <v>109</v>
      </c>
      <c r="U1108" s="13">
        <v>2003</v>
      </c>
      <c r="V1108" s="18">
        <v>0.18</v>
      </c>
      <c r="W1108" s="17">
        <f t="shared" si="34"/>
        <v>86.728999999999999</v>
      </c>
      <c r="X1108" s="17">
        <f t="shared" si="35"/>
        <v>0.22829111369899341</v>
      </c>
      <c r="Y1108" s="18"/>
      <c r="Z1108" s="18"/>
    </row>
    <row r="1109" spans="19:26" x14ac:dyDescent="0.2">
      <c r="S1109" s="13" t="s">
        <v>72</v>
      </c>
      <c r="T1109" s="13" t="s">
        <v>73</v>
      </c>
      <c r="U1109" s="13">
        <v>2003</v>
      </c>
      <c r="V1109" s="18">
        <v>0.39700000000000002</v>
      </c>
      <c r="W1109" s="17">
        <f t="shared" si="34"/>
        <v>86.728999999999999</v>
      </c>
      <c r="X1109" s="17">
        <f t="shared" si="35"/>
        <v>0.50350873410277996</v>
      </c>
      <c r="Y1109" s="18"/>
      <c r="Z1109" s="18"/>
    </row>
    <row r="1110" spans="19:26" x14ac:dyDescent="0.2">
      <c r="S1110" s="13" t="s">
        <v>110</v>
      </c>
      <c r="T1110" s="13" t="s">
        <v>111</v>
      </c>
      <c r="U1110" s="13">
        <v>2003</v>
      </c>
      <c r="V1110" s="18">
        <v>8.2000000000000003E-2</v>
      </c>
      <c r="W1110" s="17">
        <f t="shared" si="34"/>
        <v>86.728999999999999</v>
      </c>
      <c r="X1110" s="17">
        <f t="shared" si="35"/>
        <v>0.10399928512954146</v>
      </c>
      <c r="Y1110" s="18"/>
      <c r="Z1110" s="18"/>
    </row>
    <row r="1111" spans="19:26" x14ac:dyDescent="0.2">
      <c r="S1111" s="13" t="s">
        <v>112</v>
      </c>
      <c r="T1111" s="13" t="s">
        <v>113</v>
      </c>
      <c r="U1111" s="13">
        <v>2003</v>
      </c>
      <c r="V1111" s="18">
        <v>7.8700000000000006E-2</v>
      </c>
      <c r="W1111" s="17">
        <f t="shared" si="34"/>
        <v>86.728999999999999</v>
      </c>
      <c r="X1111" s="17">
        <f t="shared" si="35"/>
        <v>9.9813948045059914E-2</v>
      </c>
      <c r="Y1111" s="18"/>
      <c r="Z1111" s="18"/>
    </row>
    <row r="1112" spans="19:26" x14ac:dyDescent="0.2">
      <c r="S1112" s="13" t="s">
        <v>74</v>
      </c>
      <c r="T1112" s="13" t="s">
        <v>75</v>
      </c>
      <c r="U1112" s="13">
        <v>2003</v>
      </c>
      <c r="V1112" s="18">
        <v>9.5200000000000007E-2</v>
      </c>
      <c r="W1112" s="17">
        <f t="shared" si="34"/>
        <v>86.728999999999999</v>
      </c>
      <c r="X1112" s="17">
        <f t="shared" si="35"/>
        <v>0.12074063346746765</v>
      </c>
      <c r="Y1112" s="18"/>
      <c r="Z1112" s="18"/>
    </row>
    <row r="1113" spans="19:26" x14ac:dyDescent="0.2">
      <c r="S1113" s="13" t="s">
        <v>76</v>
      </c>
      <c r="T1113" s="13" t="s">
        <v>77</v>
      </c>
      <c r="U1113" s="13">
        <v>2003</v>
      </c>
      <c r="V1113" s="18">
        <v>0.76800000000000002</v>
      </c>
      <c r="W1113" s="17">
        <f t="shared" si="34"/>
        <v>86.728999999999999</v>
      </c>
      <c r="X1113" s="17">
        <f t="shared" si="35"/>
        <v>0.97404208511570523</v>
      </c>
      <c r="Y1113" s="18"/>
      <c r="Z1113" s="18"/>
    </row>
    <row r="1114" spans="19:26" x14ac:dyDescent="0.2">
      <c r="S1114" s="13" t="s">
        <v>78</v>
      </c>
      <c r="T1114" s="13" t="s">
        <v>79</v>
      </c>
      <c r="U1114" s="13">
        <v>2003</v>
      </c>
      <c r="V1114" s="17">
        <v>0.26979999999999998</v>
      </c>
      <c r="W1114" s="17">
        <f t="shared" si="34"/>
        <v>86.728999999999999</v>
      </c>
      <c r="X1114" s="17">
        <f t="shared" si="35"/>
        <v>0.34218301375549126</v>
      </c>
      <c r="Y1114" s="17"/>
      <c r="Z1114" s="17"/>
    </row>
    <row r="1115" spans="19:26" x14ac:dyDescent="0.2">
      <c r="S1115" s="13" t="s">
        <v>80</v>
      </c>
      <c r="T1115" s="13" t="s">
        <v>81</v>
      </c>
      <c r="U1115" s="13">
        <v>2003</v>
      </c>
      <c r="V1115" s="17">
        <v>0.13619000000000001</v>
      </c>
      <c r="W1115" s="17">
        <f t="shared" si="34"/>
        <v>86.728999999999999</v>
      </c>
      <c r="X1115" s="17">
        <f t="shared" si="35"/>
        <v>0.17272759319258843</v>
      </c>
      <c r="Y1115" s="17"/>
      <c r="Z1115" s="17"/>
    </row>
    <row r="1116" spans="19:26" x14ac:dyDescent="0.2">
      <c r="S1116" s="13" t="s">
        <v>82</v>
      </c>
      <c r="T1116" s="13" t="s">
        <v>83</v>
      </c>
      <c r="U1116" s="13">
        <v>2003</v>
      </c>
      <c r="V1116" s="17">
        <v>0.19047</v>
      </c>
      <c r="W1116" s="17">
        <f t="shared" si="34"/>
        <v>86.728999999999999</v>
      </c>
      <c r="X1116" s="17">
        <f t="shared" si="35"/>
        <v>0.24157004681248487</v>
      </c>
      <c r="Y1116" s="17"/>
      <c r="Z1116" s="17"/>
    </row>
    <row r="1117" spans="19:26" x14ac:dyDescent="0.2">
      <c r="S1117" s="13" t="s">
        <v>114</v>
      </c>
      <c r="T1117" s="13" t="s">
        <v>115</v>
      </c>
      <c r="U1117" s="13">
        <v>2003</v>
      </c>
      <c r="V1117" s="17">
        <v>0.35499999999999998</v>
      </c>
      <c r="W1117" s="17">
        <f t="shared" si="34"/>
        <v>86.728999999999999</v>
      </c>
      <c r="X1117" s="17">
        <f t="shared" si="35"/>
        <v>0.45024080757301482</v>
      </c>
      <c r="Y1117" s="17"/>
      <c r="Z1117" s="17"/>
    </row>
    <row r="1118" spans="19:26" x14ac:dyDescent="0.2">
      <c r="S1118" s="13" t="s">
        <v>116</v>
      </c>
      <c r="T1118" s="13" t="s">
        <v>117</v>
      </c>
      <c r="U1118" s="13">
        <v>2003</v>
      </c>
      <c r="V1118" s="18">
        <v>0.26500000000000001</v>
      </c>
      <c r="W1118" s="17">
        <f t="shared" si="34"/>
        <v>86.728999999999999</v>
      </c>
      <c r="X1118" s="17">
        <f t="shared" si="35"/>
        <v>0.33609525072351809</v>
      </c>
      <c r="Y1118" s="18"/>
      <c r="Z1118" s="18"/>
    </row>
    <row r="1119" spans="19:26" x14ac:dyDescent="0.2">
      <c r="S1119" s="13" t="s">
        <v>118</v>
      </c>
      <c r="T1119" s="13" t="s">
        <v>119</v>
      </c>
      <c r="U1119" s="13">
        <v>2003</v>
      </c>
      <c r="V1119" s="18">
        <v>0.25650000000000001</v>
      </c>
      <c r="W1119" s="17">
        <f t="shared" si="34"/>
        <v>86.728999999999999</v>
      </c>
      <c r="X1119" s="17">
        <f t="shared" si="35"/>
        <v>0.32531483702106562</v>
      </c>
      <c r="Y1119" s="18"/>
      <c r="Z1119" s="18"/>
    </row>
    <row r="1120" spans="19:26" x14ac:dyDescent="0.2">
      <c r="S1120" s="13" t="s">
        <v>120</v>
      </c>
      <c r="T1120" s="13" t="s">
        <v>121</v>
      </c>
      <c r="U1120" s="13">
        <v>2003</v>
      </c>
      <c r="V1120" s="18">
        <v>0.25650000000000001</v>
      </c>
      <c r="W1120" s="17">
        <f t="shared" si="34"/>
        <v>86.728999999999999</v>
      </c>
      <c r="X1120" s="17">
        <f t="shared" si="35"/>
        <v>0.32531483702106562</v>
      </c>
      <c r="Y1120" s="18"/>
      <c r="Z1120" s="18"/>
    </row>
    <row r="1121" spans="19:26" x14ac:dyDescent="0.2">
      <c r="S1121" s="13" t="s">
        <v>122</v>
      </c>
      <c r="T1121" s="13" t="s">
        <v>123</v>
      </c>
      <c r="U1121" s="13">
        <v>2003</v>
      </c>
      <c r="V1121" s="13">
        <v>0.17699999999999999</v>
      </c>
      <c r="W1121" s="17">
        <f t="shared" si="34"/>
        <v>86.728999999999999</v>
      </c>
      <c r="X1121" s="17">
        <f t="shared" si="35"/>
        <v>0.22448626180401018</v>
      </c>
      <c r="Y1121" s="13"/>
      <c r="Z1121" s="13"/>
    </row>
    <row r="1122" spans="19:26" x14ac:dyDescent="0.2">
      <c r="S1122" s="13" t="s">
        <v>84</v>
      </c>
      <c r="T1122" s="13" t="s">
        <v>85</v>
      </c>
      <c r="U1122" s="13">
        <v>2003</v>
      </c>
      <c r="V1122" s="13">
        <v>6.4500000000000002E-2</v>
      </c>
      <c r="W1122" s="17">
        <f t="shared" si="34"/>
        <v>86.728999999999999</v>
      </c>
      <c r="X1122" s="17">
        <f t="shared" si="35"/>
        <v>8.1804315742139311E-2</v>
      </c>
      <c r="Y1122" s="13"/>
      <c r="Z1122" s="13"/>
    </row>
    <row r="1123" spans="19:26" x14ac:dyDescent="0.2">
      <c r="S1123" s="13" t="s">
        <v>124</v>
      </c>
      <c r="T1123" s="13" t="s">
        <v>125</v>
      </c>
      <c r="U1123" s="13">
        <v>2003</v>
      </c>
      <c r="V1123" s="13">
        <v>0.02</v>
      </c>
      <c r="W1123" s="17">
        <f t="shared" si="34"/>
        <v>86.728999999999999</v>
      </c>
      <c r="X1123" s="17">
        <f t="shared" si="35"/>
        <v>2.5365679299888162E-2</v>
      </c>
      <c r="Y1123" s="13"/>
      <c r="Z1123" s="13"/>
    </row>
    <row r="1124" spans="19:26" x14ac:dyDescent="0.2">
      <c r="S1124" s="13" t="s">
        <v>90</v>
      </c>
      <c r="T1124" s="13" t="s">
        <v>91</v>
      </c>
      <c r="U1124" s="13">
        <v>2004</v>
      </c>
      <c r="V1124" s="18">
        <v>1.05</v>
      </c>
      <c r="W1124" s="17">
        <f t="shared" si="34"/>
        <v>89.114000000000004</v>
      </c>
      <c r="X1124" s="17">
        <f t="shared" si="35"/>
        <v>1.2960572973943489</v>
      </c>
      <c r="Y1124" s="18"/>
      <c r="Z1124" s="18"/>
    </row>
    <row r="1125" spans="19:26" x14ac:dyDescent="0.2">
      <c r="S1125" s="13" t="s">
        <v>23</v>
      </c>
      <c r="T1125" s="13" t="s">
        <v>24</v>
      </c>
      <c r="U1125" s="13">
        <v>2004</v>
      </c>
      <c r="V1125" s="18">
        <v>1.07</v>
      </c>
      <c r="W1125" s="17">
        <f t="shared" si="34"/>
        <v>89.114000000000004</v>
      </c>
      <c r="X1125" s="17">
        <f t="shared" si="35"/>
        <v>1.320744103059003</v>
      </c>
      <c r="Y1125" s="18"/>
      <c r="Z1125" s="18"/>
    </row>
    <row r="1126" spans="19:26" x14ac:dyDescent="0.2">
      <c r="S1126" s="13" t="s">
        <v>25</v>
      </c>
      <c r="T1126" s="13" t="s">
        <v>26</v>
      </c>
      <c r="U1126" s="13">
        <v>2004</v>
      </c>
      <c r="V1126" s="18">
        <v>0.16</v>
      </c>
      <c r="W1126" s="17">
        <f t="shared" si="34"/>
        <v>89.114000000000004</v>
      </c>
      <c r="X1126" s="17">
        <f t="shared" si="35"/>
        <v>0.19749444531723412</v>
      </c>
      <c r="Y1126" s="18"/>
      <c r="Z1126" s="18"/>
    </row>
    <row r="1127" spans="19:26" x14ac:dyDescent="0.2">
      <c r="S1127" s="13" t="s">
        <v>27</v>
      </c>
      <c r="T1127" s="13" t="s">
        <v>28</v>
      </c>
      <c r="U1127" s="13">
        <v>2004</v>
      </c>
      <c r="V1127" s="18">
        <v>0.24</v>
      </c>
      <c r="W1127" s="17">
        <f t="shared" si="34"/>
        <v>89.114000000000004</v>
      </c>
      <c r="X1127" s="17">
        <f t="shared" si="35"/>
        <v>0.29624166797585111</v>
      </c>
      <c r="Y1127" s="18"/>
      <c r="Z1127" s="18"/>
    </row>
    <row r="1128" spans="19:26" x14ac:dyDescent="0.2">
      <c r="S1128" s="13" t="s">
        <v>29</v>
      </c>
      <c r="T1128" s="13" t="s">
        <v>30</v>
      </c>
      <c r="U1128" s="13">
        <v>2004</v>
      </c>
      <c r="V1128" s="18">
        <v>0.2</v>
      </c>
      <c r="W1128" s="17">
        <f t="shared" si="34"/>
        <v>89.114000000000004</v>
      </c>
      <c r="X1128" s="17">
        <f t="shared" si="35"/>
        <v>0.24686805664654263</v>
      </c>
      <c r="Y1128" s="18"/>
      <c r="Z1128" s="18"/>
    </row>
    <row r="1129" spans="19:26" x14ac:dyDescent="0.2">
      <c r="S1129" s="13" t="s">
        <v>31</v>
      </c>
      <c r="T1129" s="13" t="s">
        <v>32</v>
      </c>
      <c r="U1129" s="13">
        <v>2004</v>
      </c>
      <c r="V1129" s="18">
        <v>0.08</v>
      </c>
      <c r="W1129" s="17">
        <f t="shared" si="34"/>
        <v>89.114000000000004</v>
      </c>
      <c r="X1129" s="17">
        <f t="shared" si="35"/>
        <v>9.8747222658617059E-2</v>
      </c>
      <c r="Y1129" s="18"/>
      <c r="Z1129" s="18"/>
    </row>
    <row r="1130" spans="19:26" x14ac:dyDescent="0.2">
      <c r="S1130" s="13" t="s">
        <v>33</v>
      </c>
      <c r="T1130" s="13" t="s">
        <v>34</v>
      </c>
      <c r="U1130" s="13">
        <v>2004</v>
      </c>
      <c r="V1130" s="17">
        <v>0.19</v>
      </c>
      <c r="W1130" s="17">
        <f t="shared" si="34"/>
        <v>89.114000000000004</v>
      </c>
      <c r="X1130" s="17">
        <f t="shared" si="35"/>
        <v>0.23452465381421547</v>
      </c>
      <c r="Y1130" s="17"/>
      <c r="Z1130" s="17"/>
    </row>
    <row r="1131" spans="19:26" x14ac:dyDescent="0.2">
      <c r="S1131" s="13" t="s">
        <v>35</v>
      </c>
      <c r="T1131" s="13" t="s">
        <v>36</v>
      </c>
      <c r="U1131" s="13">
        <v>2004</v>
      </c>
      <c r="V1131" s="17">
        <v>0.16</v>
      </c>
      <c r="W1131" s="17">
        <f t="shared" si="34"/>
        <v>89.114000000000004</v>
      </c>
      <c r="X1131" s="17">
        <f t="shared" si="35"/>
        <v>0.19749444531723412</v>
      </c>
      <c r="Y1131" s="17"/>
      <c r="Z1131" s="17"/>
    </row>
    <row r="1132" spans="19:26" x14ac:dyDescent="0.2">
      <c r="S1132" s="13" t="s">
        <v>37</v>
      </c>
      <c r="T1132" s="13" t="s">
        <v>38</v>
      </c>
      <c r="U1132" s="13">
        <v>2004</v>
      </c>
      <c r="V1132" s="17">
        <v>0.09</v>
      </c>
      <c r="W1132" s="17">
        <f t="shared" si="34"/>
        <v>89.114000000000004</v>
      </c>
      <c r="X1132" s="17">
        <f t="shared" si="35"/>
        <v>0.11109062549094417</v>
      </c>
      <c r="Y1132" s="17"/>
      <c r="Z1132" s="17"/>
    </row>
    <row r="1133" spans="19:26" x14ac:dyDescent="0.2">
      <c r="S1133" s="13" t="s">
        <v>39</v>
      </c>
      <c r="T1133" s="13" t="s">
        <v>40</v>
      </c>
      <c r="U1133" s="13">
        <v>2004</v>
      </c>
      <c r="V1133" s="17">
        <v>0.48</v>
      </c>
      <c r="W1133" s="17">
        <f t="shared" si="34"/>
        <v>89.114000000000004</v>
      </c>
      <c r="X1133" s="17">
        <f t="shared" si="35"/>
        <v>0.59248333595170222</v>
      </c>
      <c r="Y1133" s="17"/>
      <c r="Z1133" s="17"/>
    </row>
    <row r="1134" spans="19:26" x14ac:dyDescent="0.2">
      <c r="S1134" s="13" t="s">
        <v>41</v>
      </c>
      <c r="T1134" s="13" t="s">
        <v>42</v>
      </c>
      <c r="U1134" s="13">
        <v>2004</v>
      </c>
      <c r="V1134" s="18">
        <v>1.01</v>
      </c>
      <c r="W1134" s="17">
        <f t="shared" si="34"/>
        <v>89.114000000000004</v>
      </c>
      <c r="X1134" s="17">
        <f t="shared" si="35"/>
        <v>1.2466836860650403</v>
      </c>
      <c r="Y1134" s="18"/>
      <c r="Z1134" s="18"/>
    </row>
    <row r="1135" spans="19:26" x14ac:dyDescent="0.2">
      <c r="S1135" s="13" t="s">
        <v>86</v>
      </c>
      <c r="T1135" s="13" t="s">
        <v>87</v>
      </c>
      <c r="U1135" s="13">
        <v>2004</v>
      </c>
      <c r="V1135" s="18">
        <v>0.93</v>
      </c>
      <c r="W1135" s="17">
        <f t="shared" si="34"/>
        <v>89.114000000000004</v>
      </c>
      <c r="X1135" s="17">
        <f t="shared" si="35"/>
        <v>1.1479364634064233</v>
      </c>
      <c r="Y1135" s="18"/>
      <c r="Z1135" s="18"/>
    </row>
    <row r="1136" spans="19:26" x14ac:dyDescent="0.2">
      <c r="S1136" s="13" t="s">
        <v>92</v>
      </c>
      <c r="T1136" s="13" t="s">
        <v>93</v>
      </c>
      <c r="U1136" s="13">
        <v>2004</v>
      </c>
      <c r="V1136" s="18">
        <v>0.15</v>
      </c>
      <c r="W1136" s="17">
        <f t="shared" si="34"/>
        <v>89.114000000000004</v>
      </c>
      <c r="X1136" s="17">
        <f t="shared" si="35"/>
        <v>0.18515104248490696</v>
      </c>
      <c r="Y1136" s="18"/>
      <c r="Z1136" s="18"/>
    </row>
    <row r="1137" spans="19:26" x14ac:dyDescent="0.2">
      <c r="S1137" s="13" t="s">
        <v>43</v>
      </c>
      <c r="T1137" s="13" t="s">
        <v>14</v>
      </c>
      <c r="U1137" s="13">
        <v>2004</v>
      </c>
      <c r="V1137" s="18">
        <v>0.185</v>
      </c>
      <c r="W1137" s="17">
        <f t="shared" si="34"/>
        <v>89.114000000000004</v>
      </c>
      <c r="X1137" s="17">
        <f t="shared" si="35"/>
        <v>0.22835295239805192</v>
      </c>
      <c r="Y1137" s="18"/>
      <c r="Z1137" s="18"/>
    </row>
    <row r="1138" spans="19:26" x14ac:dyDescent="0.2">
      <c r="S1138" s="13" t="s">
        <v>44</v>
      </c>
      <c r="T1138" s="13" t="s">
        <v>45</v>
      </c>
      <c r="U1138" s="13">
        <v>2004</v>
      </c>
      <c r="V1138" s="18">
        <v>0.115</v>
      </c>
      <c r="W1138" s="17">
        <f t="shared" si="34"/>
        <v>89.114000000000004</v>
      </c>
      <c r="X1138" s="17">
        <f t="shared" si="35"/>
        <v>0.141949132571762</v>
      </c>
      <c r="Y1138" s="18"/>
      <c r="Z1138" s="18"/>
    </row>
    <row r="1139" spans="19:26" x14ac:dyDescent="0.2">
      <c r="S1139" s="13" t="s">
        <v>94</v>
      </c>
      <c r="T1139" s="13" t="s">
        <v>95</v>
      </c>
      <c r="U1139" s="13">
        <v>2004</v>
      </c>
      <c r="V1139" s="18">
        <v>0.19</v>
      </c>
      <c r="W1139" s="17">
        <f t="shared" si="34"/>
        <v>89.114000000000004</v>
      </c>
      <c r="X1139" s="17">
        <f t="shared" si="35"/>
        <v>0.23452465381421547</v>
      </c>
      <c r="Y1139" s="18"/>
      <c r="Z1139" s="18"/>
    </row>
    <row r="1140" spans="19:26" x14ac:dyDescent="0.2">
      <c r="S1140" s="13" t="s">
        <v>46</v>
      </c>
      <c r="T1140" s="13" t="s">
        <v>47</v>
      </c>
      <c r="U1140" s="13">
        <v>2004</v>
      </c>
      <c r="V1140" s="18">
        <v>0.18</v>
      </c>
      <c r="W1140" s="17">
        <f t="shared" si="34"/>
        <v>89.114000000000004</v>
      </c>
      <c r="X1140" s="17">
        <f t="shared" si="35"/>
        <v>0.22218125098188835</v>
      </c>
      <c r="Y1140" s="18"/>
      <c r="Z1140" s="18"/>
    </row>
    <row r="1141" spans="19:26" x14ac:dyDescent="0.2">
      <c r="S1141" s="13" t="s">
        <v>48</v>
      </c>
      <c r="T1141" s="13" t="s">
        <v>49</v>
      </c>
      <c r="U1141" s="13">
        <v>2004</v>
      </c>
      <c r="V1141" s="18">
        <v>0.08</v>
      </c>
      <c r="W1141" s="17">
        <f t="shared" si="34"/>
        <v>89.114000000000004</v>
      </c>
      <c r="X1141" s="17">
        <f t="shared" si="35"/>
        <v>9.8747222658617059E-2</v>
      </c>
      <c r="Y1141" s="18"/>
      <c r="Z1141" s="18"/>
    </row>
    <row r="1142" spans="19:26" x14ac:dyDescent="0.2">
      <c r="S1142" s="13" t="s">
        <v>50</v>
      </c>
      <c r="T1142" s="13" t="s">
        <v>51</v>
      </c>
      <c r="U1142" s="13">
        <v>2004</v>
      </c>
      <c r="V1142" s="18">
        <v>0.32</v>
      </c>
      <c r="W1142" s="17">
        <f t="shared" si="34"/>
        <v>89.114000000000004</v>
      </c>
      <c r="X1142" s="17">
        <f t="shared" si="35"/>
        <v>0.39498889063446824</v>
      </c>
      <c r="Y1142" s="18"/>
      <c r="Z1142" s="18"/>
    </row>
    <row r="1143" spans="19:26" x14ac:dyDescent="0.2">
      <c r="S1143" s="13" t="s">
        <v>96</v>
      </c>
      <c r="T1143" s="13" t="s">
        <v>97</v>
      </c>
      <c r="U1143" s="13">
        <v>2004</v>
      </c>
      <c r="V1143" s="18">
        <v>0.35</v>
      </c>
      <c r="W1143" s="17">
        <f t="shared" si="34"/>
        <v>89.114000000000004</v>
      </c>
      <c r="X1143" s="17">
        <f t="shared" si="35"/>
        <v>0.43201909913144959</v>
      </c>
      <c r="Y1143" s="18"/>
      <c r="Z1143" s="18"/>
    </row>
    <row r="1144" spans="19:26" x14ac:dyDescent="0.2">
      <c r="S1144" s="13" t="s">
        <v>52</v>
      </c>
      <c r="T1144" s="13" t="s">
        <v>53</v>
      </c>
      <c r="U1144" s="13">
        <v>2004</v>
      </c>
      <c r="V1144" s="18">
        <v>0.09</v>
      </c>
      <c r="W1144" s="17">
        <f t="shared" si="34"/>
        <v>89.114000000000004</v>
      </c>
      <c r="X1144" s="17">
        <f t="shared" si="35"/>
        <v>0.11109062549094417</v>
      </c>
      <c r="Y1144" s="18"/>
      <c r="Z1144" s="18"/>
    </row>
    <row r="1145" spans="19:26" x14ac:dyDescent="0.2">
      <c r="S1145" s="13" t="s">
        <v>54</v>
      </c>
      <c r="T1145" s="13" t="s">
        <v>55</v>
      </c>
      <c r="U1145" s="13">
        <v>2004</v>
      </c>
      <c r="V1145" s="18">
        <v>0.105</v>
      </c>
      <c r="W1145" s="17">
        <f t="shared" si="34"/>
        <v>89.114000000000004</v>
      </c>
      <c r="X1145" s="17">
        <f t="shared" si="35"/>
        <v>0.12960572973943488</v>
      </c>
      <c r="Y1145" s="18"/>
      <c r="Z1145" s="18"/>
    </row>
    <row r="1146" spans="19:26" x14ac:dyDescent="0.2">
      <c r="S1146" s="13" t="s">
        <v>98</v>
      </c>
      <c r="T1146" s="13" t="s">
        <v>99</v>
      </c>
      <c r="U1146" s="13">
        <v>2004</v>
      </c>
      <c r="V1146" s="18">
        <v>0.2</v>
      </c>
      <c r="W1146" s="17">
        <f t="shared" si="34"/>
        <v>89.114000000000004</v>
      </c>
      <c r="X1146" s="17">
        <f t="shared" si="35"/>
        <v>0.24686805664654263</v>
      </c>
      <c r="Y1146" s="18"/>
      <c r="Z1146" s="18"/>
    </row>
    <row r="1147" spans="19:26" x14ac:dyDescent="0.2">
      <c r="S1147" s="13" t="s">
        <v>56</v>
      </c>
      <c r="T1147" s="13" t="s">
        <v>57</v>
      </c>
      <c r="U1147" s="13">
        <v>2004</v>
      </c>
      <c r="V1147" s="17">
        <v>0.14599999999999999</v>
      </c>
      <c r="W1147" s="17">
        <f t="shared" si="34"/>
        <v>89.114000000000004</v>
      </c>
      <c r="X1147" s="17">
        <f t="shared" si="35"/>
        <v>0.1802136813519761</v>
      </c>
      <c r="Y1147" s="17"/>
      <c r="Z1147" s="17"/>
    </row>
    <row r="1148" spans="19:26" x14ac:dyDescent="0.2">
      <c r="S1148" s="13" t="s">
        <v>100</v>
      </c>
      <c r="T1148" s="13" t="s">
        <v>101</v>
      </c>
      <c r="U1148" s="13">
        <v>2004</v>
      </c>
      <c r="V1148" s="17">
        <v>0.42680000000000001</v>
      </c>
      <c r="W1148" s="17">
        <f t="shared" si="34"/>
        <v>89.114000000000004</v>
      </c>
      <c r="X1148" s="17">
        <f t="shared" si="35"/>
        <v>0.52681643288372193</v>
      </c>
      <c r="Y1148" s="17"/>
      <c r="Z1148" s="17"/>
    </row>
    <row r="1149" spans="19:26" x14ac:dyDescent="0.2">
      <c r="S1149" s="13" t="s">
        <v>58</v>
      </c>
      <c r="T1149" s="13" t="s">
        <v>59</v>
      </c>
      <c r="U1149" s="13">
        <v>2004</v>
      </c>
      <c r="V1149" s="17">
        <v>0.06</v>
      </c>
      <c r="W1149" s="17">
        <f t="shared" si="34"/>
        <v>89.114000000000004</v>
      </c>
      <c r="X1149" s="17">
        <f t="shared" si="35"/>
        <v>7.4060416993962777E-2</v>
      </c>
      <c r="Y1149" s="17"/>
      <c r="Z1149" s="17"/>
    </row>
    <row r="1150" spans="19:26" x14ac:dyDescent="0.2">
      <c r="S1150" s="13" t="s">
        <v>102</v>
      </c>
      <c r="T1150" s="13" t="s">
        <v>103</v>
      </c>
      <c r="U1150" s="13">
        <v>2004</v>
      </c>
      <c r="V1150" s="17">
        <v>0.13650000000000001</v>
      </c>
      <c r="W1150" s="17">
        <f t="shared" si="34"/>
        <v>89.114000000000004</v>
      </c>
      <c r="X1150" s="17">
        <f t="shared" si="35"/>
        <v>0.16848744866126533</v>
      </c>
      <c r="Y1150" s="17"/>
      <c r="Z1150" s="17"/>
    </row>
    <row r="1151" spans="19:26" x14ac:dyDescent="0.2">
      <c r="S1151" s="13" t="s">
        <v>60</v>
      </c>
      <c r="T1151" s="13" t="s">
        <v>61</v>
      </c>
      <c r="U1151" s="13">
        <v>2004</v>
      </c>
      <c r="V1151" s="18">
        <v>0.31</v>
      </c>
      <c r="W1151" s="17">
        <f t="shared" si="34"/>
        <v>89.114000000000004</v>
      </c>
      <c r="X1151" s="17">
        <f t="shared" si="35"/>
        <v>0.38264548780214103</v>
      </c>
      <c r="Y1151" s="18"/>
      <c r="Z1151" s="18"/>
    </row>
    <row r="1152" spans="19:26" x14ac:dyDescent="0.2">
      <c r="S1152" s="13" t="s">
        <v>62</v>
      </c>
      <c r="T1152" s="13" t="s">
        <v>63</v>
      </c>
      <c r="U1152" s="13">
        <v>2004</v>
      </c>
      <c r="V1152" s="18">
        <v>0.16</v>
      </c>
      <c r="W1152" s="17">
        <f t="shared" si="34"/>
        <v>89.114000000000004</v>
      </c>
      <c r="X1152" s="17">
        <f t="shared" si="35"/>
        <v>0.19749444531723412</v>
      </c>
      <c r="Y1152" s="18"/>
      <c r="Z1152" s="18"/>
    </row>
    <row r="1153" spans="19:26" x14ac:dyDescent="0.2">
      <c r="S1153" s="13" t="s">
        <v>104</v>
      </c>
      <c r="T1153" s="13" t="s">
        <v>105</v>
      </c>
      <c r="U1153" s="13">
        <v>2004</v>
      </c>
      <c r="V1153" s="18">
        <v>0.3</v>
      </c>
      <c r="W1153" s="17">
        <f t="shared" si="34"/>
        <v>89.114000000000004</v>
      </c>
      <c r="X1153" s="17">
        <f t="shared" si="35"/>
        <v>0.37030208496981393</v>
      </c>
      <c r="Y1153" s="18"/>
      <c r="Z1153" s="18"/>
    </row>
    <row r="1154" spans="19:26" x14ac:dyDescent="0.2">
      <c r="S1154" s="13" t="s">
        <v>64</v>
      </c>
      <c r="T1154" s="13" t="s">
        <v>65</v>
      </c>
      <c r="U1154" s="13">
        <v>2004</v>
      </c>
      <c r="V1154" s="18">
        <v>0.12</v>
      </c>
      <c r="W1154" s="17">
        <f t="shared" si="34"/>
        <v>89.114000000000004</v>
      </c>
      <c r="X1154" s="17">
        <f t="shared" si="35"/>
        <v>0.14812083398792555</v>
      </c>
      <c r="Y1154" s="18"/>
      <c r="Z1154" s="18"/>
    </row>
    <row r="1155" spans="19:26" x14ac:dyDescent="0.2">
      <c r="S1155" s="13" t="s">
        <v>66</v>
      </c>
      <c r="T1155" s="13" t="s">
        <v>67</v>
      </c>
      <c r="U1155" s="13">
        <v>2004</v>
      </c>
      <c r="V1155" s="18">
        <v>0.41</v>
      </c>
      <c r="W1155" s="17">
        <f t="shared" ref="W1155:W1218" si="36">INDEX($AB$2:$AB$35,MATCH($U1155,$AA$2:$AA$35,0))</f>
        <v>89.114000000000004</v>
      </c>
      <c r="X1155" s="17">
        <f t="shared" ref="X1155:X1218" si="37">V1155*$AB$35/W1155</f>
        <v>0.50607951612541235</v>
      </c>
      <c r="Y1155" s="18"/>
      <c r="Z1155" s="18"/>
    </row>
    <row r="1156" spans="19:26" x14ac:dyDescent="0.2">
      <c r="S1156" s="13" t="s">
        <v>68</v>
      </c>
      <c r="T1156" s="13" t="s">
        <v>69</v>
      </c>
      <c r="U1156" s="13">
        <v>2004</v>
      </c>
      <c r="V1156" s="18">
        <v>0.11</v>
      </c>
      <c r="W1156" s="17">
        <f t="shared" si="36"/>
        <v>89.114000000000004</v>
      </c>
      <c r="X1156" s="17">
        <f t="shared" si="37"/>
        <v>0.13577743115559843</v>
      </c>
      <c r="Y1156" s="18"/>
      <c r="Z1156" s="18"/>
    </row>
    <row r="1157" spans="19:26" x14ac:dyDescent="0.2">
      <c r="S1157" s="13" t="s">
        <v>106</v>
      </c>
      <c r="T1157" s="13" t="s">
        <v>107</v>
      </c>
      <c r="U1157" s="13">
        <v>2004</v>
      </c>
      <c r="V1157" s="18">
        <v>0.53176999999999996</v>
      </c>
      <c r="W1157" s="17">
        <f t="shared" si="36"/>
        <v>89.114000000000004</v>
      </c>
      <c r="X1157" s="17">
        <f t="shared" si="37"/>
        <v>0.65638513241465979</v>
      </c>
      <c r="Y1157" s="18"/>
      <c r="Z1157" s="18"/>
    </row>
    <row r="1158" spans="19:26" x14ac:dyDescent="0.2">
      <c r="S1158" s="13" t="s">
        <v>70</v>
      </c>
      <c r="T1158" s="13" t="s">
        <v>71</v>
      </c>
      <c r="U1158" s="13">
        <v>2004</v>
      </c>
      <c r="V1158" s="18">
        <v>0.16</v>
      </c>
      <c r="W1158" s="17">
        <f t="shared" si="36"/>
        <v>89.114000000000004</v>
      </c>
      <c r="X1158" s="17">
        <f t="shared" si="37"/>
        <v>0.19749444531723412</v>
      </c>
      <c r="Y1158" s="18"/>
      <c r="Z1158" s="18"/>
    </row>
    <row r="1159" spans="19:26" x14ac:dyDescent="0.2">
      <c r="S1159" s="13" t="s">
        <v>108</v>
      </c>
      <c r="T1159" s="13" t="s">
        <v>109</v>
      </c>
      <c r="U1159" s="13">
        <v>2004</v>
      </c>
      <c r="V1159" s="18">
        <v>0.18</v>
      </c>
      <c r="W1159" s="17">
        <f t="shared" si="36"/>
        <v>89.114000000000004</v>
      </c>
      <c r="X1159" s="17">
        <f t="shared" si="37"/>
        <v>0.22218125098188835</v>
      </c>
      <c r="Y1159" s="18"/>
      <c r="Z1159" s="18"/>
    </row>
    <row r="1160" spans="19:26" x14ac:dyDescent="0.2">
      <c r="S1160" s="13" t="s">
        <v>72</v>
      </c>
      <c r="T1160" s="13" t="s">
        <v>73</v>
      </c>
      <c r="U1160" s="13">
        <v>2004</v>
      </c>
      <c r="V1160" s="18">
        <v>0.39700000000000002</v>
      </c>
      <c r="W1160" s="17">
        <f t="shared" si="36"/>
        <v>89.114000000000004</v>
      </c>
      <c r="X1160" s="17">
        <f t="shared" si="37"/>
        <v>0.49003309244338711</v>
      </c>
      <c r="Y1160" s="18"/>
      <c r="Z1160" s="18"/>
    </row>
    <row r="1161" spans="19:26" x14ac:dyDescent="0.2">
      <c r="S1161" s="13" t="s">
        <v>110</v>
      </c>
      <c r="T1161" s="13" t="s">
        <v>111</v>
      </c>
      <c r="U1161" s="13">
        <v>2004</v>
      </c>
      <c r="V1161" s="18">
        <v>8.2000000000000003E-2</v>
      </c>
      <c r="W1161" s="17">
        <f t="shared" si="36"/>
        <v>89.114000000000004</v>
      </c>
      <c r="X1161" s="17">
        <f t="shared" si="37"/>
        <v>0.10121590322508248</v>
      </c>
      <c r="Y1161" s="18"/>
      <c r="Z1161" s="18"/>
    </row>
    <row r="1162" spans="19:26" x14ac:dyDescent="0.2">
      <c r="S1162" s="13" t="s">
        <v>112</v>
      </c>
      <c r="T1162" s="13" t="s">
        <v>113</v>
      </c>
      <c r="U1162" s="13">
        <v>2004</v>
      </c>
      <c r="V1162" s="18">
        <v>7.8700000000000006E-2</v>
      </c>
      <c r="W1162" s="17">
        <f t="shared" si="36"/>
        <v>89.114000000000004</v>
      </c>
      <c r="X1162" s="17">
        <f t="shared" si="37"/>
        <v>9.7142580290414532E-2</v>
      </c>
      <c r="Y1162" s="18"/>
      <c r="Z1162" s="18"/>
    </row>
    <row r="1163" spans="19:26" x14ac:dyDescent="0.2">
      <c r="S1163" s="13" t="s">
        <v>74</v>
      </c>
      <c r="T1163" s="13" t="s">
        <v>75</v>
      </c>
      <c r="U1163" s="13">
        <v>2004</v>
      </c>
      <c r="V1163" s="18">
        <v>9.5200000000000007E-2</v>
      </c>
      <c r="W1163" s="17">
        <f t="shared" si="36"/>
        <v>89.114000000000004</v>
      </c>
      <c r="X1163" s="17">
        <f t="shared" si="37"/>
        <v>0.11750919496375431</v>
      </c>
      <c r="Y1163" s="18"/>
      <c r="Z1163" s="18"/>
    </row>
    <row r="1164" spans="19:26" x14ac:dyDescent="0.2">
      <c r="S1164" s="13" t="s">
        <v>76</v>
      </c>
      <c r="T1164" s="13" t="s">
        <v>77</v>
      </c>
      <c r="U1164" s="13">
        <v>2004</v>
      </c>
      <c r="V1164" s="17">
        <v>0.76800000000000002</v>
      </c>
      <c r="W1164" s="17">
        <f t="shared" si="36"/>
        <v>89.114000000000004</v>
      </c>
      <c r="X1164" s="17">
        <f t="shared" si="37"/>
        <v>0.94797333752272361</v>
      </c>
      <c r="Y1164" s="17"/>
      <c r="Z1164" s="17"/>
    </row>
    <row r="1165" spans="19:26" x14ac:dyDescent="0.2">
      <c r="S1165" s="13" t="s">
        <v>78</v>
      </c>
      <c r="T1165" s="13" t="s">
        <v>79</v>
      </c>
      <c r="U1165" s="13">
        <v>2004</v>
      </c>
      <c r="V1165" s="17">
        <v>0.26979999999999998</v>
      </c>
      <c r="W1165" s="17">
        <f t="shared" si="36"/>
        <v>89.114000000000004</v>
      </c>
      <c r="X1165" s="17">
        <f t="shared" si="37"/>
        <v>0.33302500841618599</v>
      </c>
      <c r="Y1165" s="17"/>
      <c r="Z1165" s="17"/>
    </row>
    <row r="1166" spans="19:26" x14ac:dyDescent="0.2">
      <c r="S1166" s="13" t="s">
        <v>80</v>
      </c>
      <c r="T1166" s="13" t="s">
        <v>81</v>
      </c>
      <c r="U1166" s="13">
        <v>2004</v>
      </c>
      <c r="V1166" s="17">
        <v>0.13619000000000001</v>
      </c>
      <c r="W1166" s="17">
        <f t="shared" si="36"/>
        <v>89.114000000000004</v>
      </c>
      <c r="X1166" s="17">
        <f t="shared" si="37"/>
        <v>0.16810480317346321</v>
      </c>
      <c r="Y1166" s="17"/>
      <c r="Z1166" s="17"/>
    </row>
    <row r="1167" spans="19:26" x14ac:dyDescent="0.2">
      <c r="S1167" s="13" t="s">
        <v>82</v>
      </c>
      <c r="T1167" s="13" t="s">
        <v>83</v>
      </c>
      <c r="U1167" s="13">
        <v>2004</v>
      </c>
      <c r="V1167" s="17">
        <v>0.19047</v>
      </c>
      <c r="W1167" s="17">
        <f t="shared" si="36"/>
        <v>89.114000000000004</v>
      </c>
      <c r="X1167" s="17">
        <f t="shared" si="37"/>
        <v>0.23510479374733487</v>
      </c>
      <c r="Y1167" s="17"/>
      <c r="Z1167" s="17"/>
    </row>
    <row r="1168" spans="19:26" x14ac:dyDescent="0.2">
      <c r="S1168" s="13" t="s">
        <v>114</v>
      </c>
      <c r="T1168" s="13" t="s">
        <v>115</v>
      </c>
      <c r="U1168" s="13">
        <v>2004</v>
      </c>
      <c r="V1168" s="18">
        <v>0.40629999999999999</v>
      </c>
      <c r="W1168" s="17">
        <f t="shared" si="36"/>
        <v>89.114000000000004</v>
      </c>
      <c r="X1168" s="17">
        <f t="shared" si="37"/>
        <v>0.50151245707745129</v>
      </c>
      <c r="Y1168" s="18"/>
      <c r="Z1168" s="18"/>
    </row>
    <row r="1169" spans="19:26" x14ac:dyDescent="0.2">
      <c r="S1169" s="13" t="s">
        <v>116</v>
      </c>
      <c r="T1169" s="13" t="s">
        <v>117</v>
      </c>
      <c r="U1169" s="13">
        <v>2004</v>
      </c>
      <c r="V1169" s="18">
        <v>0.26500000000000001</v>
      </c>
      <c r="W1169" s="17">
        <f t="shared" si="36"/>
        <v>89.114000000000004</v>
      </c>
      <c r="X1169" s="17">
        <f t="shared" si="37"/>
        <v>0.327100175056669</v>
      </c>
      <c r="Y1169" s="18"/>
      <c r="Z1169" s="18"/>
    </row>
    <row r="1170" spans="19:26" x14ac:dyDescent="0.2">
      <c r="S1170" s="13" t="s">
        <v>118</v>
      </c>
      <c r="T1170" s="13" t="s">
        <v>119</v>
      </c>
      <c r="U1170" s="13">
        <v>2004</v>
      </c>
      <c r="V1170" s="18">
        <v>0.25650000000000001</v>
      </c>
      <c r="W1170" s="17">
        <f t="shared" si="36"/>
        <v>89.114000000000004</v>
      </c>
      <c r="X1170" s="17">
        <f t="shared" si="37"/>
        <v>0.31660828264919089</v>
      </c>
      <c r="Y1170" s="18"/>
      <c r="Z1170" s="18"/>
    </row>
    <row r="1171" spans="19:26" x14ac:dyDescent="0.2">
      <c r="S1171" s="13" t="s">
        <v>120</v>
      </c>
      <c r="T1171" s="13" t="s">
        <v>121</v>
      </c>
      <c r="U1171" s="13">
        <v>2004</v>
      </c>
      <c r="V1171" s="18">
        <v>0.25650000000000001</v>
      </c>
      <c r="W1171" s="17">
        <f t="shared" si="36"/>
        <v>89.114000000000004</v>
      </c>
      <c r="X1171" s="17">
        <f t="shared" si="37"/>
        <v>0.31660828264919089</v>
      </c>
      <c r="Y1171" s="18"/>
      <c r="Z1171" s="18"/>
    </row>
    <row r="1172" spans="19:26" x14ac:dyDescent="0.2">
      <c r="S1172" s="13" t="s">
        <v>122</v>
      </c>
      <c r="T1172" s="13" t="s">
        <v>123</v>
      </c>
      <c r="U1172" s="13">
        <v>2004</v>
      </c>
      <c r="V1172" s="13">
        <v>0.17699999999999999</v>
      </c>
      <c r="W1172" s="17">
        <f t="shared" si="36"/>
        <v>89.114000000000004</v>
      </c>
      <c r="X1172" s="17">
        <f t="shared" si="37"/>
        <v>0.21847823013219023</v>
      </c>
      <c r="Y1172" s="13"/>
      <c r="Z1172" s="13"/>
    </row>
    <row r="1173" spans="19:26" x14ac:dyDescent="0.2">
      <c r="S1173" s="13" t="s">
        <v>84</v>
      </c>
      <c r="T1173" s="13" t="s">
        <v>85</v>
      </c>
      <c r="U1173" s="13">
        <v>2004</v>
      </c>
      <c r="V1173" s="13">
        <v>6.4500000000000002E-2</v>
      </c>
      <c r="W1173" s="17">
        <f t="shared" si="36"/>
        <v>89.114000000000004</v>
      </c>
      <c r="X1173" s="17">
        <f t="shared" si="37"/>
        <v>7.9614948268509997E-2</v>
      </c>
      <c r="Y1173" s="13"/>
      <c r="Z1173" s="13"/>
    </row>
    <row r="1174" spans="19:26" x14ac:dyDescent="0.2">
      <c r="S1174" s="13" t="s">
        <v>124</v>
      </c>
      <c r="T1174" s="13" t="s">
        <v>125</v>
      </c>
      <c r="U1174" s="13">
        <v>2004</v>
      </c>
      <c r="V1174" s="13">
        <v>0.02</v>
      </c>
      <c r="W1174" s="17">
        <f t="shared" si="36"/>
        <v>89.114000000000004</v>
      </c>
      <c r="X1174" s="17">
        <f t="shared" si="37"/>
        <v>2.4686805664654265E-2</v>
      </c>
      <c r="Y1174" s="13"/>
      <c r="Z1174" s="13"/>
    </row>
    <row r="1175" spans="19:26" x14ac:dyDescent="0.2">
      <c r="S1175" s="13" t="s">
        <v>90</v>
      </c>
      <c r="T1175" s="13" t="s">
        <v>91</v>
      </c>
      <c r="U1175" s="13">
        <v>2005</v>
      </c>
      <c r="V1175" s="18">
        <v>1.05</v>
      </c>
      <c r="W1175" s="17">
        <f t="shared" si="36"/>
        <v>91.980999999999995</v>
      </c>
      <c r="X1175" s="17">
        <f t="shared" si="37"/>
        <v>1.2556598645372417</v>
      </c>
      <c r="Y1175" s="18"/>
      <c r="Z1175" s="18"/>
    </row>
    <row r="1176" spans="19:26" x14ac:dyDescent="0.2">
      <c r="S1176" s="13" t="s">
        <v>23</v>
      </c>
      <c r="T1176" s="13" t="s">
        <v>24</v>
      </c>
      <c r="U1176" s="13">
        <v>2005</v>
      </c>
      <c r="V1176" s="18">
        <v>1.07</v>
      </c>
      <c r="W1176" s="17">
        <f t="shared" si="36"/>
        <v>91.980999999999995</v>
      </c>
      <c r="X1176" s="17">
        <f t="shared" si="37"/>
        <v>1.2795771952903319</v>
      </c>
      <c r="Y1176" s="18"/>
      <c r="Z1176" s="18"/>
    </row>
    <row r="1177" spans="19:26" x14ac:dyDescent="0.2">
      <c r="S1177" s="13" t="s">
        <v>25</v>
      </c>
      <c r="T1177" s="13" t="s">
        <v>26</v>
      </c>
      <c r="U1177" s="13">
        <v>2005</v>
      </c>
      <c r="V1177" s="18">
        <v>0.16</v>
      </c>
      <c r="W1177" s="17">
        <f t="shared" si="36"/>
        <v>91.980999999999995</v>
      </c>
      <c r="X1177" s="17">
        <f t="shared" si="37"/>
        <v>0.19133864602472253</v>
      </c>
      <c r="Y1177" s="18"/>
      <c r="Z1177" s="18"/>
    </row>
    <row r="1178" spans="19:26" x14ac:dyDescent="0.2">
      <c r="S1178" s="13" t="s">
        <v>27</v>
      </c>
      <c r="T1178" s="13" t="s">
        <v>28</v>
      </c>
      <c r="U1178" s="13">
        <v>2005</v>
      </c>
      <c r="V1178" s="18">
        <v>0.24</v>
      </c>
      <c r="W1178" s="17">
        <f t="shared" si="36"/>
        <v>91.980999999999995</v>
      </c>
      <c r="X1178" s="17">
        <f t="shared" si="37"/>
        <v>0.28700796903708375</v>
      </c>
      <c r="Y1178" s="18"/>
      <c r="Z1178" s="18"/>
    </row>
    <row r="1179" spans="19:26" x14ac:dyDescent="0.2">
      <c r="S1179" s="13" t="s">
        <v>29</v>
      </c>
      <c r="T1179" s="13" t="s">
        <v>30</v>
      </c>
      <c r="U1179" s="13">
        <v>2005</v>
      </c>
      <c r="V1179" s="18">
        <v>0.2</v>
      </c>
      <c r="W1179" s="17">
        <f t="shared" si="36"/>
        <v>91.980999999999995</v>
      </c>
      <c r="X1179" s="17">
        <f t="shared" si="37"/>
        <v>0.23917330753090316</v>
      </c>
      <c r="Y1179" s="18"/>
      <c r="Z1179" s="18"/>
    </row>
    <row r="1180" spans="19:26" x14ac:dyDescent="0.2">
      <c r="S1180" s="13" t="s">
        <v>31</v>
      </c>
      <c r="T1180" s="13" t="s">
        <v>32</v>
      </c>
      <c r="U1180" s="13">
        <v>2005</v>
      </c>
      <c r="V1180" s="18">
        <v>0.08</v>
      </c>
      <c r="W1180" s="17">
        <f t="shared" si="36"/>
        <v>91.980999999999995</v>
      </c>
      <c r="X1180" s="17">
        <f t="shared" si="37"/>
        <v>9.5669323012361265E-2</v>
      </c>
      <c r="Y1180" s="18"/>
      <c r="Z1180" s="18"/>
    </row>
    <row r="1181" spans="19:26" x14ac:dyDescent="0.2">
      <c r="S1181" s="13" t="s">
        <v>33</v>
      </c>
      <c r="T1181" s="13" t="s">
        <v>34</v>
      </c>
      <c r="U1181" s="13">
        <v>2005</v>
      </c>
      <c r="V1181" s="17">
        <v>0.19</v>
      </c>
      <c r="W1181" s="17">
        <f t="shared" si="36"/>
        <v>91.980999999999995</v>
      </c>
      <c r="X1181" s="17">
        <f t="shared" si="37"/>
        <v>0.22721464215435797</v>
      </c>
      <c r="Y1181" s="17"/>
      <c r="Z1181" s="17"/>
    </row>
    <row r="1182" spans="19:26" x14ac:dyDescent="0.2">
      <c r="S1182" s="13" t="s">
        <v>35</v>
      </c>
      <c r="T1182" s="13" t="s">
        <v>36</v>
      </c>
      <c r="U1182" s="13">
        <v>2005</v>
      </c>
      <c r="V1182" s="17">
        <v>0.16</v>
      </c>
      <c r="W1182" s="17">
        <f t="shared" si="36"/>
        <v>91.980999999999995</v>
      </c>
      <c r="X1182" s="17">
        <f t="shared" si="37"/>
        <v>0.19133864602472253</v>
      </c>
      <c r="Y1182" s="17"/>
      <c r="Z1182" s="17"/>
    </row>
    <row r="1183" spans="19:26" x14ac:dyDescent="0.2">
      <c r="S1183" s="13" t="s">
        <v>37</v>
      </c>
      <c r="T1183" s="13" t="s">
        <v>38</v>
      </c>
      <c r="U1183" s="13">
        <v>2005</v>
      </c>
      <c r="V1183" s="17">
        <v>0.09</v>
      </c>
      <c r="W1183" s="17">
        <f t="shared" si="36"/>
        <v>91.980999999999995</v>
      </c>
      <c r="X1183" s="17">
        <f t="shared" si="37"/>
        <v>0.10762798838890641</v>
      </c>
      <c r="Y1183" s="17"/>
      <c r="Z1183" s="17"/>
    </row>
    <row r="1184" spans="19:26" x14ac:dyDescent="0.2">
      <c r="S1184" s="13" t="s">
        <v>39</v>
      </c>
      <c r="T1184" s="13" t="s">
        <v>40</v>
      </c>
      <c r="U1184" s="13">
        <v>2005</v>
      </c>
      <c r="V1184" s="17">
        <v>0.48</v>
      </c>
      <c r="W1184" s="17">
        <f t="shared" si="36"/>
        <v>91.980999999999995</v>
      </c>
      <c r="X1184" s="17">
        <f t="shared" si="37"/>
        <v>0.57401593807416751</v>
      </c>
      <c r="Y1184" s="17"/>
      <c r="Z1184" s="17"/>
    </row>
    <row r="1185" spans="19:26" x14ac:dyDescent="0.2">
      <c r="S1185" s="13" t="s">
        <v>41</v>
      </c>
      <c r="T1185" s="13" t="s">
        <v>42</v>
      </c>
      <c r="U1185" s="13">
        <v>2005</v>
      </c>
      <c r="V1185" s="18">
        <v>1.01</v>
      </c>
      <c r="W1185" s="17">
        <f t="shared" si="36"/>
        <v>91.980999999999995</v>
      </c>
      <c r="X1185" s="17">
        <f t="shared" si="37"/>
        <v>1.2078252030310608</v>
      </c>
      <c r="Y1185" s="18"/>
      <c r="Z1185" s="18"/>
    </row>
    <row r="1186" spans="19:26" x14ac:dyDescent="0.2">
      <c r="S1186" s="13" t="s">
        <v>86</v>
      </c>
      <c r="T1186" s="13" t="s">
        <v>87</v>
      </c>
      <c r="U1186" s="13">
        <v>2005</v>
      </c>
      <c r="V1186" s="18">
        <v>0.93</v>
      </c>
      <c r="W1186" s="17">
        <f t="shared" si="36"/>
        <v>91.980999999999995</v>
      </c>
      <c r="X1186" s="17">
        <f t="shared" si="37"/>
        <v>1.1121558800186997</v>
      </c>
      <c r="Y1186" s="18"/>
      <c r="Z1186" s="18"/>
    </row>
    <row r="1187" spans="19:26" x14ac:dyDescent="0.2">
      <c r="S1187" s="13" t="s">
        <v>92</v>
      </c>
      <c r="T1187" s="13" t="s">
        <v>93</v>
      </c>
      <c r="U1187" s="13">
        <v>2005</v>
      </c>
      <c r="V1187" s="18">
        <v>0.15</v>
      </c>
      <c r="W1187" s="17">
        <f t="shared" si="36"/>
        <v>91.980999999999995</v>
      </c>
      <c r="X1187" s="17">
        <f t="shared" si="37"/>
        <v>0.17937998064817734</v>
      </c>
      <c r="Y1187" s="18"/>
      <c r="Z1187" s="18"/>
    </row>
    <row r="1188" spans="19:26" x14ac:dyDescent="0.2">
      <c r="S1188" s="13" t="s">
        <v>43</v>
      </c>
      <c r="T1188" s="13" t="s">
        <v>14</v>
      </c>
      <c r="U1188" s="13">
        <v>2005</v>
      </c>
      <c r="V1188" s="18">
        <v>0.185</v>
      </c>
      <c r="W1188" s="17">
        <f t="shared" si="36"/>
        <v>91.980999999999995</v>
      </c>
      <c r="X1188" s="17">
        <f t="shared" si="37"/>
        <v>0.22123530946608538</v>
      </c>
      <c r="Y1188" s="18"/>
      <c r="Z1188" s="18"/>
    </row>
    <row r="1189" spans="19:26" x14ac:dyDescent="0.2">
      <c r="S1189" s="13" t="s">
        <v>44</v>
      </c>
      <c r="T1189" s="13" t="s">
        <v>45</v>
      </c>
      <c r="U1189" s="13">
        <v>2005</v>
      </c>
      <c r="V1189" s="18">
        <v>0.115</v>
      </c>
      <c r="W1189" s="17">
        <f t="shared" si="36"/>
        <v>91.980999999999995</v>
      </c>
      <c r="X1189" s="17">
        <f t="shared" si="37"/>
        <v>0.13752465183026932</v>
      </c>
      <c r="Y1189" s="18"/>
      <c r="Z1189" s="18"/>
    </row>
    <row r="1190" spans="19:26" x14ac:dyDescent="0.2">
      <c r="S1190" s="13" t="s">
        <v>94</v>
      </c>
      <c r="T1190" s="13" t="s">
        <v>95</v>
      </c>
      <c r="U1190" s="13">
        <v>2005</v>
      </c>
      <c r="V1190" s="18">
        <v>0.19</v>
      </c>
      <c r="W1190" s="17">
        <f t="shared" si="36"/>
        <v>91.980999999999995</v>
      </c>
      <c r="X1190" s="17">
        <f t="shared" si="37"/>
        <v>0.22721464215435797</v>
      </c>
      <c r="Y1190" s="18"/>
      <c r="Z1190" s="18"/>
    </row>
    <row r="1191" spans="19:26" x14ac:dyDescent="0.2">
      <c r="S1191" s="13" t="s">
        <v>46</v>
      </c>
      <c r="T1191" s="13" t="s">
        <v>47</v>
      </c>
      <c r="U1191" s="13">
        <v>2005</v>
      </c>
      <c r="V1191" s="18">
        <v>0.18</v>
      </c>
      <c r="W1191" s="17">
        <f t="shared" si="36"/>
        <v>91.980999999999995</v>
      </c>
      <c r="X1191" s="17">
        <f t="shared" si="37"/>
        <v>0.21525597677781283</v>
      </c>
      <c r="Y1191" s="18"/>
      <c r="Z1191" s="18"/>
    </row>
    <row r="1192" spans="19:26" x14ac:dyDescent="0.2">
      <c r="S1192" s="13" t="s">
        <v>48</v>
      </c>
      <c r="T1192" s="13" t="s">
        <v>49</v>
      </c>
      <c r="U1192" s="13">
        <v>2005</v>
      </c>
      <c r="V1192" s="18">
        <v>0.08</v>
      </c>
      <c r="W1192" s="17">
        <f t="shared" si="36"/>
        <v>91.980999999999995</v>
      </c>
      <c r="X1192" s="17">
        <f t="shared" si="37"/>
        <v>9.5669323012361265E-2</v>
      </c>
      <c r="Y1192" s="18"/>
      <c r="Z1192" s="18"/>
    </row>
    <row r="1193" spans="19:26" x14ac:dyDescent="0.2">
      <c r="S1193" s="13" t="s">
        <v>50</v>
      </c>
      <c r="T1193" s="13" t="s">
        <v>51</v>
      </c>
      <c r="U1193" s="13">
        <v>2005</v>
      </c>
      <c r="V1193" s="18">
        <v>0.32</v>
      </c>
      <c r="W1193" s="17">
        <f t="shared" si="36"/>
        <v>91.980999999999995</v>
      </c>
      <c r="X1193" s="17">
        <f t="shared" si="37"/>
        <v>0.38267729204944506</v>
      </c>
      <c r="Y1193" s="18"/>
      <c r="Z1193" s="18"/>
    </row>
    <row r="1194" spans="19:26" x14ac:dyDescent="0.2">
      <c r="S1194" s="13" t="s">
        <v>96</v>
      </c>
      <c r="T1194" s="13" t="s">
        <v>97</v>
      </c>
      <c r="U1194" s="13">
        <v>2005</v>
      </c>
      <c r="V1194" s="18">
        <v>0.35</v>
      </c>
      <c r="W1194" s="17">
        <f t="shared" si="36"/>
        <v>91.980999999999995</v>
      </c>
      <c r="X1194" s="17">
        <f t="shared" si="37"/>
        <v>0.4185532881790805</v>
      </c>
      <c r="Y1194" s="18"/>
      <c r="Z1194" s="18"/>
    </row>
    <row r="1195" spans="19:26" x14ac:dyDescent="0.2">
      <c r="S1195" s="13" t="s">
        <v>52</v>
      </c>
      <c r="T1195" s="13" t="s">
        <v>53</v>
      </c>
      <c r="U1195" s="13">
        <v>2005</v>
      </c>
      <c r="V1195" s="18">
        <v>0.09</v>
      </c>
      <c r="W1195" s="17">
        <f t="shared" si="36"/>
        <v>91.980999999999995</v>
      </c>
      <c r="X1195" s="17">
        <f t="shared" si="37"/>
        <v>0.10762798838890641</v>
      </c>
      <c r="Y1195" s="18"/>
      <c r="Z1195" s="18"/>
    </row>
    <row r="1196" spans="19:26" x14ac:dyDescent="0.2">
      <c r="S1196" s="13" t="s">
        <v>54</v>
      </c>
      <c r="T1196" s="13" t="s">
        <v>55</v>
      </c>
      <c r="U1196" s="13">
        <v>2005</v>
      </c>
      <c r="V1196" s="18">
        <v>0.105</v>
      </c>
      <c r="W1196" s="17">
        <f t="shared" si="36"/>
        <v>91.980999999999995</v>
      </c>
      <c r="X1196" s="17">
        <f t="shared" si="37"/>
        <v>0.12556598645372416</v>
      </c>
      <c r="Y1196" s="18"/>
      <c r="Z1196" s="18"/>
    </row>
    <row r="1197" spans="19:26" x14ac:dyDescent="0.2">
      <c r="S1197" s="13" t="s">
        <v>98</v>
      </c>
      <c r="T1197" s="13" t="s">
        <v>99</v>
      </c>
      <c r="U1197" s="13">
        <v>2005</v>
      </c>
      <c r="V1197" s="18">
        <v>0.2</v>
      </c>
      <c r="W1197" s="17">
        <f t="shared" si="36"/>
        <v>91.980999999999995</v>
      </c>
      <c r="X1197" s="17">
        <f t="shared" si="37"/>
        <v>0.23917330753090316</v>
      </c>
      <c r="Y1197" s="18"/>
      <c r="Z1197" s="18"/>
    </row>
    <row r="1198" spans="19:26" x14ac:dyDescent="0.2">
      <c r="S1198" s="13" t="s">
        <v>56</v>
      </c>
      <c r="T1198" s="13" t="s">
        <v>57</v>
      </c>
      <c r="U1198" s="13">
        <v>2005</v>
      </c>
      <c r="V1198" s="17">
        <v>0.14599999999999999</v>
      </c>
      <c r="W1198" s="17">
        <f t="shared" si="36"/>
        <v>91.980999999999995</v>
      </c>
      <c r="X1198" s="17">
        <f t="shared" si="37"/>
        <v>0.17459651449755928</v>
      </c>
      <c r="Y1198" s="17"/>
      <c r="Z1198" s="17"/>
    </row>
    <row r="1199" spans="19:26" x14ac:dyDescent="0.2">
      <c r="S1199" s="13" t="s">
        <v>100</v>
      </c>
      <c r="T1199" s="13" t="s">
        <v>101</v>
      </c>
      <c r="U1199" s="13">
        <v>2005</v>
      </c>
      <c r="V1199" s="17">
        <v>0.42680000000000001</v>
      </c>
      <c r="W1199" s="17">
        <f t="shared" si="36"/>
        <v>91.980999999999995</v>
      </c>
      <c r="X1199" s="17">
        <f t="shared" si="37"/>
        <v>0.51039583827094726</v>
      </c>
      <c r="Y1199" s="17"/>
      <c r="Z1199" s="17"/>
    </row>
    <row r="1200" spans="19:26" x14ac:dyDescent="0.2">
      <c r="S1200" s="13" t="s">
        <v>58</v>
      </c>
      <c r="T1200" s="13" t="s">
        <v>59</v>
      </c>
      <c r="U1200" s="13">
        <v>2005</v>
      </c>
      <c r="V1200" s="17">
        <v>0.06</v>
      </c>
      <c r="W1200" s="17">
        <f t="shared" si="36"/>
        <v>91.980999999999995</v>
      </c>
      <c r="X1200" s="17">
        <f t="shared" si="37"/>
        <v>7.1751992259270939E-2</v>
      </c>
      <c r="Y1200" s="17"/>
      <c r="Z1200" s="17"/>
    </row>
    <row r="1201" spans="19:26" x14ac:dyDescent="0.2">
      <c r="S1201" s="13" t="s">
        <v>102</v>
      </c>
      <c r="T1201" s="13" t="s">
        <v>103</v>
      </c>
      <c r="U1201" s="13">
        <v>2005</v>
      </c>
      <c r="V1201" s="17">
        <v>0.13650000000000001</v>
      </c>
      <c r="W1201" s="17">
        <f t="shared" si="36"/>
        <v>91.980999999999995</v>
      </c>
      <c r="X1201" s="17">
        <f t="shared" si="37"/>
        <v>0.16323578238984141</v>
      </c>
      <c r="Y1201" s="17"/>
      <c r="Z1201" s="17"/>
    </row>
    <row r="1202" spans="19:26" x14ac:dyDescent="0.2">
      <c r="S1202" s="13" t="s">
        <v>60</v>
      </c>
      <c r="T1202" s="13" t="s">
        <v>61</v>
      </c>
      <c r="U1202" s="13">
        <v>2005</v>
      </c>
      <c r="V1202" s="18">
        <v>0.31</v>
      </c>
      <c r="W1202" s="17">
        <f t="shared" si="36"/>
        <v>91.980999999999995</v>
      </c>
      <c r="X1202" s="17">
        <f t="shared" si="37"/>
        <v>0.37071862667289984</v>
      </c>
      <c r="Y1202" s="18"/>
      <c r="Z1202" s="18"/>
    </row>
    <row r="1203" spans="19:26" x14ac:dyDescent="0.2">
      <c r="S1203" s="13" t="s">
        <v>62</v>
      </c>
      <c r="T1203" s="13" t="s">
        <v>63</v>
      </c>
      <c r="U1203" s="13">
        <v>2005</v>
      </c>
      <c r="V1203" s="18">
        <v>0.16</v>
      </c>
      <c r="W1203" s="17">
        <f t="shared" si="36"/>
        <v>91.980999999999995</v>
      </c>
      <c r="X1203" s="17">
        <f t="shared" si="37"/>
        <v>0.19133864602472253</v>
      </c>
      <c r="Y1203" s="18"/>
      <c r="Z1203" s="18"/>
    </row>
    <row r="1204" spans="19:26" x14ac:dyDescent="0.2">
      <c r="S1204" s="13" t="s">
        <v>104</v>
      </c>
      <c r="T1204" s="13" t="s">
        <v>105</v>
      </c>
      <c r="U1204" s="13">
        <v>2005</v>
      </c>
      <c r="V1204" s="18">
        <v>0.3</v>
      </c>
      <c r="W1204" s="17">
        <f t="shared" si="36"/>
        <v>91.980999999999995</v>
      </c>
      <c r="X1204" s="17">
        <f t="shared" si="37"/>
        <v>0.35875996129635468</v>
      </c>
      <c r="Y1204" s="18"/>
      <c r="Z1204" s="18"/>
    </row>
    <row r="1205" spans="19:26" x14ac:dyDescent="0.2">
      <c r="S1205" s="13" t="s">
        <v>64</v>
      </c>
      <c r="T1205" s="13" t="s">
        <v>65</v>
      </c>
      <c r="U1205" s="13">
        <v>2005</v>
      </c>
      <c r="V1205" s="18">
        <v>0.12</v>
      </c>
      <c r="W1205" s="17">
        <f t="shared" si="36"/>
        <v>91.980999999999995</v>
      </c>
      <c r="X1205" s="17">
        <f t="shared" si="37"/>
        <v>0.14350398451854188</v>
      </c>
      <c r="Y1205" s="18"/>
      <c r="Z1205" s="18"/>
    </row>
    <row r="1206" spans="19:26" x14ac:dyDescent="0.2">
      <c r="S1206" s="13" t="s">
        <v>66</v>
      </c>
      <c r="T1206" s="13" t="s">
        <v>67</v>
      </c>
      <c r="U1206" s="13">
        <v>2005</v>
      </c>
      <c r="V1206" s="18">
        <v>0.41</v>
      </c>
      <c r="W1206" s="17">
        <f t="shared" si="36"/>
        <v>91.980999999999995</v>
      </c>
      <c r="X1206" s="17">
        <f t="shared" si="37"/>
        <v>0.49030528043835137</v>
      </c>
      <c r="Y1206" s="18"/>
      <c r="Z1206" s="18"/>
    </row>
    <row r="1207" spans="19:26" x14ac:dyDescent="0.2">
      <c r="S1207" s="13" t="s">
        <v>68</v>
      </c>
      <c r="T1207" s="13" t="s">
        <v>69</v>
      </c>
      <c r="U1207" s="13">
        <v>2005</v>
      </c>
      <c r="V1207" s="18">
        <v>0.11</v>
      </c>
      <c r="W1207" s="17">
        <f t="shared" si="36"/>
        <v>91.980999999999995</v>
      </c>
      <c r="X1207" s="17">
        <f t="shared" si="37"/>
        <v>0.13154531914199671</v>
      </c>
      <c r="Y1207" s="18"/>
      <c r="Z1207" s="18"/>
    </row>
    <row r="1208" spans="19:26" x14ac:dyDescent="0.2">
      <c r="S1208" s="13" t="s">
        <v>106</v>
      </c>
      <c r="T1208" s="13" t="s">
        <v>107</v>
      </c>
      <c r="U1208" s="13">
        <v>2005</v>
      </c>
      <c r="V1208" s="18">
        <v>0.53176999999999996</v>
      </c>
      <c r="W1208" s="17">
        <f t="shared" si="36"/>
        <v>91.980999999999995</v>
      </c>
      <c r="X1208" s="17">
        <f t="shared" si="37"/>
        <v>0.6359259487285418</v>
      </c>
      <c r="Y1208" s="18"/>
      <c r="Z1208" s="18"/>
    </row>
    <row r="1209" spans="19:26" x14ac:dyDescent="0.2">
      <c r="S1209" s="13" t="s">
        <v>70</v>
      </c>
      <c r="T1209" s="13" t="s">
        <v>71</v>
      </c>
      <c r="U1209" s="13">
        <v>2005</v>
      </c>
      <c r="V1209" s="18">
        <v>0.16</v>
      </c>
      <c r="W1209" s="17">
        <f t="shared" si="36"/>
        <v>91.980999999999995</v>
      </c>
      <c r="X1209" s="17">
        <f t="shared" si="37"/>
        <v>0.19133864602472253</v>
      </c>
      <c r="Y1209" s="18"/>
      <c r="Z1209" s="18"/>
    </row>
    <row r="1210" spans="19:26" x14ac:dyDescent="0.2">
      <c r="S1210" s="13" t="s">
        <v>108</v>
      </c>
      <c r="T1210" s="13" t="s">
        <v>109</v>
      </c>
      <c r="U1210" s="13">
        <v>2005</v>
      </c>
      <c r="V1210" s="18">
        <v>0.18</v>
      </c>
      <c r="W1210" s="17">
        <f t="shared" si="36"/>
        <v>91.980999999999995</v>
      </c>
      <c r="X1210" s="17">
        <f t="shared" si="37"/>
        <v>0.21525597677781283</v>
      </c>
      <c r="Y1210" s="18"/>
      <c r="Z1210" s="18"/>
    </row>
    <row r="1211" spans="19:26" x14ac:dyDescent="0.2">
      <c r="S1211" s="13" t="s">
        <v>72</v>
      </c>
      <c r="T1211" s="13" t="s">
        <v>73</v>
      </c>
      <c r="U1211" s="13">
        <v>2005</v>
      </c>
      <c r="V1211" s="18">
        <v>0.39700000000000002</v>
      </c>
      <c r="W1211" s="17">
        <f t="shared" si="36"/>
        <v>91.980999999999995</v>
      </c>
      <c r="X1211" s="17">
        <f t="shared" si="37"/>
        <v>0.47475901544884275</v>
      </c>
      <c r="Y1211" s="18"/>
      <c r="Z1211" s="18"/>
    </row>
    <row r="1212" spans="19:26" x14ac:dyDescent="0.2">
      <c r="S1212" s="13" t="s">
        <v>110</v>
      </c>
      <c r="T1212" s="13" t="s">
        <v>111</v>
      </c>
      <c r="U1212" s="13">
        <v>2005</v>
      </c>
      <c r="V1212" s="18">
        <v>8.2000000000000003E-2</v>
      </c>
      <c r="W1212" s="17">
        <f t="shared" si="36"/>
        <v>91.980999999999995</v>
      </c>
      <c r="X1212" s="17">
        <f t="shared" si="37"/>
        <v>9.8061056087670295E-2</v>
      </c>
      <c r="Y1212" s="18"/>
      <c r="Z1212" s="18"/>
    </row>
    <row r="1213" spans="19:26" x14ac:dyDescent="0.2">
      <c r="S1213" s="13" t="s">
        <v>112</v>
      </c>
      <c r="T1213" s="13" t="s">
        <v>113</v>
      </c>
      <c r="U1213" s="13">
        <v>2005</v>
      </c>
      <c r="V1213" s="18">
        <v>7.8700000000000006E-2</v>
      </c>
      <c r="W1213" s="17">
        <f t="shared" si="36"/>
        <v>91.980999999999995</v>
      </c>
      <c r="X1213" s="17">
        <f t="shared" si="37"/>
        <v>9.4114696513410395E-2</v>
      </c>
      <c r="Y1213" s="18"/>
      <c r="Z1213" s="18"/>
    </row>
    <row r="1214" spans="19:26" x14ac:dyDescent="0.2">
      <c r="S1214" s="13" t="s">
        <v>74</v>
      </c>
      <c r="T1214" s="13" t="s">
        <v>75</v>
      </c>
      <c r="U1214" s="13">
        <v>2005</v>
      </c>
      <c r="V1214" s="18">
        <v>9.5200000000000007E-2</v>
      </c>
      <c r="W1214" s="17">
        <f t="shared" si="36"/>
        <v>91.980999999999995</v>
      </c>
      <c r="X1214" s="17">
        <f t="shared" si="37"/>
        <v>0.11384649438470991</v>
      </c>
      <c r="Y1214" s="18"/>
      <c r="Z1214" s="18"/>
    </row>
    <row r="1215" spans="19:26" x14ac:dyDescent="0.2">
      <c r="S1215" s="13" t="s">
        <v>76</v>
      </c>
      <c r="T1215" s="13" t="s">
        <v>77</v>
      </c>
      <c r="U1215" s="13">
        <v>2005</v>
      </c>
      <c r="V1215" s="17">
        <v>0.76800000000000002</v>
      </c>
      <c r="W1215" s="17">
        <f t="shared" si="36"/>
        <v>91.980999999999995</v>
      </c>
      <c r="X1215" s="17">
        <f t="shared" si="37"/>
        <v>0.91842550091866804</v>
      </c>
      <c r="Y1215" s="17"/>
      <c r="Z1215" s="17"/>
    </row>
    <row r="1216" spans="19:26" x14ac:dyDescent="0.2">
      <c r="S1216" s="13" t="s">
        <v>78</v>
      </c>
      <c r="T1216" s="13" t="s">
        <v>79</v>
      </c>
      <c r="U1216" s="13">
        <v>2005</v>
      </c>
      <c r="V1216" s="17">
        <v>0.26979999999999998</v>
      </c>
      <c r="W1216" s="17">
        <f t="shared" si="36"/>
        <v>91.980999999999995</v>
      </c>
      <c r="X1216" s="17">
        <f t="shared" si="37"/>
        <v>0.32264479185918832</v>
      </c>
      <c r="Y1216" s="17"/>
      <c r="Z1216" s="17"/>
    </row>
    <row r="1217" spans="19:26" x14ac:dyDescent="0.2">
      <c r="S1217" s="13" t="s">
        <v>80</v>
      </c>
      <c r="T1217" s="13" t="s">
        <v>81</v>
      </c>
      <c r="U1217" s="13">
        <v>2005</v>
      </c>
      <c r="V1217" s="17">
        <v>0.13619000000000001</v>
      </c>
      <c r="W1217" s="17">
        <f t="shared" si="36"/>
        <v>91.980999999999995</v>
      </c>
      <c r="X1217" s="17">
        <f t="shared" si="37"/>
        <v>0.1628650637631685</v>
      </c>
      <c r="Y1217" s="17"/>
      <c r="Z1217" s="17"/>
    </row>
    <row r="1218" spans="19:26" x14ac:dyDescent="0.2">
      <c r="S1218" s="13" t="s">
        <v>82</v>
      </c>
      <c r="T1218" s="13" t="s">
        <v>83</v>
      </c>
      <c r="U1218" s="13">
        <v>2005</v>
      </c>
      <c r="V1218" s="17">
        <v>0.19047</v>
      </c>
      <c r="W1218" s="17">
        <f t="shared" si="36"/>
        <v>91.980999999999995</v>
      </c>
      <c r="X1218" s="17">
        <f t="shared" si="37"/>
        <v>0.22777669942705558</v>
      </c>
      <c r="Y1218" s="17"/>
      <c r="Z1218" s="17"/>
    </row>
    <row r="1219" spans="19:26" x14ac:dyDescent="0.2">
      <c r="S1219" s="13" t="s">
        <v>114</v>
      </c>
      <c r="T1219" s="13" t="s">
        <v>115</v>
      </c>
      <c r="U1219" s="13">
        <v>2005</v>
      </c>
      <c r="V1219" s="18">
        <v>0.40629999999999999</v>
      </c>
      <c r="W1219" s="17">
        <f t="shared" ref="W1219:W1282" si="38">INDEX($AB$2:$AB$35,MATCH($U1219,$AA$2:$AA$35,0))</f>
        <v>91.980999999999995</v>
      </c>
      <c r="X1219" s="17">
        <f t="shared" ref="X1219:X1282" si="39">V1219*$AB$35/W1219</f>
        <v>0.4858805742490297</v>
      </c>
      <c r="Y1219" s="18"/>
      <c r="Z1219" s="18"/>
    </row>
    <row r="1220" spans="19:26" x14ac:dyDescent="0.2">
      <c r="S1220" s="13" t="s">
        <v>116</v>
      </c>
      <c r="T1220" s="13" t="s">
        <v>117</v>
      </c>
      <c r="U1220" s="13">
        <v>2005</v>
      </c>
      <c r="V1220" s="18">
        <v>0.26500000000000001</v>
      </c>
      <c r="W1220" s="17">
        <f t="shared" si="38"/>
        <v>91.980999999999995</v>
      </c>
      <c r="X1220" s="17">
        <f t="shared" si="39"/>
        <v>0.31690463247844669</v>
      </c>
      <c r="Y1220" s="18"/>
      <c r="Z1220" s="18"/>
    </row>
    <row r="1221" spans="19:26" x14ac:dyDescent="0.2">
      <c r="S1221" s="13" t="s">
        <v>118</v>
      </c>
      <c r="T1221" s="13" t="s">
        <v>119</v>
      </c>
      <c r="U1221" s="13">
        <v>2005</v>
      </c>
      <c r="V1221" s="18">
        <v>0.25650000000000001</v>
      </c>
      <c r="W1221" s="17">
        <f t="shared" si="38"/>
        <v>91.980999999999995</v>
      </c>
      <c r="X1221" s="17">
        <f t="shared" si="39"/>
        <v>0.30673976690838328</v>
      </c>
      <c r="Y1221" s="18"/>
      <c r="Z1221" s="18"/>
    </row>
    <row r="1222" spans="19:26" x14ac:dyDescent="0.2">
      <c r="S1222" s="13" t="s">
        <v>120</v>
      </c>
      <c r="T1222" s="13" t="s">
        <v>121</v>
      </c>
      <c r="U1222" s="13">
        <v>2005</v>
      </c>
      <c r="V1222" s="18">
        <v>0.25650000000000001</v>
      </c>
      <c r="W1222" s="17">
        <f t="shared" si="38"/>
        <v>91.980999999999995</v>
      </c>
      <c r="X1222" s="17">
        <f t="shared" si="39"/>
        <v>0.30673976690838328</v>
      </c>
      <c r="Y1222" s="18"/>
      <c r="Z1222" s="18"/>
    </row>
    <row r="1223" spans="19:26" x14ac:dyDescent="0.2">
      <c r="S1223" s="13" t="s">
        <v>122</v>
      </c>
      <c r="T1223" s="13" t="s">
        <v>123</v>
      </c>
      <c r="U1223" s="13">
        <v>2005</v>
      </c>
      <c r="V1223" s="13">
        <v>0.17699999999999999</v>
      </c>
      <c r="W1223" s="17">
        <f t="shared" si="38"/>
        <v>91.980999999999995</v>
      </c>
      <c r="X1223" s="17">
        <f t="shared" si="39"/>
        <v>0.21166837716484926</v>
      </c>
      <c r="Y1223" s="13"/>
      <c r="Z1223" s="13"/>
    </row>
    <row r="1224" spans="19:26" x14ac:dyDescent="0.2">
      <c r="S1224" s="13" t="s">
        <v>84</v>
      </c>
      <c r="T1224" s="13" t="s">
        <v>85</v>
      </c>
      <c r="U1224" s="13">
        <v>2005</v>
      </c>
      <c r="V1224" s="13">
        <v>6.4500000000000002E-2</v>
      </c>
      <c r="W1224" s="17">
        <f t="shared" si="38"/>
        <v>91.980999999999995</v>
      </c>
      <c r="X1224" s="17">
        <f t="shared" si="39"/>
        <v>7.7133391678716259E-2</v>
      </c>
      <c r="Y1224" s="13"/>
      <c r="Z1224" s="13"/>
    </row>
    <row r="1225" spans="19:26" x14ac:dyDescent="0.2">
      <c r="S1225" s="13" t="s">
        <v>124</v>
      </c>
      <c r="T1225" s="13" t="s">
        <v>125</v>
      </c>
      <c r="U1225" s="13">
        <v>2005</v>
      </c>
      <c r="V1225" s="13">
        <v>0.02</v>
      </c>
      <c r="W1225" s="17">
        <f t="shared" si="38"/>
        <v>91.980999999999995</v>
      </c>
      <c r="X1225" s="17">
        <f t="shared" si="39"/>
        <v>2.3917330753090316E-2</v>
      </c>
      <c r="Y1225" s="13"/>
      <c r="Z1225" s="13"/>
    </row>
    <row r="1226" spans="19:26" x14ac:dyDescent="0.2">
      <c r="S1226" s="13" t="s">
        <v>90</v>
      </c>
      <c r="T1226" s="13" t="s">
        <v>91</v>
      </c>
      <c r="U1226" s="13">
        <v>2006</v>
      </c>
      <c r="V1226" s="18">
        <v>1.05</v>
      </c>
      <c r="W1226" s="17">
        <f t="shared" si="38"/>
        <v>94.811999999999998</v>
      </c>
      <c r="X1226" s="17">
        <f t="shared" si="39"/>
        <v>1.2181670041766866</v>
      </c>
      <c r="Y1226" s="18"/>
      <c r="Z1226" s="18"/>
    </row>
    <row r="1227" spans="19:26" x14ac:dyDescent="0.2">
      <c r="S1227" s="13" t="s">
        <v>23</v>
      </c>
      <c r="T1227" s="13" t="s">
        <v>24</v>
      </c>
      <c r="U1227" s="13">
        <v>2006</v>
      </c>
      <c r="V1227" s="18">
        <v>1.07</v>
      </c>
      <c r="W1227" s="17">
        <f t="shared" si="38"/>
        <v>94.811999999999998</v>
      </c>
      <c r="X1227" s="17">
        <f t="shared" si="39"/>
        <v>1.2413701852086234</v>
      </c>
      <c r="Y1227" s="18"/>
      <c r="Z1227" s="18"/>
    </row>
    <row r="1228" spans="19:26" x14ac:dyDescent="0.2">
      <c r="S1228" s="13" t="s">
        <v>25</v>
      </c>
      <c r="T1228" s="13" t="s">
        <v>26</v>
      </c>
      <c r="U1228" s="13">
        <v>2006</v>
      </c>
      <c r="V1228" s="18">
        <v>0.16</v>
      </c>
      <c r="W1228" s="17">
        <f t="shared" si="38"/>
        <v>94.811999999999998</v>
      </c>
      <c r="X1228" s="17">
        <f t="shared" si="39"/>
        <v>0.1856254482554951</v>
      </c>
      <c r="Y1228" s="18"/>
      <c r="Z1228" s="18"/>
    </row>
    <row r="1229" spans="19:26" x14ac:dyDescent="0.2">
      <c r="S1229" s="13" t="s">
        <v>27</v>
      </c>
      <c r="T1229" s="13" t="s">
        <v>28</v>
      </c>
      <c r="U1229" s="13">
        <v>2006</v>
      </c>
      <c r="V1229" s="18">
        <v>0.24</v>
      </c>
      <c r="W1229" s="17">
        <f t="shared" si="38"/>
        <v>94.811999999999998</v>
      </c>
      <c r="X1229" s="17">
        <f t="shared" si="39"/>
        <v>0.27843817238324259</v>
      </c>
      <c r="Y1229" s="18"/>
      <c r="Z1229" s="18"/>
    </row>
    <row r="1230" spans="19:26" x14ac:dyDescent="0.2">
      <c r="S1230" s="13" t="s">
        <v>29</v>
      </c>
      <c r="T1230" s="13" t="s">
        <v>30</v>
      </c>
      <c r="U1230" s="13">
        <v>2006</v>
      </c>
      <c r="V1230" s="18">
        <v>0.2</v>
      </c>
      <c r="W1230" s="17">
        <f t="shared" si="38"/>
        <v>94.811999999999998</v>
      </c>
      <c r="X1230" s="17">
        <f t="shared" si="39"/>
        <v>0.23203181031936887</v>
      </c>
      <c r="Y1230" s="18"/>
      <c r="Z1230" s="18"/>
    </row>
    <row r="1231" spans="19:26" x14ac:dyDescent="0.2">
      <c r="S1231" s="13" t="s">
        <v>31</v>
      </c>
      <c r="T1231" s="13" t="s">
        <v>32</v>
      </c>
      <c r="U1231" s="13">
        <v>2006</v>
      </c>
      <c r="V1231" s="17">
        <v>0.08</v>
      </c>
      <c r="W1231" s="17">
        <f t="shared" si="38"/>
        <v>94.811999999999998</v>
      </c>
      <c r="X1231" s="17">
        <f t="shared" si="39"/>
        <v>9.2812724127747548E-2</v>
      </c>
      <c r="Y1231" s="17"/>
      <c r="Z1231" s="17"/>
    </row>
    <row r="1232" spans="19:26" x14ac:dyDescent="0.2">
      <c r="S1232" s="13" t="s">
        <v>33</v>
      </c>
      <c r="T1232" s="13" t="s">
        <v>34</v>
      </c>
      <c r="U1232" s="13">
        <v>2006</v>
      </c>
      <c r="V1232" s="17">
        <v>0.19</v>
      </c>
      <c r="W1232" s="17">
        <f t="shared" si="38"/>
        <v>94.811999999999998</v>
      </c>
      <c r="X1232" s="17">
        <f t="shared" si="39"/>
        <v>0.22043021980340041</v>
      </c>
      <c r="Y1232" s="17"/>
      <c r="Z1232" s="17"/>
    </row>
    <row r="1233" spans="19:26" x14ac:dyDescent="0.2">
      <c r="S1233" s="13" t="s">
        <v>35</v>
      </c>
      <c r="T1233" s="13" t="s">
        <v>36</v>
      </c>
      <c r="U1233" s="13">
        <v>2006</v>
      </c>
      <c r="V1233" s="17">
        <v>0.16</v>
      </c>
      <c r="W1233" s="17">
        <f t="shared" si="38"/>
        <v>94.811999999999998</v>
      </c>
      <c r="X1233" s="17">
        <f t="shared" si="39"/>
        <v>0.1856254482554951</v>
      </c>
      <c r="Y1233" s="17"/>
      <c r="Z1233" s="17"/>
    </row>
    <row r="1234" spans="19:26" x14ac:dyDescent="0.2">
      <c r="S1234" s="13" t="s">
        <v>37</v>
      </c>
      <c r="T1234" s="13" t="s">
        <v>38</v>
      </c>
      <c r="U1234" s="13">
        <v>2006</v>
      </c>
      <c r="V1234" s="17">
        <v>0.09</v>
      </c>
      <c r="W1234" s="17">
        <f t="shared" si="38"/>
        <v>94.811999999999998</v>
      </c>
      <c r="X1234" s="17">
        <f t="shared" si="39"/>
        <v>0.10441431464371599</v>
      </c>
      <c r="Y1234" s="17"/>
      <c r="Z1234" s="17"/>
    </row>
    <row r="1235" spans="19:26" x14ac:dyDescent="0.2">
      <c r="S1235" s="13" t="s">
        <v>39</v>
      </c>
      <c r="T1235" s="13" t="s">
        <v>40</v>
      </c>
      <c r="U1235" s="13">
        <v>2006</v>
      </c>
      <c r="V1235" s="18">
        <v>0.48</v>
      </c>
      <c r="W1235" s="17">
        <f t="shared" si="38"/>
        <v>94.811999999999998</v>
      </c>
      <c r="X1235" s="17">
        <f t="shared" si="39"/>
        <v>0.55687634476648518</v>
      </c>
      <c r="Y1235" s="18"/>
      <c r="Z1235" s="18"/>
    </row>
    <row r="1236" spans="19:26" x14ac:dyDescent="0.2">
      <c r="S1236" s="13" t="s">
        <v>41</v>
      </c>
      <c r="T1236" s="13" t="s">
        <v>42</v>
      </c>
      <c r="U1236" s="13">
        <v>2006</v>
      </c>
      <c r="V1236" s="18">
        <v>1.01</v>
      </c>
      <c r="W1236" s="17">
        <f t="shared" si="38"/>
        <v>94.811999999999998</v>
      </c>
      <c r="X1236" s="17">
        <f t="shared" si="39"/>
        <v>1.1717606421128128</v>
      </c>
      <c r="Y1236" s="18"/>
      <c r="Z1236" s="18"/>
    </row>
    <row r="1237" spans="19:26" x14ac:dyDescent="0.2">
      <c r="S1237" s="13" t="s">
        <v>86</v>
      </c>
      <c r="T1237" s="13" t="s">
        <v>87</v>
      </c>
      <c r="U1237" s="13">
        <v>2006</v>
      </c>
      <c r="V1237" s="18">
        <v>0.93</v>
      </c>
      <c r="W1237" s="17">
        <f t="shared" si="38"/>
        <v>94.811999999999998</v>
      </c>
      <c r="X1237" s="17">
        <f t="shared" si="39"/>
        <v>1.0789479179850652</v>
      </c>
      <c r="Y1237" s="18"/>
      <c r="Z1237" s="18"/>
    </row>
    <row r="1238" spans="19:26" x14ac:dyDescent="0.2">
      <c r="S1238" s="13" t="s">
        <v>92</v>
      </c>
      <c r="T1238" s="13" t="s">
        <v>93</v>
      </c>
      <c r="U1238" s="13">
        <v>2006</v>
      </c>
      <c r="V1238" s="18">
        <v>0.15</v>
      </c>
      <c r="W1238" s="17">
        <f t="shared" si="38"/>
        <v>94.811999999999998</v>
      </c>
      <c r="X1238" s="17">
        <f t="shared" si="39"/>
        <v>0.17402385773952664</v>
      </c>
      <c r="Y1238" s="18"/>
      <c r="Z1238" s="18"/>
    </row>
    <row r="1239" spans="19:26" x14ac:dyDescent="0.2">
      <c r="S1239" s="13" t="s">
        <v>43</v>
      </c>
      <c r="T1239" s="13" t="s">
        <v>14</v>
      </c>
      <c r="U1239" s="13">
        <v>2006</v>
      </c>
      <c r="V1239" s="18">
        <v>0.185</v>
      </c>
      <c r="W1239" s="17">
        <f t="shared" si="38"/>
        <v>94.811999999999998</v>
      </c>
      <c r="X1239" s="17">
        <f t="shared" si="39"/>
        <v>0.2146294245454162</v>
      </c>
      <c r="Y1239" s="18"/>
      <c r="Z1239" s="18"/>
    </row>
    <row r="1240" spans="19:26" x14ac:dyDescent="0.2">
      <c r="S1240" s="13" t="s">
        <v>44</v>
      </c>
      <c r="T1240" s="13" t="s">
        <v>45</v>
      </c>
      <c r="U1240" s="13">
        <v>2006</v>
      </c>
      <c r="V1240" s="18">
        <v>0.115</v>
      </c>
      <c r="W1240" s="17">
        <f t="shared" si="38"/>
        <v>94.811999999999998</v>
      </c>
      <c r="X1240" s="17">
        <f t="shared" si="39"/>
        <v>0.13341829093363711</v>
      </c>
      <c r="Y1240" s="18"/>
      <c r="Z1240" s="18"/>
    </row>
    <row r="1241" spans="19:26" x14ac:dyDescent="0.2">
      <c r="S1241" s="13" t="s">
        <v>94</v>
      </c>
      <c r="T1241" s="13" t="s">
        <v>95</v>
      </c>
      <c r="U1241" s="13">
        <v>2006</v>
      </c>
      <c r="V1241" s="18">
        <v>0.19</v>
      </c>
      <c r="W1241" s="17">
        <f t="shared" si="38"/>
        <v>94.811999999999998</v>
      </c>
      <c r="X1241" s="17">
        <f t="shared" si="39"/>
        <v>0.22043021980340041</v>
      </c>
      <c r="Y1241" s="18"/>
      <c r="Z1241" s="18"/>
    </row>
    <row r="1242" spans="19:26" x14ac:dyDescent="0.2">
      <c r="S1242" s="13" t="s">
        <v>46</v>
      </c>
      <c r="T1242" s="13" t="s">
        <v>47</v>
      </c>
      <c r="U1242" s="13">
        <v>2006</v>
      </c>
      <c r="V1242" s="18">
        <v>0.18</v>
      </c>
      <c r="W1242" s="17">
        <f t="shared" si="38"/>
        <v>94.811999999999998</v>
      </c>
      <c r="X1242" s="17">
        <f t="shared" si="39"/>
        <v>0.20882862928743198</v>
      </c>
      <c r="Y1242" s="18"/>
      <c r="Z1242" s="18"/>
    </row>
    <row r="1243" spans="19:26" x14ac:dyDescent="0.2">
      <c r="S1243" s="13" t="s">
        <v>48</v>
      </c>
      <c r="T1243" s="13" t="s">
        <v>49</v>
      </c>
      <c r="U1243" s="13">
        <v>2006</v>
      </c>
      <c r="V1243" s="18">
        <v>0.08</v>
      </c>
      <c r="W1243" s="17">
        <f t="shared" si="38"/>
        <v>94.811999999999998</v>
      </c>
      <c r="X1243" s="17">
        <f t="shared" si="39"/>
        <v>9.2812724127747548E-2</v>
      </c>
      <c r="Y1243" s="18"/>
      <c r="Z1243" s="18"/>
    </row>
    <row r="1244" spans="19:26" x14ac:dyDescent="0.2">
      <c r="S1244" s="13" t="s">
        <v>50</v>
      </c>
      <c r="T1244" s="13" t="s">
        <v>51</v>
      </c>
      <c r="U1244" s="13">
        <v>2006</v>
      </c>
      <c r="V1244" s="18">
        <v>0.32</v>
      </c>
      <c r="W1244" s="17">
        <f t="shared" si="38"/>
        <v>94.811999999999998</v>
      </c>
      <c r="X1244" s="17">
        <f t="shared" si="39"/>
        <v>0.37125089651099019</v>
      </c>
      <c r="Y1244" s="18"/>
      <c r="Z1244" s="18"/>
    </row>
    <row r="1245" spans="19:26" x14ac:dyDescent="0.2">
      <c r="S1245" s="13" t="s">
        <v>96</v>
      </c>
      <c r="T1245" s="13" t="s">
        <v>97</v>
      </c>
      <c r="U1245" s="13">
        <v>2006</v>
      </c>
      <c r="V1245" s="18">
        <v>0.35</v>
      </c>
      <c r="W1245" s="17">
        <f t="shared" si="38"/>
        <v>94.811999999999998</v>
      </c>
      <c r="X1245" s="17">
        <f t="shared" si="39"/>
        <v>0.40605566805889554</v>
      </c>
      <c r="Y1245" s="18"/>
      <c r="Z1245" s="18"/>
    </row>
    <row r="1246" spans="19:26" x14ac:dyDescent="0.2">
      <c r="S1246" s="13" t="s">
        <v>52</v>
      </c>
      <c r="T1246" s="13" t="s">
        <v>53</v>
      </c>
      <c r="U1246" s="13">
        <v>2006</v>
      </c>
      <c r="V1246" s="18">
        <v>0.09</v>
      </c>
      <c r="W1246" s="17">
        <f t="shared" si="38"/>
        <v>94.811999999999998</v>
      </c>
      <c r="X1246" s="17">
        <f t="shared" si="39"/>
        <v>0.10441431464371599</v>
      </c>
      <c r="Y1246" s="18"/>
      <c r="Z1246" s="18"/>
    </row>
    <row r="1247" spans="19:26" x14ac:dyDescent="0.2">
      <c r="S1247" s="13" t="s">
        <v>54</v>
      </c>
      <c r="T1247" s="13" t="s">
        <v>55</v>
      </c>
      <c r="U1247" s="13">
        <v>2006</v>
      </c>
      <c r="V1247" s="18">
        <v>0.105</v>
      </c>
      <c r="W1247" s="17">
        <f t="shared" si="38"/>
        <v>94.811999999999998</v>
      </c>
      <c r="X1247" s="17">
        <f t="shared" si="39"/>
        <v>0.12181670041766865</v>
      </c>
      <c r="Y1247" s="18"/>
      <c r="Z1247" s="18"/>
    </row>
    <row r="1248" spans="19:26" x14ac:dyDescent="0.2">
      <c r="S1248" s="13" t="s">
        <v>98</v>
      </c>
      <c r="T1248" s="13" t="s">
        <v>99</v>
      </c>
      <c r="U1248" s="13">
        <v>2006</v>
      </c>
      <c r="V1248" s="17">
        <v>0.2</v>
      </c>
      <c r="W1248" s="17">
        <f t="shared" si="38"/>
        <v>94.811999999999998</v>
      </c>
      <c r="X1248" s="17">
        <f t="shared" si="39"/>
        <v>0.23203181031936887</v>
      </c>
      <c r="Y1248" s="17"/>
      <c r="Z1248" s="17"/>
    </row>
    <row r="1249" spans="19:26" x14ac:dyDescent="0.2">
      <c r="S1249" s="13" t="s">
        <v>56</v>
      </c>
      <c r="T1249" s="13" t="s">
        <v>57</v>
      </c>
      <c r="U1249" s="13">
        <v>2006</v>
      </c>
      <c r="V1249" s="17">
        <v>0.14599999999999999</v>
      </c>
      <c r="W1249" s="17">
        <f t="shared" si="38"/>
        <v>94.811999999999998</v>
      </c>
      <c r="X1249" s="17">
        <f t="shared" si="39"/>
        <v>0.16938322153313926</v>
      </c>
      <c r="Y1249" s="17"/>
      <c r="Z1249" s="17"/>
    </row>
    <row r="1250" spans="19:26" x14ac:dyDescent="0.2">
      <c r="S1250" s="13" t="s">
        <v>100</v>
      </c>
      <c r="T1250" s="13" t="s">
        <v>101</v>
      </c>
      <c r="U1250" s="13">
        <v>2006</v>
      </c>
      <c r="V1250" s="17">
        <v>0.42680000000000001</v>
      </c>
      <c r="W1250" s="17">
        <f t="shared" si="38"/>
        <v>94.811999999999998</v>
      </c>
      <c r="X1250" s="17">
        <f t="shared" si="39"/>
        <v>0.49515588322153314</v>
      </c>
      <c r="Y1250" s="17"/>
      <c r="Z1250" s="17"/>
    </row>
    <row r="1251" spans="19:26" x14ac:dyDescent="0.2">
      <c r="S1251" s="13" t="s">
        <v>58</v>
      </c>
      <c r="T1251" s="13" t="s">
        <v>59</v>
      </c>
      <c r="U1251" s="13">
        <v>2006</v>
      </c>
      <c r="V1251" s="17">
        <v>0.06</v>
      </c>
      <c r="W1251" s="17">
        <f t="shared" si="38"/>
        <v>94.811999999999998</v>
      </c>
      <c r="X1251" s="17">
        <f t="shared" si="39"/>
        <v>6.9609543095810647E-2</v>
      </c>
      <c r="Y1251" s="17"/>
      <c r="Z1251" s="17"/>
    </row>
    <row r="1252" spans="19:26" x14ac:dyDescent="0.2">
      <c r="S1252" s="13" t="s">
        <v>102</v>
      </c>
      <c r="T1252" s="13" t="s">
        <v>103</v>
      </c>
      <c r="U1252" s="13">
        <v>2006</v>
      </c>
      <c r="V1252" s="18">
        <v>0.13650000000000001</v>
      </c>
      <c r="W1252" s="17">
        <f t="shared" si="38"/>
        <v>94.811999999999998</v>
      </c>
      <c r="X1252" s="17">
        <f t="shared" si="39"/>
        <v>0.15836171054296924</v>
      </c>
      <c r="Y1252" s="18"/>
      <c r="Z1252" s="18"/>
    </row>
    <row r="1253" spans="19:26" x14ac:dyDescent="0.2">
      <c r="S1253" s="13" t="s">
        <v>60</v>
      </c>
      <c r="T1253" s="13" t="s">
        <v>61</v>
      </c>
      <c r="U1253" s="13">
        <v>2006</v>
      </c>
      <c r="V1253" s="18">
        <v>0.31</v>
      </c>
      <c r="W1253" s="17">
        <f t="shared" si="38"/>
        <v>94.811999999999998</v>
      </c>
      <c r="X1253" s="17">
        <f t="shared" si="39"/>
        <v>0.35964930599502171</v>
      </c>
      <c r="Y1253" s="18"/>
      <c r="Z1253" s="18"/>
    </row>
    <row r="1254" spans="19:26" x14ac:dyDescent="0.2">
      <c r="S1254" s="13" t="s">
        <v>62</v>
      </c>
      <c r="T1254" s="13" t="s">
        <v>63</v>
      </c>
      <c r="U1254" s="13">
        <v>2006</v>
      </c>
      <c r="V1254" s="18">
        <v>0.16</v>
      </c>
      <c r="W1254" s="17">
        <f t="shared" si="38"/>
        <v>94.811999999999998</v>
      </c>
      <c r="X1254" s="17">
        <f t="shared" si="39"/>
        <v>0.1856254482554951</v>
      </c>
      <c r="Y1254" s="18"/>
      <c r="Z1254" s="18"/>
    </row>
    <row r="1255" spans="19:26" x14ac:dyDescent="0.2">
      <c r="S1255" s="13" t="s">
        <v>104</v>
      </c>
      <c r="T1255" s="13" t="s">
        <v>105</v>
      </c>
      <c r="U1255" s="13">
        <v>2006</v>
      </c>
      <c r="V1255" s="18">
        <v>0.3</v>
      </c>
      <c r="W1255" s="17">
        <f t="shared" si="38"/>
        <v>94.811999999999998</v>
      </c>
      <c r="X1255" s="17">
        <f t="shared" si="39"/>
        <v>0.34804771547905328</v>
      </c>
      <c r="Y1255" s="18"/>
      <c r="Z1255" s="18"/>
    </row>
    <row r="1256" spans="19:26" x14ac:dyDescent="0.2">
      <c r="S1256" s="13" t="s">
        <v>64</v>
      </c>
      <c r="T1256" s="13" t="s">
        <v>65</v>
      </c>
      <c r="U1256" s="13">
        <v>2006</v>
      </c>
      <c r="V1256" s="18">
        <v>0.12</v>
      </c>
      <c r="W1256" s="17">
        <f t="shared" si="38"/>
        <v>94.811999999999998</v>
      </c>
      <c r="X1256" s="17">
        <f t="shared" si="39"/>
        <v>0.13921908619162129</v>
      </c>
      <c r="Y1256" s="18"/>
      <c r="Z1256" s="18"/>
    </row>
    <row r="1257" spans="19:26" x14ac:dyDescent="0.2">
      <c r="S1257" s="13" t="s">
        <v>66</v>
      </c>
      <c r="T1257" s="13" t="s">
        <v>67</v>
      </c>
      <c r="U1257" s="13">
        <v>2006</v>
      </c>
      <c r="V1257" s="18">
        <v>0.41</v>
      </c>
      <c r="W1257" s="17">
        <f t="shared" si="38"/>
        <v>94.811999999999998</v>
      </c>
      <c r="X1257" s="17">
        <f t="shared" si="39"/>
        <v>0.47566521115470611</v>
      </c>
      <c r="Y1257" s="18"/>
      <c r="Z1257" s="18"/>
    </row>
    <row r="1258" spans="19:26" x14ac:dyDescent="0.2">
      <c r="S1258" s="13" t="s">
        <v>68</v>
      </c>
      <c r="T1258" s="13" t="s">
        <v>69</v>
      </c>
      <c r="U1258" s="13">
        <v>2006</v>
      </c>
      <c r="V1258" s="18">
        <v>0.11</v>
      </c>
      <c r="W1258" s="17">
        <f t="shared" si="38"/>
        <v>94.811999999999998</v>
      </c>
      <c r="X1258" s="17">
        <f t="shared" si="39"/>
        <v>0.12761749567565286</v>
      </c>
      <c r="Y1258" s="18"/>
      <c r="Z1258" s="18"/>
    </row>
    <row r="1259" spans="19:26" x14ac:dyDescent="0.2">
      <c r="S1259" s="13" t="s">
        <v>106</v>
      </c>
      <c r="T1259" s="13" t="s">
        <v>107</v>
      </c>
      <c r="U1259" s="13">
        <v>2006</v>
      </c>
      <c r="V1259" s="18">
        <v>0.53176999999999996</v>
      </c>
      <c r="W1259" s="17">
        <f t="shared" si="38"/>
        <v>94.811999999999998</v>
      </c>
      <c r="X1259" s="17">
        <f t="shared" si="39"/>
        <v>0.61693777886765389</v>
      </c>
      <c r="Y1259" s="18"/>
      <c r="Z1259" s="18"/>
    </row>
    <row r="1260" spans="19:26" x14ac:dyDescent="0.2">
      <c r="S1260" s="13" t="s">
        <v>70</v>
      </c>
      <c r="T1260" s="13" t="s">
        <v>71</v>
      </c>
      <c r="U1260" s="13">
        <v>2006</v>
      </c>
      <c r="V1260" s="18">
        <v>0.16</v>
      </c>
      <c r="W1260" s="17">
        <f t="shared" si="38"/>
        <v>94.811999999999998</v>
      </c>
      <c r="X1260" s="17">
        <f t="shared" si="39"/>
        <v>0.1856254482554951</v>
      </c>
      <c r="Y1260" s="18"/>
      <c r="Z1260" s="18"/>
    </row>
    <row r="1261" spans="19:26" x14ac:dyDescent="0.2">
      <c r="S1261" s="13" t="s">
        <v>108</v>
      </c>
      <c r="T1261" s="13" t="s">
        <v>109</v>
      </c>
      <c r="U1261" s="13">
        <v>2006</v>
      </c>
      <c r="V1261" s="18">
        <v>0.18</v>
      </c>
      <c r="W1261" s="17">
        <f t="shared" si="38"/>
        <v>94.811999999999998</v>
      </c>
      <c r="X1261" s="17">
        <f t="shared" si="39"/>
        <v>0.20882862928743198</v>
      </c>
      <c r="Y1261" s="18"/>
      <c r="Z1261" s="18"/>
    </row>
    <row r="1262" spans="19:26" x14ac:dyDescent="0.2">
      <c r="S1262" s="13" t="s">
        <v>72</v>
      </c>
      <c r="T1262" s="13" t="s">
        <v>73</v>
      </c>
      <c r="U1262" s="13">
        <v>2006</v>
      </c>
      <c r="V1262" s="18">
        <v>0.39700000000000002</v>
      </c>
      <c r="W1262" s="17">
        <f t="shared" si="38"/>
        <v>94.811999999999998</v>
      </c>
      <c r="X1262" s="17">
        <f t="shared" si="39"/>
        <v>0.46058314348394724</v>
      </c>
      <c r="Y1262" s="18"/>
      <c r="Z1262" s="18"/>
    </row>
    <row r="1263" spans="19:26" x14ac:dyDescent="0.2">
      <c r="S1263" s="13" t="s">
        <v>110</v>
      </c>
      <c r="T1263" s="13" t="s">
        <v>111</v>
      </c>
      <c r="U1263" s="13">
        <v>2006</v>
      </c>
      <c r="V1263" s="18">
        <v>8.2000000000000003E-2</v>
      </c>
      <c r="W1263" s="17">
        <f t="shared" si="38"/>
        <v>94.811999999999998</v>
      </c>
      <c r="X1263" s="17">
        <f t="shared" si="39"/>
        <v>9.5133042230941239E-2</v>
      </c>
      <c r="Y1263" s="18"/>
      <c r="Z1263" s="18"/>
    </row>
    <row r="1264" spans="19:26" x14ac:dyDescent="0.2">
      <c r="S1264" s="13" t="s">
        <v>112</v>
      </c>
      <c r="T1264" s="13" t="s">
        <v>113</v>
      </c>
      <c r="U1264" s="13">
        <v>2006</v>
      </c>
      <c r="V1264" s="18">
        <v>7.8700000000000006E-2</v>
      </c>
      <c r="W1264" s="17">
        <f t="shared" si="38"/>
        <v>94.811999999999998</v>
      </c>
      <c r="X1264" s="17">
        <f t="shared" si="39"/>
        <v>9.1304517360671661E-2</v>
      </c>
      <c r="Y1264" s="18"/>
      <c r="Z1264" s="18"/>
    </row>
    <row r="1265" spans="19:26" x14ac:dyDescent="0.2">
      <c r="S1265" s="13" t="s">
        <v>74</v>
      </c>
      <c r="T1265" s="13" t="s">
        <v>75</v>
      </c>
      <c r="U1265" s="13">
        <v>2006</v>
      </c>
      <c r="V1265" s="17">
        <v>9.5200000000000007E-2</v>
      </c>
      <c r="W1265" s="17">
        <f t="shared" si="38"/>
        <v>94.811999999999998</v>
      </c>
      <c r="X1265" s="17">
        <f t="shared" si="39"/>
        <v>0.11044714171201959</v>
      </c>
      <c r="Y1265" s="17"/>
      <c r="Z1265" s="17"/>
    </row>
    <row r="1266" spans="19:26" x14ac:dyDescent="0.2">
      <c r="S1266" s="13" t="s">
        <v>76</v>
      </c>
      <c r="T1266" s="13" t="s">
        <v>77</v>
      </c>
      <c r="U1266" s="13">
        <v>2006</v>
      </c>
      <c r="V1266" s="17">
        <v>0.76800000000000002</v>
      </c>
      <c r="W1266" s="17">
        <f t="shared" si="38"/>
        <v>94.811999999999998</v>
      </c>
      <c r="X1266" s="17">
        <f t="shared" si="39"/>
        <v>0.89100215162637642</v>
      </c>
      <c r="Y1266" s="17"/>
      <c r="Z1266" s="17"/>
    </row>
    <row r="1267" spans="19:26" x14ac:dyDescent="0.2">
      <c r="S1267" s="13" t="s">
        <v>78</v>
      </c>
      <c r="T1267" s="13" t="s">
        <v>79</v>
      </c>
      <c r="U1267" s="13">
        <v>2006</v>
      </c>
      <c r="V1267" s="17">
        <v>0.26979999999999998</v>
      </c>
      <c r="W1267" s="17">
        <f t="shared" si="38"/>
        <v>94.811999999999998</v>
      </c>
      <c r="X1267" s="17">
        <f t="shared" si="39"/>
        <v>0.3130109121208286</v>
      </c>
      <c r="Y1267" s="17"/>
      <c r="Z1267" s="17"/>
    </row>
    <row r="1268" spans="19:26" x14ac:dyDescent="0.2">
      <c r="S1268" s="13" t="s">
        <v>80</v>
      </c>
      <c r="T1268" s="13" t="s">
        <v>81</v>
      </c>
      <c r="U1268" s="13">
        <v>2006</v>
      </c>
      <c r="V1268" s="17">
        <v>0.13619000000000001</v>
      </c>
      <c r="W1268" s="17">
        <f t="shared" si="38"/>
        <v>94.811999999999998</v>
      </c>
      <c r="X1268" s="17">
        <f t="shared" si="39"/>
        <v>0.15800206123697424</v>
      </c>
      <c r="Y1268" s="17"/>
      <c r="Z1268" s="17"/>
    </row>
    <row r="1269" spans="19:26" x14ac:dyDescent="0.2">
      <c r="S1269" s="13" t="s">
        <v>82</v>
      </c>
      <c r="T1269" s="13" t="s">
        <v>83</v>
      </c>
      <c r="U1269" s="13">
        <v>2006</v>
      </c>
      <c r="V1269" s="18">
        <v>0.19047</v>
      </c>
      <c r="W1269" s="17">
        <f t="shared" si="38"/>
        <v>94.811999999999998</v>
      </c>
      <c r="X1269" s="17">
        <f t="shared" si="39"/>
        <v>0.22097549455765092</v>
      </c>
      <c r="Y1269" s="18"/>
      <c r="Z1269" s="18"/>
    </row>
    <row r="1270" spans="19:26" x14ac:dyDescent="0.2">
      <c r="S1270" s="13" t="s">
        <v>114</v>
      </c>
      <c r="T1270" s="13" t="s">
        <v>115</v>
      </c>
      <c r="U1270" s="13">
        <v>2006</v>
      </c>
      <c r="V1270" s="18">
        <v>0.40629999999999999</v>
      </c>
      <c r="W1270" s="17">
        <f t="shared" si="38"/>
        <v>94.811999999999998</v>
      </c>
      <c r="X1270" s="17">
        <f t="shared" si="39"/>
        <v>0.47137262266379787</v>
      </c>
      <c r="Y1270" s="18"/>
      <c r="Z1270" s="18"/>
    </row>
    <row r="1271" spans="19:26" x14ac:dyDescent="0.2">
      <c r="S1271" s="13" t="s">
        <v>116</v>
      </c>
      <c r="T1271" s="13" t="s">
        <v>117</v>
      </c>
      <c r="U1271" s="13">
        <v>2006</v>
      </c>
      <c r="V1271" s="18">
        <v>0.26500000000000001</v>
      </c>
      <c r="W1271" s="17">
        <f t="shared" si="38"/>
        <v>94.811999999999998</v>
      </c>
      <c r="X1271" s="17">
        <f t="shared" si="39"/>
        <v>0.30744214867316377</v>
      </c>
      <c r="Y1271" s="18"/>
      <c r="Z1271" s="18"/>
    </row>
    <row r="1272" spans="19:26" x14ac:dyDescent="0.2">
      <c r="S1272" s="13" t="s">
        <v>118</v>
      </c>
      <c r="T1272" s="13" t="s">
        <v>119</v>
      </c>
      <c r="U1272" s="13">
        <v>2006</v>
      </c>
      <c r="V1272" s="18">
        <v>0.25650000000000001</v>
      </c>
      <c r="W1272" s="17">
        <f t="shared" si="38"/>
        <v>94.811999999999998</v>
      </c>
      <c r="X1272" s="17">
        <f t="shared" si="39"/>
        <v>0.29758079673459054</v>
      </c>
      <c r="Y1272" s="18"/>
      <c r="Z1272" s="18"/>
    </row>
    <row r="1273" spans="19:26" x14ac:dyDescent="0.2">
      <c r="S1273" s="13" t="s">
        <v>120</v>
      </c>
      <c r="T1273" s="13" t="s">
        <v>121</v>
      </c>
      <c r="U1273" s="13">
        <v>2006</v>
      </c>
      <c r="V1273" s="18">
        <v>0.25650000000000001</v>
      </c>
      <c r="W1273" s="17">
        <f t="shared" si="38"/>
        <v>94.811999999999998</v>
      </c>
      <c r="X1273" s="17">
        <f t="shared" si="39"/>
        <v>0.29758079673459054</v>
      </c>
      <c r="Y1273" s="18"/>
      <c r="Z1273" s="18"/>
    </row>
    <row r="1274" spans="19:26" x14ac:dyDescent="0.2">
      <c r="S1274" s="13" t="s">
        <v>122</v>
      </c>
      <c r="T1274" s="13" t="s">
        <v>123</v>
      </c>
      <c r="U1274" s="13">
        <v>2006</v>
      </c>
      <c r="V1274" s="13">
        <v>0.17699999999999999</v>
      </c>
      <c r="W1274" s="17">
        <f t="shared" si="38"/>
        <v>94.811999999999998</v>
      </c>
      <c r="X1274" s="17">
        <f t="shared" si="39"/>
        <v>0.20534815213264143</v>
      </c>
      <c r="Y1274" s="13"/>
      <c r="Z1274" s="13"/>
    </row>
    <row r="1275" spans="19:26" x14ac:dyDescent="0.2">
      <c r="S1275" s="13" t="s">
        <v>84</v>
      </c>
      <c r="T1275" s="13" t="s">
        <v>85</v>
      </c>
      <c r="U1275" s="13">
        <v>2006</v>
      </c>
      <c r="V1275" s="13">
        <v>6.4500000000000002E-2</v>
      </c>
      <c r="W1275" s="17">
        <f t="shared" si="38"/>
        <v>94.811999999999998</v>
      </c>
      <c r="X1275" s="17">
        <f t="shared" si="39"/>
        <v>7.483025882799646E-2</v>
      </c>
      <c r="Y1275" s="13"/>
      <c r="Z1275" s="13"/>
    </row>
    <row r="1276" spans="19:26" x14ac:dyDescent="0.2">
      <c r="S1276" s="13" t="s">
        <v>124</v>
      </c>
      <c r="T1276" s="13" t="s">
        <v>125</v>
      </c>
      <c r="U1276" s="13">
        <v>2006</v>
      </c>
      <c r="V1276" s="13">
        <v>0.02</v>
      </c>
      <c r="W1276" s="17">
        <f t="shared" si="38"/>
        <v>94.811999999999998</v>
      </c>
      <c r="X1276" s="17">
        <f t="shared" si="39"/>
        <v>2.3203181031936887E-2</v>
      </c>
      <c r="Y1276" s="13"/>
      <c r="Z1276" s="13"/>
    </row>
    <row r="1277" spans="19:26" x14ac:dyDescent="0.2">
      <c r="S1277" s="13" t="s">
        <v>90</v>
      </c>
      <c r="T1277" s="13" t="s">
        <v>91</v>
      </c>
      <c r="U1277" s="13">
        <v>2007</v>
      </c>
      <c r="V1277" s="18">
        <v>1.05</v>
      </c>
      <c r="W1277" s="17">
        <f t="shared" si="38"/>
        <v>97.334000000000003</v>
      </c>
      <c r="X1277" s="17">
        <f t="shared" si="39"/>
        <v>1.1866033451825673</v>
      </c>
      <c r="Y1277" s="18"/>
      <c r="Z1277" s="18"/>
    </row>
    <row r="1278" spans="19:26" x14ac:dyDescent="0.2">
      <c r="S1278" s="13" t="s">
        <v>23</v>
      </c>
      <c r="T1278" s="13" t="s">
        <v>24</v>
      </c>
      <c r="U1278" s="13">
        <v>2007</v>
      </c>
      <c r="V1278" s="18">
        <v>1.07</v>
      </c>
      <c r="W1278" s="17">
        <f t="shared" si="38"/>
        <v>97.334000000000003</v>
      </c>
      <c r="X1278" s="17">
        <f t="shared" si="39"/>
        <v>1.2092053136622352</v>
      </c>
      <c r="Y1278" s="18"/>
      <c r="Z1278" s="18"/>
    </row>
    <row r="1279" spans="19:26" x14ac:dyDescent="0.2">
      <c r="S1279" s="13" t="s">
        <v>25</v>
      </c>
      <c r="T1279" s="13" t="s">
        <v>26</v>
      </c>
      <c r="U1279" s="13">
        <v>2007</v>
      </c>
      <c r="V1279" s="18">
        <v>0.16</v>
      </c>
      <c r="W1279" s="17">
        <f t="shared" si="38"/>
        <v>97.334000000000003</v>
      </c>
      <c r="X1279" s="17">
        <f t="shared" si="39"/>
        <v>0.18081574783734358</v>
      </c>
      <c r="Y1279" s="18"/>
      <c r="Z1279" s="18"/>
    </row>
    <row r="1280" spans="19:26" x14ac:dyDescent="0.2">
      <c r="S1280" s="13" t="s">
        <v>27</v>
      </c>
      <c r="T1280" s="13" t="s">
        <v>28</v>
      </c>
      <c r="U1280" s="13">
        <v>2007</v>
      </c>
      <c r="V1280" s="18">
        <v>0.24</v>
      </c>
      <c r="W1280" s="17">
        <f t="shared" si="38"/>
        <v>97.334000000000003</v>
      </c>
      <c r="X1280" s="17">
        <f t="shared" si="39"/>
        <v>0.27122362175601533</v>
      </c>
      <c r="Y1280" s="18"/>
      <c r="Z1280" s="18"/>
    </row>
    <row r="1281" spans="19:26" x14ac:dyDescent="0.2">
      <c r="S1281" s="13" t="s">
        <v>29</v>
      </c>
      <c r="T1281" s="13" t="s">
        <v>30</v>
      </c>
      <c r="U1281" s="13">
        <v>2007</v>
      </c>
      <c r="V1281" s="18">
        <v>0.2</v>
      </c>
      <c r="W1281" s="17">
        <f t="shared" si="38"/>
        <v>97.334000000000003</v>
      </c>
      <c r="X1281" s="17">
        <f t="shared" si="39"/>
        <v>0.22601968479667947</v>
      </c>
      <c r="Y1281" s="18"/>
      <c r="Z1281" s="18"/>
    </row>
    <row r="1282" spans="19:26" x14ac:dyDescent="0.2">
      <c r="S1282" s="13" t="s">
        <v>31</v>
      </c>
      <c r="T1282" s="13" t="s">
        <v>32</v>
      </c>
      <c r="U1282" s="13">
        <v>2007</v>
      </c>
      <c r="V1282" s="17">
        <v>0.08</v>
      </c>
      <c r="W1282" s="17">
        <f t="shared" si="38"/>
        <v>97.334000000000003</v>
      </c>
      <c r="X1282" s="17">
        <f t="shared" si="39"/>
        <v>9.0407873918671791E-2</v>
      </c>
      <c r="Y1282" s="17"/>
      <c r="Z1282" s="17"/>
    </row>
    <row r="1283" spans="19:26" x14ac:dyDescent="0.2">
      <c r="S1283" s="13" t="s">
        <v>33</v>
      </c>
      <c r="T1283" s="13" t="s">
        <v>34</v>
      </c>
      <c r="U1283" s="13">
        <v>2007</v>
      </c>
      <c r="V1283" s="17">
        <v>0.19</v>
      </c>
      <c r="W1283" s="17">
        <f t="shared" ref="W1283:W1346" si="40">INDEX($AB$2:$AB$35,MATCH($U1283,$AA$2:$AA$35,0))</f>
        <v>97.334000000000003</v>
      </c>
      <c r="X1283" s="17">
        <f t="shared" ref="X1283:X1346" si="41">V1283*$AB$35/W1283</f>
        <v>0.21471870055684547</v>
      </c>
      <c r="Y1283" s="17"/>
      <c r="Z1283" s="17"/>
    </row>
    <row r="1284" spans="19:26" x14ac:dyDescent="0.2">
      <c r="S1284" s="13" t="s">
        <v>35</v>
      </c>
      <c r="T1284" s="13" t="s">
        <v>36</v>
      </c>
      <c r="U1284" s="13">
        <v>2007</v>
      </c>
      <c r="V1284" s="17">
        <v>0.16</v>
      </c>
      <c r="W1284" s="17">
        <f t="shared" si="40"/>
        <v>97.334000000000003</v>
      </c>
      <c r="X1284" s="17">
        <f t="shared" si="41"/>
        <v>0.18081574783734358</v>
      </c>
      <c r="Y1284" s="17"/>
      <c r="Z1284" s="17"/>
    </row>
    <row r="1285" spans="19:26" x14ac:dyDescent="0.2">
      <c r="S1285" s="13" t="s">
        <v>37</v>
      </c>
      <c r="T1285" s="13" t="s">
        <v>38</v>
      </c>
      <c r="U1285" s="13">
        <v>2007</v>
      </c>
      <c r="V1285" s="17">
        <v>0.09</v>
      </c>
      <c r="W1285" s="17">
        <f t="shared" si="40"/>
        <v>97.334000000000003</v>
      </c>
      <c r="X1285" s="17">
        <f t="shared" si="41"/>
        <v>0.10170885815850576</v>
      </c>
      <c r="Y1285" s="17"/>
      <c r="Z1285" s="17"/>
    </row>
    <row r="1286" spans="19:26" x14ac:dyDescent="0.2">
      <c r="S1286" s="13" t="s">
        <v>39</v>
      </c>
      <c r="T1286" s="13" t="s">
        <v>40</v>
      </c>
      <c r="U1286" s="13">
        <v>2007</v>
      </c>
      <c r="V1286" s="18">
        <v>0.48</v>
      </c>
      <c r="W1286" s="17">
        <f t="shared" si="40"/>
        <v>97.334000000000003</v>
      </c>
      <c r="X1286" s="17">
        <f t="shared" si="41"/>
        <v>0.54244724351203066</v>
      </c>
      <c r="Y1286" s="18"/>
      <c r="Z1286" s="18"/>
    </row>
    <row r="1287" spans="19:26" x14ac:dyDescent="0.2">
      <c r="S1287" s="13" t="s">
        <v>41</v>
      </c>
      <c r="T1287" s="13" t="s">
        <v>42</v>
      </c>
      <c r="U1287" s="13">
        <v>2007</v>
      </c>
      <c r="V1287" s="18">
        <v>1.01</v>
      </c>
      <c r="W1287" s="17">
        <f t="shared" si="40"/>
        <v>97.334000000000003</v>
      </c>
      <c r="X1287" s="17">
        <f t="shared" si="41"/>
        <v>1.1413994082232313</v>
      </c>
      <c r="Y1287" s="18"/>
      <c r="Z1287" s="18"/>
    </row>
    <row r="1288" spans="19:26" x14ac:dyDescent="0.2">
      <c r="S1288" s="13" t="s">
        <v>86</v>
      </c>
      <c r="T1288" s="13" t="s">
        <v>87</v>
      </c>
      <c r="U1288" s="13">
        <v>2007</v>
      </c>
      <c r="V1288" s="18">
        <v>0.93</v>
      </c>
      <c r="W1288" s="17">
        <f t="shared" si="40"/>
        <v>97.334000000000003</v>
      </c>
      <c r="X1288" s="17">
        <f t="shared" si="41"/>
        <v>1.0509915343045595</v>
      </c>
      <c r="Y1288" s="18"/>
      <c r="Z1288" s="18"/>
    </row>
    <row r="1289" spans="19:26" x14ac:dyDescent="0.2">
      <c r="S1289" s="13" t="s">
        <v>92</v>
      </c>
      <c r="T1289" s="13" t="s">
        <v>93</v>
      </c>
      <c r="U1289" s="13">
        <v>2007</v>
      </c>
      <c r="V1289" s="18">
        <v>0.15</v>
      </c>
      <c r="W1289" s="17">
        <f t="shared" si="40"/>
        <v>97.334000000000003</v>
      </c>
      <c r="X1289" s="17">
        <f t="shared" si="41"/>
        <v>0.16951476359750958</v>
      </c>
      <c r="Y1289" s="18"/>
      <c r="Z1289" s="18"/>
    </row>
    <row r="1290" spans="19:26" x14ac:dyDescent="0.2">
      <c r="S1290" s="13" t="s">
        <v>43</v>
      </c>
      <c r="T1290" s="13" t="s">
        <v>14</v>
      </c>
      <c r="U1290" s="13">
        <v>2007</v>
      </c>
      <c r="V1290" s="18">
        <v>0.185</v>
      </c>
      <c r="W1290" s="17">
        <f t="shared" si="40"/>
        <v>97.334000000000003</v>
      </c>
      <c r="X1290" s="17">
        <f t="shared" si="41"/>
        <v>0.2090682084369285</v>
      </c>
      <c r="Y1290" s="18"/>
      <c r="Z1290" s="18"/>
    </row>
    <row r="1291" spans="19:26" x14ac:dyDescent="0.2">
      <c r="S1291" s="13" t="s">
        <v>44</v>
      </c>
      <c r="T1291" s="13" t="s">
        <v>45</v>
      </c>
      <c r="U1291" s="13">
        <v>2007</v>
      </c>
      <c r="V1291" s="18">
        <v>0.115</v>
      </c>
      <c r="W1291" s="17">
        <f t="shared" si="40"/>
        <v>97.334000000000003</v>
      </c>
      <c r="X1291" s="17">
        <f t="shared" si="41"/>
        <v>0.12996131875809069</v>
      </c>
      <c r="Y1291" s="18"/>
      <c r="Z1291" s="18"/>
    </row>
    <row r="1292" spans="19:26" x14ac:dyDescent="0.2">
      <c r="S1292" s="13" t="s">
        <v>94</v>
      </c>
      <c r="T1292" s="13" t="s">
        <v>95</v>
      </c>
      <c r="U1292" s="13">
        <v>2007</v>
      </c>
      <c r="V1292" s="18">
        <v>0.19</v>
      </c>
      <c r="W1292" s="17">
        <f t="shared" si="40"/>
        <v>97.334000000000003</v>
      </c>
      <c r="X1292" s="17">
        <f t="shared" si="41"/>
        <v>0.21471870055684547</v>
      </c>
      <c r="Y1292" s="18"/>
      <c r="Z1292" s="18"/>
    </row>
    <row r="1293" spans="19:26" x14ac:dyDescent="0.2">
      <c r="S1293" s="13" t="s">
        <v>46</v>
      </c>
      <c r="T1293" s="13" t="s">
        <v>47</v>
      </c>
      <c r="U1293" s="13">
        <v>2007</v>
      </c>
      <c r="V1293" s="18">
        <v>0.18</v>
      </c>
      <c r="W1293" s="17">
        <f t="shared" si="40"/>
        <v>97.334000000000003</v>
      </c>
      <c r="X1293" s="17">
        <f t="shared" si="41"/>
        <v>0.20341771631701153</v>
      </c>
      <c r="Y1293" s="18"/>
      <c r="Z1293" s="18"/>
    </row>
    <row r="1294" spans="19:26" x14ac:dyDescent="0.2">
      <c r="S1294" s="13" t="s">
        <v>48</v>
      </c>
      <c r="T1294" s="13" t="s">
        <v>49</v>
      </c>
      <c r="U1294" s="13">
        <v>2007</v>
      </c>
      <c r="V1294" s="18">
        <v>0.08</v>
      </c>
      <c r="W1294" s="17">
        <f t="shared" si="40"/>
        <v>97.334000000000003</v>
      </c>
      <c r="X1294" s="17">
        <f t="shared" si="41"/>
        <v>9.0407873918671791E-2</v>
      </c>
      <c r="Y1294" s="18"/>
      <c r="Z1294" s="18"/>
    </row>
    <row r="1295" spans="19:26" x14ac:dyDescent="0.2">
      <c r="S1295" s="13" t="s">
        <v>50</v>
      </c>
      <c r="T1295" s="13" t="s">
        <v>51</v>
      </c>
      <c r="U1295" s="13">
        <v>2007</v>
      </c>
      <c r="V1295" s="18">
        <v>0.32</v>
      </c>
      <c r="W1295" s="17">
        <f t="shared" si="40"/>
        <v>97.334000000000003</v>
      </c>
      <c r="X1295" s="17">
        <f t="shared" si="41"/>
        <v>0.36163149567468716</v>
      </c>
      <c r="Y1295" s="18"/>
      <c r="Z1295" s="18"/>
    </row>
    <row r="1296" spans="19:26" x14ac:dyDescent="0.2">
      <c r="S1296" s="13" t="s">
        <v>96</v>
      </c>
      <c r="T1296" s="13" t="s">
        <v>97</v>
      </c>
      <c r="U1296" s="13">
        <v>2007</v>
      </c>
      <c r="V1296" s="18">
        <v>0.35</v>
      </c>
      <c r="W1296" s="17">
        <f t="shared" si="40"/>
        <v>97.334000000000003</v>
      </c>
      <c r="X1296" s="17">
        <f t="shared" si="41"/>
        <v>0.39553444839418905</v>
      </c>
      <c r="Y1296" s="18"/>
      <c r="Z1296" s="18"/>
    </row>
    <row r="1297" spans="19:26" x14ac:dyDescent="0.2">
      <c r="S1297" s="13" t="s">
        <v>52</v>
      </c>
      <c r="T1297" s="13" t="s">
        <v>53</v>
      </c>
      <c r="U1297" s="13">
        <v>2007</v>
      </c>
      <c r="V1297" s="18">
        <v>0.09</v>
      </c>
      <c r="W1297" s="17">
        <f t="shared" si="40"/>
        <v>97.334000000000003</v>
      </c>
      <c r="X1297" s="17">
        <f t="shared" si="41"/>
        <v>0.10170885815850576</v>
      </c>
      <c r="Y1297" s="18"/>
      <c r="Z1297" s="18"/>
    </row>
    <row r="1298" spans="19:26" x14ac:dyDescent="0.2">
      <c r="S1298" s="13" t="s">
        <v>54</v>
      </c>
      <c r="T1298" s="13" t="s">
        <v>55</v>
      </c>
      <c r="U1298" s="13">
        <v>2007</v>
      </c>
      <c r="V1298" s="18">
        <v>0.105</v>
      </c>
      <c r="W1298" s="17">
        <f t="shared" si="40"/>
        <v>97.334000000000003</v>
      </c>
      <c r="X1298" s="17">
        <f t="shared" si="41"/>
        <v>0.11866033451825672</v>
      </c>
      <c r="Y1298" s="18"/>
      <c r="Z1298" s="18"/>
    </row>
    <row r="1299" spans="19:26" x14ac:dyDescent="0.2">
      <c r="S1299" s="13" t="s">
        <v>98</v>
      </c>
      <c r="T1299" s="13" t="s">
        <v>99</v>
      </c>
      <c r="U1299" s="13">
        <v>2007</v>
      </c>
      <c r="V1299" s="17">
        <v>0.2</v>
      </c>
      <c r="W1299" s="17">
        <f t="shared" si="40"/>
        <v>97.334000000000003</v>
      </c>
      <c r="X1299" s="17">
        <f t="shared" si="41"/>
        <v>0.22601968479667947</v>
      </c>
      <c r="Y1299" s="17"/>
      <c r="Z1299" s="17"/>
    </row>
    <row r="1300" spans="19:26" x14ac:dyDescent="0.2">
      <c r="S1300" s="13" t="s">
        <v>56</v>
      </c>
      <c r="T1300" s="13" t="s">
        <v>57</v>
      </c>
      <c r="U1300" s="13">
        <v>2007</v>
      </c>
      <c r="V1300" s="17">
        <v>0.14599999999999999</v>
      </c>
      <c r="W1300" s="17">
        <f t="shared" si="40"/>
        <v>97.334000000000003</v>
      </c>
      <c r="X1300" s="17">
        <f t="shared" si="41"/>
        <v>0.16499436990157601</v>
      </c>
      <c r="Y1300" s="17"/>
      <c r="Z1300" s="17"/>
    </row>
    <row r="1301" spans="19:26" x14ac:dyDescent="0.2">
      <c r="S1301" s="13" t="s">
        <v>100</v>
      </c>
      <c r="T1301" s="13" t="s">
        <v>101</v>
      </c>
      <c r="U1301" s="13">
        <v>2007</v>
      </c>
      <c r="V1301" s="17">
        <v>0.42680000000000001</v>
      </c>
      <c r="W1301" s="17">
        <f t="shared" si="40"/>
        <v>97.334000000000003</v>
      </c>
      <c r="X1301" s="17">
        <f t="shared" si="41"/>
        <v>0.48232600735611397</v>
      </c>
      <c r="Y1301" s="17"/>
      <c r="Z1301" s="17"/>
    </row>
    <row r="1302" spans="19:26" x14ac:dyDescent="0.2">
      <c r="S1302" s="13" t="s">
        <v>58</v>
      </c>
      <c r="T1302" s="13" t="s">
        <v>59</v>
      </c>
      <c r="U1302" s="13">
        <v>2007</v>
      </c>
      <c r="V1302" s="17">
        <v>0.06</v>
      </c>
      <c r="W1302" s="17">
        <f t="shared" si="40"/>
        <v>97.334000000000003</v>
      </c>
      <c r="X1302" s="17">
        <f t="shared" si="41"/>
        <v>6.7805905439003833E-2</v>
      </c>
      <c r="Y1302" s="17"/>
      <c r="Z1302" s="17"/>
    </row>
    <row r="1303" spans="19:26" x14ac:dyDescent="0.2">
      <c r="S1303" s="13" t="s">
        <v>102</v>
      </c>
      <c r="T1303" s="13" t="s">
        <v>103</v>
      </c>
      <c r="U1303" s="13">
        <v>2007</v>
      </c>
      <c r="V1303" s="18">
        <v>0.13650000000000001</v>
      </c>
      <c r="W1303" s="17">
        <f t="shared" si="40"/>
        <v>97.334000000000003</v>
      </c>
      <c r="X1303" s="17">
        <f t="shared" si="41"/>
        <v>0.15425843487373375</v>
      </c>
      <c r="Y1303" s="18"/>
      <c r="Z1303" s="18"/>
    </row>
    <row r="1304" spans="19:26" x14ac:dyDescent="0.2">
      <c r="S1304" s="13" t="s">
        <v>60</v>
      </c>
      <c r="T1304" s="13" t="s">
        <v>61</v>
      </c>
      <c r="U1304" s="13">
        <v>2007</v>
      </c>
      <c r="V1304" s="18">
        <v>0.31</v>
      </c>
      <c r="W1304" s="17">
        <f t="shared" si="40"/>
        <v>97.334000000000003</v>
      </c>
      <c r="X1304" s="17">
        <f t="shared" si="41"/>
        <v>0.35033051143485316</v>
      </c>
      <c r="Y1304" s="18"/>
      <c r="Z1304" s="18"/>
    </row>
    <row r="1305" spans="19:26" x14ac:dyDescent="0.2">
      <c r="S1305" s="13" t="s">
        <v>62</v>
      </c>
      <c r="T1305" s="13" t="s">
        <v>63</v>
      </c>
      <c r="U1305" s="13">
        <v>2007</v>
      </c>
      <c r="V1305" s="18">
        <v>0.16</v>
      </c>
      <c r="W1305" s="17">
        <f t="shared" si="40"/>
        <v>97.334000000000003</v>
      </c>
      <c r="X1305" s="17">
        <f t="shared" si="41"/>
        <v>0.18081574783734358</v>
      </c>
      <c r="Y1305" s="18"/>
      <c r="Z1305" s="18"/>
    </row>
    <row r="1306" spans="19:26" x14ac:dyDescent="0.2">
      <c r="S1306" s="13" t="s">
        <v>104</v>
      </c>
      <c r="T1306" s="13" t="s">
        <v>105</v>
      </c>
      <c r="U1306" s="13">
        <v>2007</v>
      </c>
      <c r="V1306" s="18">
        <v>0.3</v>
      </c>
      <c r="W1306" s="17">
        <f t="shared" si="40"/>
        <v>97.334000000000003</v>
      </c>
      <c r="X1306" s="17">
        <f t="shared" si="41"/>
        <v>0.33902952719501916</v>
      </c>
      <c r="Y1306" s="18"/>
      <c r="Z1306" s="18"/>
    </row>
    <row r="1307" spans="19:26" x14ac:dyDescent="0.2">
      <c r="S1307" s="13" t="s">
        <v>64</v>
      </c>
      <c r="T1307" s="13" t="s">
        <v>65</v>
      </c>
      <c r="U1307" s="13">
        <v>2007</v>
      </c>
      <c r="V1307" s="18">
        <v>0.12</v>
      </c>
      <c r="W1307" s="17">
        <f t="shared" si="40"/>
        <v>97.334000000000003</v>
      </c>
      <c r="X1307" s="17">
        <f t="shared" si="41"/>
        <v>0.13561181087800767</v>
      </c>
      <c r="Y1307" s="18"/>
      <c r="Z1307" s="18"/>
    </row>
    <row r="1308" spans="19:26" x14ac:dyDescent="0.2">
      <c r="S1308" s="13" t="s">
        <v>66</v>
      </c>
      <c r="T1308" s="13" t="s">
        <v>67</v>
      </c>
      <c r="U1308" s="13">
        <v>2007</v>
      </c>
      <c r="V1308" s="18">
        <v>0.41</v>
      </c>
      <c r="W1308" s="17">
        <f t="shared" si="40"/>
        <v>97.334000000000003</v>
      </c>
      <c r="X1308" s="17">
        <f t="shared" si="41"/>
        <v>0.46334035383319283</v>
      </c>
      <c r="Y1308" s="18"/>
      <c r="Z1308" s="18"/>
    </row>
    <row r="1309" spans="19:26" x14ac:dyDescent="0.2">
      <c r="S1309" s="13" t="s">
        <v>68</v>
      </c>
      <c r="T1309" s="13" t="s">
        <v>69</v>
      </c>
      <c r="U1309" s="13">
        <v>2007</v>
      </c>
      <c r="V1309" s="18">
        <v>0.11</v>
      </c>
      <c r="W1309" s="17">
        <f t="shared" si="40"/>
        <v>97.334000000000003</v>
      </c>
      <c r="X1309" s="17">
        <f t="shared" si="41"/>
        <v>0.12431082663817371</v>
      </c>
      <c r="Y1309" s="18"/>
      <c r="Z1309" s="18"/>
    </row>
    <row r="1310" spans="19:26" x14ac:dyDescent="0.2">
      <c r="S1310" s="13" t="s">
        <v>106</v>
      </c>
      <c r="T1310" s="13" t="s">
        <v>107</v>
      </c>
      <c r="U1310" s="13">
        <v>2007</v>
      </c>
      <c r="V1310" s="18">
        <v>0.53176999999999996</v>
      </c>
      <c r="W1310" s="17">
        <f t="shared" si="40"/>
        <v>97.334000000000003</v>
      </c>
      <c r="X1310" s="17">
        <f t="shared" si="41"/>
        <v>0.60095243892165118</v>
      </c>
      <c r="Y1310" s="18"/>
      <c r="Z1310" s="18"/>
    </row>
    <row r="1311" spans="19:26" x14ac:dyDescent="0.2">
      <c r="S1311" s="13" t="s">
        <v>70</v>
      </c>
      <c r="T1311" s="13" t="s">
        <v>71</v>
      </c>
      <c r="U1311" s="13">
        <v>2007</v>
      </c>
      <c r="V1311" s="18">
        <v>0.16</v>
      </c>
      <c r="W1311" s="17">
        <f t="shared" si="40"/>
        <v>97.334000000000003</v>
      </c>
      <c r="X1311" s="17">
        <f t="shared" si="41"/>
        <v>0.18081574783734358</v>
      </c>
      <c r="Y1311" s="18"/>
      <c r="Z1311" s="18"/>
    </row>
    <row r="1312" spans="19:26" x14ac:dyDescent="0.2">
      <c r="S1312" s="13" t="s">
        <v>108</v>
      </c>
      <c r="T1312" s="13" t="s">
        <v>109</v>
      </c>
      <c r="U1312" s="13">
        <v>2007</v>
      </c>
      <c r="V1312" s="18">
        <v>0.18</v>
      </c>
      <c r="W1312" s="17">
        <f t="shared" si="40"/>
        <v>97.334000000000003</v>
      </c>
      <c r="X1312" s="17">
        <f t="shared" si="41"/>
        <v>0.20341771631701153</v>
      </c>
      <c r="Y1312" s="18"/>
      <c r="Z1312" s="18"/>
    </row>
    <row r="1313" spans="19:26" x14ac:dyDescent="0.2">
      <c r="S1313" s="13" t="s">
        <v>72</v>
      </c>
      <c r="T1313" s="13" t="s">
        <v>73</v>
      </c>
      <c r="U1313" s="13">
        <v>2007</v>
      </c>
      <c r="V1313" s="18">
        <v>0.39700000000000002</v>
      </c>
      <c r="W1313" s="17">
        <f t="shared" si="40"/>
        <v>97.334000000000003</v>
      </c>
      <c r="X1313" s="17">
        <f t="shared" si="41"/>
        <v>0.44864907432140877</v>
      </c>
      <c r="Y1313" s="18"/>
      <c r="Z1313" s="18"/>
    </row>
    <row r="1314" spans="19:26" x14ac:dyDescent="0.2">
      <c r="S1314" s="13" t="s">
        <v>110</v>
      </c>
      <c r="T1314" s="13" t="s">
        <v>111</v>
      </c>
      <c r="U1314" s="13">
        <v>2007</v>
      </c>
      <c r="V1314" s="18">
        <v>8.2000000000000003E-2</v>
      </c>
      <c r="W1314" s="17">
        <f t="shared" si="40"/>
        <v>97.334000000000003</v>
      </c>
      <c r="X1314" s="17">
        <f t="shared" si="41"/>
        <v>9.2668070766638591E-2</v>
      </c>
      <c r="Y1314" s="18"/>
      <c r="Z1314" s="18"/>
    </row>
    <row r="1315" spans="19:26" x14ac:dyDescent="0.2">
      <c r="S1315" s="13" t="s">
        <v>112</v>
      </c>
      <c r="T1315" s="13" t="s">
        <v>113</v>
      </c>
      <c r="U1315" s="13">
        <v>2007</v>
      </c>
      <c r="V1315" s="18">
        <v>7.8700000000000006E-2</v>
      </c>
      <c r="W1315" s="17">
        <f t="shared" si="40"/>
        <v>97.334000000000003</v>
      </c>
      <c r="X1315" s="17">
        <f t="shared" si="41"/>
        <v>8.8938745967493391E-2</v>
      </c>
      <c r="Y1315" s="18"/>
      <c r="Z1315" s="18"/>
    </row>
    <row r="1316" spans="19:26" x14ac:dyDescent="0.2">
      <c r="S1316" s="13" t="s">
        <v>74</v>
      </c>
      <c r="T1316" s="13" t="s">
        <v>75</v>
      </c>
      <c r="U1316" s="13">
        <v>2007</v>
      </c>
      <c r="V1316" s="17">
        <v>9.5200000000000007E-2</v>
      </c>
      <c r="W1316" s="17">
        <f t="shared" si="40"/>
        <v>97.334000000000003</v>
      </c>
      <c r="X1316" s="17">
        <f t="shared" si="41"/>
        <v>0.10758536996321945</v>
      </c>
      <c r="Y1316" s="17"/>
      <c r="Z1316" s="17"/>
    </row>
    <row r="1317" spans="19:26" x14ac:dyDescent="0.2">
      <c r="S1317" s="13" t="s">
        <v>76</v>
      </c>
      <c r="T1317" s="13" t="s">
        <v>77</v>
      </c>
      <c r="U1317" s="13">
        <v>2007</v>
      </c>
      <c r="V1317" s="17">
        <v>0.76800000000000002</v>
      </c>
      <c r="W1317" s="17">
        <f t="shared" si="40"/>
        <v>97.334000000000003</v>
      </c>
      <c r="X1317" s="17">
        <f t="shared" si="41"/>
        <v>0.86791558961924908</v>
      </c>
      <c r="Y1317" s="17"/>
      <c r="Z1317" s="17"/>
    </row>
    <row r="1318" spans="19:26" x14ac:dyDescent="0.2">
      <c r="S1318" s="13" t="s">
        <v>78</v>
      </c>
      <c r="T1318" s="13" t="s">
        <v>79</v>
      </c>
      <c r="U1318" s="13">
        <v>2007</v>
      </c>
      <c r="V1318" s="17">
        <v>0.26979999999999998</v>
      </c>
      <c r="W1318" s="17">
        <f t="shared" si="40"/>
        <v>97.334000000000003</v>
      </c>
      <c r="X1318" s="17">
        <f t="shared" si="41"/>
        <v>0.30490055479072059</v>
      </c>
      <c r="Y1318" s="17"/>
      <c r="Z1318" s="17"/>
    </row>
    <row r="1319" spans="19:26" x14ac:dyDescent="0.2">
      <c r="S1319" s="13" t="s">
        <v>80</v>
      </c>
      <c r="T1319" s="13" t="s">
        <v>81</v>
      </c>
      <c r="U1319" s="13">
        <v>2007</v>
      </c>
      <c r="V1319" s="17">
        <v>0.13619000000000001</v>
      </c>
      <c r="W1319" s="17">
        <f t="shared" si="40"/>
        <v>97.334000000000003</v>
      </c>
      <c r="X1319" s="17">
        <f t="shared" si="41"/>
        <v>0.1539081043622989</v>
      </c>
      <c r="Y1319" s="17"/>
      <c r="Z1319" s="17"/>
    </row>
    <row r="1320" spans="19:26" x14ac:dyDescent="0.2">
      <c r="S1320" s="13" t="s">
        <v>82</v>
      </c>
      <c r="T1320" s="13" t="s">
        <v>83</v>
      </c>
      <c r="U1320" s="13">
        <v>2007</v>
      </c>
      <c r="V1320" s="18">
        <v>0.19047</v>
      </c>
      <c r="W1320" s="17">
        <f t="shared" si="40"/>
        <v>97.334000000000003</v>
      </c>
      <c r="X1320" s="17">
        <f t="shared" si="41"/>
        <v>0.2152498468161177</v>
      </c>
      <c r="Y1320" s="18"/>
      <c r="Z1320" s="18"/>
    </row>
    <row r="1321" spans="19:26" x14ac:dyDescent="0.2">
      <c r="S1321" s="13" t="s">
        <v>114</v>
      </c>
      <c r="T1321" s="13" t="s">
        <v>115</v>
      </c>
      <c r="U1321" s="13">
        <v>2007</v>
      </c>
      <c r="V1321" s="18">
        <v>0.40629999999999999</v>
      </c>
      <c r="W1321" s="17">
        <f t="shared" si="40"/>
        <v>97.334000000000003</v>
      </c>
      <c r="X1321" s="17">
        <f t="shared" si="41"/>
        <v>0.45915898966445434</v>
      </c>
      <c r="Y1321" s="18"/>
      <c r="Z1321" s="18"/>
    </row>
    <row r="1322" spans="19:26" x14ac:dyDescent="0.2">
      <c r="S1322" s="13" t="s">
        <v>116</v>
      </c>
      <c r="T1322" s="13" t="s">
        <v>117</v>
      </c>
      <c r="U1322" s="13">
        <v>2007</v>
      </c>
      <c r="V1322" s="18">
        <v>0.26500000000000001</v>
      </c>
      <c r="W1322" s="17">
        <f t="shared" si="40"/>
        <v>97.334000000000003</v>
      </c>
      <c r="X1322" s="17">
        <f t="shared" si="41"/>
        <v>0.2994760823556003</v>
      </c>
      <c r="Y1322" s="18"/>
      <c r="Z1322" s="18"/>
    </row>
    <row r="1323" spans="19:26" x14ac:dyDescent="0.2">
      <c r="S1323" s="13" t="s">
        <v>118</v>
      </c>
      <c r="T1323" s="13" t="s">
        <v>119</v>
      </c>
      <c r="U1323" s="13">
        <v>2007</v>
      </c>
      <c r="V1323" s="18">
        <v>0.25650000000000001</v>
      </c>
      <c r="W1323" s="17">
        <f t="shared" si="40"/>
        <v>97.334000000000003</v>
      </c>
      <c r="X1323" s="17">
        <f t="shared" si="41"/>
        <v>0.28987024575174142</v>
      </c>
      <c r="Y1323" s="18"/>
      <c r="Z1323" s="18"/>
    </row>
    <row r="1324" spans="19:26" x14ac:dyDescent="0.2">
      <c r="S1324" s="13" t="s">
        <v>120</v>
      </c>
      <c r="T1324" s="13" t="s">
        <v>121</v>
      </c>
      <c r="U1324" s="13">
        <v>2007</v>
      </c>
      <c r="V1324" s="18">
        <v>0.25650000000000001</v>
      </c>
      <c r="W1324" s="17">
        <f t="shared" si="40"/>
        <v>97.334000000000003</v>
      </c>
      <c r="X1324" s="17">
        <f t="shared" si="41"/>
        <v>0.28987024575174142</v>
      </c>
      <c r="Y1324" s="18"/>
      <c r="Z1324" s="18"/>
    </row>
    <row r="1325" spans="19:26" x14ac:dyDescent="0.2">
      <c r="S1325" s="13" t="s">
        <v>122</v>
      </c>
      <c r="T1325" s="13" t="s">
        <v>123</v>
      </c>
      <c r="U1325" s="13">
        <v>2007</v>
      </c>
      <c r="V1325" s="13">
        <v>0.17699999999999999</v>
      </c>
      <c r="W1325" s="17">
        <f t="shared" si="40"/>
        <v>97.334000000000003</v>
      </c>
      <c r="X1325" s="17">
        <f t="shared" si="41"/>
        <v>0.20002742104506133</v>
      </c>
      <c r="Y1325" s="13"/>
      <c r="Z1325" s="13"/>
    </row>
    <row r="1326" spans="19:26" x14ac:dyDescent="0.2">
      <c r="S1326" s="13" t="s">
        <v>84</v>
      </c>
      <c r="T1326" s="13" t="s">
        <v>85</v>
      </c>
      <c r="U1326" s="13">
        <v>2007</v>
      </c>
      <c r="V1326" s="13">
        <v>6.4500000000000002E-2</v>
      </c>
      <c r="W1326" s="17">
        <f t="shared" si="40"/>
        <v>97.334000000000003</v>
      </c>
      <c r="X1326" s="17">
        <f t="shared" si="41"/>
        <v>7.2891348346929133E-2</v>
      </c>
      <c r="Y1326" s="13"/>
      <c r="Z1326" s="13"/>
    </row>
    <row r="1327" spans="19:26" x14ac:dyDescent="0.2">
      <c r="S1327" s="13" t="s">
        <v>124</v>
      </c>
      <c r="T1327" s="13" t="s">
        <v>125</v>
      </c>
      <c r="U1327" s="13">
        <v>2007</v>
      </c>
      <c r="V1327" s="13">
        <v>0.02</v>
      </c>
      <c r="W1327" s="17">
        <f t="shared" si="40"/>
        <v>97.334000000000003</v>
      </c>
      <c r="X1327" s="17">
        <f t="shared" si="41"/>
        <v>2.2601968479667948E-2</v>
      </c>
      <c r="Y1327" s="13"/>
      <c r="Z1327" s="13"/>
    </row>
    <row r="1328" spans="19:26" x14ac:dyDescent="0.2">
      <c r="S1328" s="13" t="s">
        <v>90</v>
      </c>
      <c r="T1328" s="13" t="s">
        <v>91</v>
      </c>
      <c r="U1328" s="13">
        <v>2008</v>
      </c>
      <c r="V1328" s="18">
        <v>1.05</v>
      </c>
      <c r="W1328" s="17">
        <f t="shared" si="40"/>
        <v>99.25</v>
      </c>
      <c r="X1328" s="17">
        <f t="shared" si="41"/>
        <v>1.1636962216624687</v>
      </c>
      <c r="Y1328" s="18"/>
      <c r="Z1328" s="18"/>
    </row>
    <row r="1329" spans="19:26" x14ac:dyDescent="0.2">
      <c r="S1329" s="13" t="s">
        <v>23</v>
      </c>
      <c r="T1329" s="13" t="s">
        <v>24</v>
      </c>
      <c r="U1329" s="13">
        <v>2008</v>
      </c>
      <c r="V1329" s="18">
        <v>1.07</v>
      </c>
      <c r="W1329" s="17">
        <f t="shared" si="40"/>
        <v>99.25</v>
      </c>
      <c r="X1329" s="17">
        <f t="shared" si="41"/>
        <v>1.1858618639798488</v>
      </c>
      <c r="Y1329" s="18"/>
      <c r="Z1329" s="18"/>
    </row>
    <row r="1330" spans="19:26" x14ac:dyDescent="0.2">
      <c r="S1330" s="13" t="s">
        <v>25</v>
      </c>
      <c r="T1330" s="13" t="s">
        <v>26</v>
      </c>
      <c r="U1330" s="13">
        <v>2008</v>
      </c>
      <c r="V1330" s="18">
        <v>0.16</v>
      </c>
      <c r="W1330" s="17">
        <f t="shared" si="40"/>
        <v>99.25</v>
      </c>
      <c r="X1330" s="17">
        <f t="shared" si="41"/>
        <v>0.17732513853904283</v>
      </c>
      <c r="Y1330" s="18"/>
      <c r="Z1330" s="18"/>
    </row>
    <row r="1331" spans="19:26" x14ac:dyDescent="0.2">
      <c r="S1331" s="13" t="s">
        <v>27</v>
      </c>
      <c r="T1331" s="13" t="s">
        <v>28</v>
      </c>
      <c r="U1331" s="13">
        <v>2008</v>
      </c>
      <c r="V1331" s="18">
        <v>0.24</v>
      </c>
      <c r="W1331" s="17">
        <f t="shared" si="40"/>
        <v>99.25</v>
      </c>
      <c r="X1331" s="17">
        <f t="shared" si="41"/>
        <v>0.26598770780856423</v>
      </c>
      <c r="Y1331" s="18"/>
      <c r="Z1331" s="18"/>
    </row>
    <row r="1332" spans="19:26" x14ac:dyDescent="0.2">
      <c r="S1332" s="13" t="s">
        <v>29</v>
      </c>
      <c r="T1332" s="13" t="s">
        <v>30</v>
      </c>
      <c r="U1332" s="13">
        <v>2008</v>
      </c>
      <c r="V1332" s="17">
        <v>0.2</v>
      </c>
      <c r="W1332" s="17">
        <f t="shared" si="40"/>
        <v>99.25</v>
      </c>
      <c r="X1332" s="17">
        <f t="shared" si="41"/>
        <v>0.22165642317380355</v>
      </c>
      <c r="Y1332" s="17"/>
      <c r="Z1332" s="17"/>
    </row>
    <row r="1333" spans="19:26" x14ac:dyDescent="0.2">
      <c r="S1333" s="13" t="s">
        <v>31</v>
      </c>
      <c r="T1333" s="13" t="s">
        <v>32</v>
      </c>
      <c r="U1333" s="13">
        <v>2008</v>
      </c>
      <c r="V1333" s="17">
        <v>0.08</v>
      </c>
      <c r="W1333" s="17">
        <f t="shared" si="40"/>
        <v>99.25</v>
      </c>
      <c r="X1333" s="17">
        <f t="shared" si="41"/>
        <v>8.8662569269521416E-2</v>
      </c>
      <c r="Y1333" s="17"/>
      <c r="Z1333" s="17"/>
    </row>
    <row r="1334" spans="19:26" x14ac:dyDescent="0.2">
      <c r="S1334" s="13" t="s">
        <v>33</v>
      </c>
      <c r="T1334" s="13" t="s">
        <v>34</v>
      </c>
      <c r="U1334" s="13">
        <v>2008</v>
      </c>
      <c r="V1334" s="17">
        <v>0.19</v>
      </c>
      <c r="W1334" s="17">
        <f t="shared" si="40"/>
        <v>99.25</v>
      </c>
      <c r="X1334" s="17">
        <f t="shared" si="41"/>
        <v>0.21057360201511333</v>
      </c>
      <c r="Y1334" s="17"/>
      <c r="Z1334" s="17"/>
    </row>
    <row r="1335" spans="19:26" x14ac:dyDescent="0.2">
      <c r="S1335" s="13" t="s">
        <v>35</v>
      </c>
      <c r="T1335" s="13" t="s">
        <v>36</v>
      </c>
      <c r="U1335" s="13">
        <v>2008</v>
      </c>
      <c r="V1335" s="17">
        <v>0.16</v>
      </c>
      <c r="W1335" s="17">
        <f t="shared" si="40"/>
        <v>99.25</v>
      </c>
      <c r="X1335" s="17">
        <f t="shared" si="41"/>
        <v>0.17732513853904283</v>
      </c>
      <c r="Y1335" s="17"/>
      <c r="Z1335" s="17"/>
    </row>
    <row r="1336" spans="19:26" x14ac:dyDescent="0.2">
      <c r="S1336" s="13" t="s">
        <v>37</v>
      </c>
      <c r="T1336" s="13" t="s">
        <v>38</v>
      </c>
      <c r="U1336" s="13">
        <v>2008</v>
      </c>
      <c r="V1336" s="18">
        <v>0.09</v>
      </c>
      <c r="W1336" s="17">
        <f t="shared" si="40"/>
        <v>99.25</v>
      </c>
      <c r="X1336" s="17">
        <f t="shared" si="41"/>
        <v>9.9745390428211581E-2</v>
      </c>
      <c r="Y1336" s="18"/>
      <c r="Z1336" s="18"/>
    </row>
    <row r="1337" spans="19:26" x14ac:dyDescent="0.2">
      <c r="S1337" s="13" t="s">
        <v>39</v>
      </c>
      <c r="T1337" s="13" t="s">
        <v>40</v>
      </c>
      <c r="U1337" s="13">
        <v>2008</v>
      </c>
      <c r="V1337" s="18">
        <v>0.48</v>
      </c>
      <c r="W1337" s="17">
        <f t="shared" si="40"/>
        <v>99.25</v>
      </c>
      <c r="X1337" s="17">
        <f t="shared" si="41"/>
        <v>0.53197541561712847</v>
      </c>
      <c r="Y1337" s="18"/>
      <c r="Z1337" s="18"/>
    </row>
    <row r="1338" spans="19:26" x14ac:dyDescent="0.2">
      <c r="S1338" s="13" t="s">
        <v>41</v>
      </c>
      <c r="T1338" s="13" t="s">
        <v>42</v>
      </c>
      <c r="U1338" s="13">
        <v>2008</v>
      </c>
      <c r="V1338" s="18">
        <v>1.01</v>
      </c>
      <c r="W1338" s="17">
        <f t="shared" si="40"/>
        <v>99.25</v>
      </c>
      <c r="X1338" s="17">
        <f t="shared" si="41"/>
        <v>1.1193649370277079</v>
      </c>
      <c r="Y1338" s="18"/>
      <c r="Z1338" s="18"/>
    </row>
    <row r="1339" spans="19:26" x14ac:dyDescent="0.2">
      <c r="S1339" s="13" t="s">
        <v>86</v>
      </c>
      <c r="T1339" s="13" t="s">
        <v>87</v>
      </c>
      <c r="U1339" s="13">
        <v>2008</v>
      </c>
      <c r="V1339" s="18">
        <v>0.93</v>
      </c>
      <c r="W1339" s="17">
        <f t="shared" si="40"/>
        <v>99.25</v>
      </c>
      <c r="X1339" s="17">
        <f t="shared" si="41"/>
        <v>1.0307023677581866</v>
      </c>
      <c r="Y1339" s="18"/>
      <c r="Z1339" s="18"/>
    </row>
    <row r="1340" spans="19:26" x14ac:dyDescent="0.2">
      <c r="S1340" s="13" t="s">
        <v>92</v>
      </c>
      <c r="T1340" s="13" t="s">
        <v>93</v>
      </c>
      <c r="U1340" s="13">
        <v>2008</v>
      </c>
      <c r="V1340" s="18">
        <v>0.15</v>
      </c>
      <c r="W1340" s="17">
        <f t="shared" si="40"/>
        <v>99.25</v>
      </c>
      <c r="X1340" s="17">
        <f t="shared" si="41"/>
        <v>0.16624231738035264</v>
      </c>
      <c r="Y1340" s="18"/>
      <c r="Z1340" s="18"/>
    </row>
    <row r="1341" spans="19:26" x14ac:dyDescent="0.2">
      <c r="S1341" s="13" t="s">
        <v>43</v>
      </c>
      <c r="T1341" s="13" t="s">
        <v>14</v>
      </c>
      <c r="U1341" s="13">
        <v>2008</v>
      </c>
      <c r="V1341" s="18">
        <v>0.185</v>
      </c>
      <c r="W1341" s="17">
        <f t="shared" si="40"/>
        <v>99.25</v>
      </c>
      <c r="X1341" s="17">
        <f t="shared" si="41"/>
        <v>0.20503219143576826</v>
      </c>
      <c r="Y1341" s="18"/>
      <c r="Z1341" s="18"/>
    </row>
    <row r="1342" spans="19:26" x14ac:dyDescent="0.2">
      <c r="S1342" s="13" t="s">
        <v>44</v>
      </c>
      <c r="T1342" s="13" t="s">
        <v>45</v>
      </c>
      <c r="U1342" s="13">
        <v>2008</v>
      </c>
      <c r="V1342" s="18">
        <v>0.115</v>
      </c>
      <c r="W1342" s="17">
        <f t="shared" si="40"/>
        <v>99.25</v>
      </c>
      <c r="X1342" s="17">
        <f t="shared" si="41"/>
        <v>0.12745244332493705</v>
      </c>
      <c r="Y1342" s="18"/>
      <c r="Z1342" s="18"/>
    </row>
    <row r="1343" spans="19:26" x14ac:dyDescent="0.2">
      <c r="S1343" s="13" t="s">
        <v>94</v>
      </c>
      <c r="T1343" s="13" t="s">
        <v>95</v>
      </c>
      <c r="U1343" s="13">
        <v>2008</v>
      </c>
      <c r="V1343" s="18">
        <v>0.19</v>
      </c>
      <c r="W1343" s="17">
        <f t="shared" si="40"/>
        <v>99.25</v>
      </c>
      <c r="X1343" s="17">
        <f t="shared" si="41"/>
        <v>0.21057360201511333</v>
      </c>
      <c r="Y1343" s="18"/>
      <c r="Z1343" s="18"/>
    </row>
    <row r="1344" spans="19:26" x14ac:dyDescent="0.2">
      <c r="S1344" s="13" t="s">
        <v>46</v>
      </c>
      <c r="T1344" s="13" t="s">
        <v>47</v>
      </c>
      <c r="U1344" s="13">
        <v>2008</v>
      </c>
      <c r="V1344" s="18">
        <v>0.18</v>
      </c>
      <c r="W1344" s="17">
        <f t="shared" si="40"/>
        <v>99.25</v>
      </c>
      <c r="X1344" s="17">
        <f t="shared" si="41"/>
        <v>0.19949078085642316</v>
      </c>
      <c r="Y1344" s="18"/>
      <c r="Z1344" s="18"/>
    </row>
    <row r="1345" spans="19:26" x14ac:dyDescent="0.2">
      <c r="S1345" s="13" t="s">
        <v>48</v>
      </c>
      <c r="T1345" s="13" t="s">
        <v>49</v>
      </c>
      <c r="U1345" s="13">
        <v>2008</v>
      </c>
      <c r="V1345" s="18">
        <v>0.08</v>
      </c>
      <c r="W1345" s="17">
        <f t="shared" si="40"/>
        <v>99.25</v>
      </c>
      <c r="X1345" s="17">
        <f t="shared" si="41"/>
        <v>8.8662569269521416E-2</v>
      </c>
      <c r="Y1345" s="18"/>
      <c r="Z1345" s="18"/>
    </row>
    <row r="1346" spans="19:26" x14ac:dyDescent="0.2">
      <c r="S1346" s="13" t="s">
        <v>50</v>
      </c>
      <c r="T1346" s="13" t="s">
        <v>51</v>
      </c>
      <c r="U1346" s="13">
        <v>2008</v>
      </c>
      <c r="V1346" s="18">
        <v>0.32</v>
      </c>
      <c r="W1346" s="17">
        <f t="shared" si="40"/>
        <v>99.25</v>
      </c>
      <c r="X1346" s="17">
        <f t="shared" si="41"/>
        <v>0.35465027707808566</v>
      </c>
      <c r="Y1346" s="18"/>
      <c r="Z1346" s="18"/>
    </row>
    <row r="1347" spans="19:26" x14ac:dyDescent="0.2">
      <c r="S1347" s="13" t="s">
        <v>96</v>
      </c>
      <c r="T1347" s="13" t="s">
        <v>97</v>
      </c>
      <c r="U1347" s="13">
        <v>2008</v>
      </c>
      <c r="V1347" s="18">
        <v>0.35</v>
      </c>
      <c r="W1347" s="17">
        <f t="shared" ref="W1347:W1410" si="42">INDEX($AB$2:$AB$35,MATCH($U1347,$AA$2:$AA$35,0))</f>
        <v>99.25</v>
      </c>
      <c r="X1347" s="17">
        <f t="shared" ref="X1347:X1410" si="43">V1347*$AB$35/W1347</f>
        <v>0.38789874055415619</v>
      </c>
      <c r="Y1347" s="18"/>
      <c r="Z1347" s="18"/>
    </row>
    <row r="1348" spans="19:26" x14ac:dyDescent="0.2">
      <c r="S1348" s="13" t="s">
        <v>52</v>
      </c>
      <c r="T1348" s="13" t="s">
        <v>53</v>
      </c>
      <c r="U1348" s="13">
        <v>2008</v>
      </c>
      <c r="V1348" s="18">
        <v>0.09</v>
      </c>
      <c r="W1348" s="17">
        <f t="shared" si="42"/>
        <v>99.25</v>
      </c>
      <c r="X1348" s="17">
        <f t="shared" si="43"/>
        <v>9.9745390428211581E-2</v>
      </c>
      <c r="Y1348" s="18"/>
      <c r="Z1348" s="18"/>
    </row>
    <row r="1349" spans="19:26" x14ac:dyDescent="0.2">
      <c r="S1349" s="13" t="s">
        <v>54</v>
      </c>
      <c r="T1349" s="13" t="s">
        <v>55</v>
      </c>
      <c r="U1349" s="13">
        <v>2008</v>
      </c>
      <c r="V1349" s="17">
        <v>0.105</v>
      </c>
      <c r="W1349" s="17">
        <f t="shared" si="42"/>
        <v>99.25</v>
      </c>
      <c r="X1349" s="17">
        <f t="shared" si="43"/>
        <v>0.11636962216624686</v>
      </c>
      <c r="Y1349" s="17"/>
      <c r="Z1349" s="17"/>
    </row>
    <row r="1350" spans="19:26" x14ac:dyDescent="0.2">
      <c r="S1350" s="13" t="s">
        <v>98</v>
      </c>
      <c r="T1350" s="13" t="s">
        <v>99</v>
      </c>
      <c r="U1350" s="13">
        <v>2008</v>
      </c>
      <c r="V1350" s="17">
        <v>0.2</v>
      </c>
      <c r="W1350" s="17">
        <f t="shared" si="42"/>
        <v>99.25</v>
      </c>
      <c r="X1350" s="17">
        <f t="shared" si="43"/>
        <v>0.22165642317380355</v>
      </c>
      <c r="Y1350" s="17"/>
      <c r="Z1350" s="17"/>
    </row>
    <row r="1351" spans="19:26" x14ac:dyDescent="0.2">
      <c r="S1351" s="13" t="s">
        <v>56</v>
      </c>
      <c r="T1351" s="13" t="s">
        <v>57</v>
      </c>
      <c r="U1351" s="13">
        <v>2008</v>
      </c>
      <c r="V1351" s="17">
        <v>0.14599999999999999</v>
      </c>
      <c r="W1351" s="17">
        <f t="shared" si="42"/>
        <v>99.25</v>
      </c>
      <c r="X1351" s="17">
        <f t="shared" si="43"/>
        <v>0.16180918891687657</v>
      </c>
      <c r="Y1351" s="17"/>
      <c r="Z1351" s="17"/>
    </row>
    <row r="1352" spans="19:26" x14ac:dyDescent="0.2">
      <c r="S1352" s="13" t="s">
        <v>100</v>
      </c>
      <c r="T1352" s="13" t="s">
        <v>101</v>
      </c>
      <c r="U1352" s="13">
        <v>2008</v>
      </c>
      <c r="V1352" s="17">
        <v>0.42680000000000001</v>
      </c>
      <c r="W1352" s="17">
        <f t="shared" si="42"/>
        <v>99.25</v>
      </c>
      <c r="X1352" s="17">
        <f t="shared" si="43"/>
        <v>0.47301480705289672</v>
      </c>
      <c r="Y1352" s="17"/>
      <c r="Z1352" s="17"/>
    </row>
    <row r="1353" spans="19:26" x14ac:dyDescent="0.2">
      <c r="S1353" s="13" t="s">
        <v>58</v>
      </c>
      <c r="T1353" s="13" t="s">
        <v>59</v>
      </c>
      <c r="U1353" s="13">
        <v>2008</v>
      </c>
      <c r="V1353" s="18">
        <v>0.06</v>
      </c>
      <c r="W1353" s="17">
        <f t="shared" si="42"/>
        <v>99.25</v>
      </c>
      <c r="X1353" s="17">
        <f t="shared" si="43"/>
        <v>6.6496926952141058E-2</v>
      </c>
      <c r="Y1353" s="18"/>
      <c r="Z1353" s="18"/>
    </row>
    <row r="1354" spans="19:26" x14ac:dyDescent="0.2">
      <c r="S1354" s="13" t="s">
        <v>102</v>
      </c>
      <c r="T1354" s="13" t="s">
        <v>103</v>
      </c>
      <c r="U1354" s="13">
        <v>2008</v>
      </c>
      <c r="V1354" s="18">
        <v>0.13650000000000001</v>
      </c>
      <c r="W1354" s="17">
        <f t="shared" si="42"/>
        <v>99.25</v>
      </c>
      <c r="X1354" s="17">
        <f t="shared" si="43"/>
        <v>0.1512805088161209</v>
      </c>
      <c r="Y1354" s="18"/>
      <c r="Z1354" s="18"/>
    </row>
    <row r="1355" spans="19:26" x14ac:dyDescent="0.2">
      <c r="S1355" s="13" t="s">
        <v>60</v>
      </c>
      <c r="T1355" s="13" t="s">
        <v>61</v>
      </c>
      <c r="U1355" s="13">
        <v>2008</v>
      </c>
      <c r="V1355" s="18">
        <v>0.31</v>
      </c>
      <c r="W1355" s="17">
        <f t="shared" si="42"/>
        <v>99.25</v>
      </c>
      <c r="X1355" s="17">
        <f t="shared" si="43"/>
        <v>0.34356745591939541</v>
      </c>
      <c r="Y1355" s="18"/>
      <c r="Z1355" s="18"/>
    </row>
    <row r="1356" spans="19:26" x14ac:dyDescent="0.2">
      <c r="S1356" s="13" t="s">
        <v>62</v>
      </c>
      <c r="T1356" s="13" t="s">
        <v>63</v>
      </c>
      <c r="U1356" s="13">
        <v>2008</v>
      </c>
      <c r="V1356" s="18">
        <v>0.16</v>
      </c>
      <c r="W1356" s="17">
        <f t="shared" si="42"/>
        <v>99.25</v>
      </c>
      <c r="X1356" s="17">
        <f t="shared" si="43"/>
        <v>0.17732513853904283</v>
      </c>
      <c r="Y1356" s="18"/>
      <c r="Z1356" s="18"/>
    </row>
    <row r="1357" spans="19:26" x14ac:dyDescent="0.2">
      <c r="S1357" s="13" t="s">
        <v>104</v>
      </c>
      <c r="T1357" s="13" t="s">
        <v>105</v>
      </c>
      <c r="U1357" s="13">
        <v>2008</v>
      </c>
      <c r="V1357" s="18">
        <v>0.3</v>
      </c>
      <c r="W1357" s="17">
        <f t="shared" si="42"/>
        <v>99.25</v>
      </c>
      <c r="X1357" s="17">
        <f t="shared" si="43"/>
        <v>0.33248463476070528</v>
      </c>
      <c r="Y1357" s="18"/>
      <c r="Z1357" s="18"/>
    </row>
    <row r="1358" spans="19:26" x14ac:dyDescent="0.2">
      <c r="S1358" s="13" t="s">
        <v>64</v>
      </c>
      <c r="T1358" s="13" t="s">
        <v>65</v>
      </c>
      <c r="U1358" s="13">
        <v>2008</v>
      </c>
      <c r="V1358" s="18">
        <v>0.12</v>
      </c>
      <c r="W1358" s="17">
        <f t="shared" si="42"/>
        <v>99.25</v>
      </c>
      <c r="X1358" s="17">
        <f t="shared" si="43"/>
        <v>0.13299385390428212</v>
      </c>
      <c r="Y1358" s="18"/>
      <c r="Z1358" s="18"/>
    </row>
    <row r="1359" spans="19:26" x14ac:dyDescent="0.2">
      <c r="S1359" s="13" t="s">
        <v>66</v>
      </c>
      <c r="T1359" s="13" t="s">
        <v>67</v>
      </c>
      <c r="U1359" s="13">
        <v>2008</v>
      </c>
      <c r="V1359" s="18">
        <v>0.41</v>
      </c>
      <c r="W1359" s="17">
        <f t="shared" si="42"/>
        <v>99.25</v>
      </c>
      <c r="X1359" s="17">
        <f t="shared" si="43"/>
        <v>0.45439566750629717</v>
      </c>
      <c r="Y1359" s="18"/>
      <c r="Z1359" s="18"/>
    </row>
    <row r="1360" spans="19:26" x14ac:dyDescent="0.2">
      <c r="S1360" s="13" t="s">
        <v>68</v>
      </c>
      <c r="T1360" s="13" t="s">
        <v>69</v>
      </c>
      <c r="U1360" s="13">
        <v>2008</v>
      </c>
      <c r="V1360" s="18">
        <v>0.11</v>
      </c>
      <c r="W1360" s="17">
        <f t="shared" si="42"/>
        <v>99.25</v>
      </c>
      <c r="X1360" s="17">
        <f t="shared" si="43"/>
        <v>0.12191103274559194</v>
      </c>
      <c r="Y1360" s="18"/>
      <c r="Z1360" s="18"/>
    </row>
    <row r="1361" spans="19:26" x14ac:dyDescent="0.2">
      <c r="S1361" s="13" t="s">
        <v>106</v>
      </c>
      <c r="T1361" s="13" t="s">
        <v>107</v>
      </c>
      <c r="U1361" s="13">
        <v>2008</v>
      </c>
      <c r="V1361" s="18">
        <v>0.53176999999999996</v>
      </c>
      <c r="W1361" s="17">
        <f t="shared" si="42"/>
        <v>99.25</v>
      </c>
      <c r="X1361" s="17">
        <f t="shared" si="43"/>
        <v>0.5893511807556675</v>
      </c>
      <c r="Y1361" s="18"/>
      <c r="Z1361" s="18"/>
    </row>
    <row r="1362" spans="19:26" x14ac:dyDescent="0.2">
      <c r="S1362" s="13" t="s">
        <v>70</v>
      </c>
      <c r="T1362" s="13" t="s">
        <v>71</v>
      </c>
      <c r="U1362" s="13">
        <v>2008</v>
      </c>
      <c r="V1362" s="18">
        <v>0.16</v>
      </c>
      <c r="W1362" s="17">
        <f t="shared" si="42"/>
        <v>99.25</v>
      </c>
      <c r="X1362" s="17">
        <f t="shared" si="43"/>
        <v>0.17732513853904283</v>
      </c>
      <c r="Y1362" s="18"/>
      <c r="Z1362" s="18"/>
    </row>
    <row r="1363" spans="19:26" x14ac:dyDescent="0.2">
      <c r="S1363" s="13" t="s">
        <v>108</v>
      </c>
      <c r="T1363" s="13" t="s">
        <v>109</v>
      </c>
      <c r="U1363" s="13">
        <v>2008</v>
      </c>
      <c r="V1363" s="18">
        <v>0.18</v>
      </c>
      <c r="W1363" s="17">
        <f t="shared" si="42"/>
        <v>99.25</v>
      </c>
      <c r="X1363" s="17">
        <f t="shared" si="43"/>
        <v>0.19949078085642316</v>
      </c>
      <c r="Y1363" s="18"/>
      <c r="Z1363" s="18"/>
    </row>
    <row r="1364" spans="19:26" x14ac:dyDescent="0.2">
      <c r="S1364" s="13" t="s">
        <v>72</v>
      </c>
      <c r="T1364" s="13" t="s">
        <v>73</v>
      </c>
      <c r="U1364" s="13">
        <v>2008</v>
      </c>
      <c r="V1364" s="18">
        <v>0.39700000000000002</v>
      </c>
      <c r="W1364" s="17">
        <f t="shared" si="42"/>
        <v>99.25</v>
      </c>
      <c r="X1364" s="17">
        <f t="shared" si="43"/>
        <v>0.43998800000000005</v>
      </c>
      <c r="Y1364" s="18"/>
      <c r="Z1364" s="18"/>
    </row>
    <row r="1365" spans="19:26" x14ac:dyDescent="0.2">
      <c r="S1365" s="13" t="s">
        <v>110</v>
      </c>
      <c r="T1365" s="13" t="s">
        <v>111</v>
      </c>
      <c r="U1365" s="13">
        <v>2008</v>
      </c>
      <c r="V1365" s="18">
        <v>8.2000000000000003E-2</v>
      </c>
      <c r="W1365" s="17">
        <f t="shared" si="42"/>
        <v>99.25</v>
      </c>
      <c r="X1365" s="17">
        <f t="shared" si="43"/>
        <v>9.0879133501259451E-2</v>
      </c>
      <c r="Y1365" s="18"/>
      <c r="Z1365" s="18"/>
    </row>
    <row r="1366" spans="19:26" x14ac:dyDescent="0.2">
      <c r="S1366" s="13" t="s">
        <v>112</v>
      </c>
      <c r="T1366" s="13" t="s">
        <v>113</v>
      </c>
      <c r="U1366" s="13">
        <v>2008</v>
      </c>
      <c r="V1366" s="17">
        <v>7.8700000000000006E-2</v>
      </c>
      <c r="W1366" s="17">
        <f t="shared" si="42"/>
        <v>99.25</v>
      </c>
      <c r="X1366" s="17">
        <f t="shared" si="43"/>
        <v>8.7221802518891708E-2</v>
      </c>
      <c r="Y1366" s="17"/>
      <c r="Z1366" s="17"/>
    </row>
    <row r="1367" spans="19:26" x14ac:dyDescent="0.2">
      <c r="S1367" s="13" t="s">
        <v>74</v>
      </c>
      <c r="T1367" s="13" t="s">
        <v>75</v>
      </c>
      <c r="U1367" s="13">
        <v>2008</v>
      </c>
      <c r="V1367" s="17">
        <v>9.5200000000000007E-2</v>
      </c>
      <c r="W1367" s="17">
        <f t="shared" si="42"/>
        <v>99.25</v>
      </c>
      <c r="X1367" s="17">
        <f t="shared" si="43"/>
        <v>0.10550845743073049</v>
      </c>
      <c r="Y1367" s="17"/>
      <c r="Z1367" s="17"/>
    </row>
    <row r="1368" spans="19:26" x14ac:dyDescent="0.2">
      <c r="S1368" s="13" t="s">
        <v>76</v>
      </c>
      <c r="T1368" s="13" t="s">
        <v>77</v>
      </c>
      <c r="U1368" s="13">
        <v>2008</v>
      </c>
      <c r="V1368" s="17">
        <v>0.76800000000000002</v>
      </c>
      <c r="W1368" s="17">
        <f t="shared" si="42"/>
        <v>99.25</v>
      </c>
      <c r="X1368" s="17">
        <f t="shared" si="43"/>
        <v>0.8511606649874055</v>
      </c>
      <c r="Y1368" s="17"/>
      <c r="Z1368" s="17"/>
    </row>
    <row r="1369" spans="19:26" x14ac:dyDescent="0.2">
      <c r="S1369" s="13" t="s">
        <v>78</v>
      </c>
      <c r="T1369" s="13" t="s">
        <v>79</v>
      </c>
      <c r="U1369" s="13">
        <v>2008</v>
      </c>
      <c r="V1369" s="17">
        <v>0.26979999999999998</v>
      </c>
      <c r="W1369" s="17">
        <f t="shared" si="42"/>
        <v>99.25</v>
      </c>
      <c r="X1369" s="17">
        <f t="shared" si="43"/>
        <v>0.29901451486146097</v>
      </c>
      <c r="Y1369" s="17"/>
      <c r="Z1369" s="17"/>
    </row>
    <row r="1370" spans="19:26" x14ac:dyDescent="0.2">
      <c r="S1370" s="13" t="s">
        <v>80</v>
      </c>
      <c r="T1370" s="13" t="s">
        <v>81</v>
      </c>
      <c r="U1370" s="13">
        <v>2008</v>
      </c>
      <c r="V1370" s="18">
        <v>0.13619000000000001</v>
      </c>
      <c r="W1370" s="17">
        <f t="shared" si="42"/>
        <v>99.25</v>
      </c>
      <c r="X1370" s="17">
        <f t="shared" si="43"/>
        <v>0.15093694136020153</v>
      </c>
      <c r="Y1370" s="18"/>
      <c r="Z1370" s="18"/>
    </row>
    <row r="1371" spans="19:26" x14ac:dyDescent="0.2">
      <c r="S1371" s="13" t="s">
        <v>82</v>
      </c>
      <c r="T1371" s="13" t="s">
        <v>83</v>
      </c>
      <c r="U1371" s="13">
        <v>2008</v>
      </c>
      <c r="V1371" s="18">
        <v>0.19047</v>
      </c>
      <c r="W1371" s="17">
        <f t="shared" si="42"/>
        <v>99.25</v>
      </c>
      <c r="X1371" s="17">
        <f t="shared" si="43"/>
        <v>0.21109449460957178</v>
      </c>
      <c r="Y1371" s="18"/>
      <c r="Z1371" s="18"/>
    </row>
    <row r="1372" spans="19:26" x14ac:dyDescent="0.2">
      <c r="S1372" s="13" t="s">
        <v>114</v>
      </c>
      <c r="T1372" s="13" t="s">
        <v>115</v>
      </c>
      <c r="U1372" s="13">
        <v>2008</v>
      </c>
      <c r="V1372" s="18">
        <v>0.40629999999999999</v>
      </c>
      <c r="W1372" s="17">
        <f t="shared" si="42"/>
        <v>99.25</v>
      </c>
      <c r="X1372" s="17">
        <f t="shared" si="43"/>
        <v>0.45029502367758184</v>
      </c>
      <c r="Y1372" s="18"/>
      <c r="Z1372" s="18"/>
    </row>
    <row r="1373" spans="19:26" x14ac:dyDescent="0.2">
      <c r="S1373" s="13" t="s">
        <v>116</v>
      </c>
      <c r="T1373" s="13" t="s">
        <v>117</v>
      </c>
      <c r="U1373" s="13">
        <v>2008</v>
      </c>
      <c r="V1373" s="18">
        <v>0.26500000000000001</v>
      </c>
      <c r="W1373" s="17">
        <f t="shared" si="42"/>
        <v>99.25</v>
      </c>
      <c r="X1373" s="17">
        <f t="shared" si="43"/>
        <v>0.29369476070528971</v>
      </c>
      <c r="Y1373" s="18"/>
      <c r="Z1373" s="18"/>
    </row>
    <row r="1374" spans="19:26" x14ac:dyDescent="0.2">
      <c r="S1374" s="13" t="s">
        <v>118</v>
      </c>
      <c r="T1374" s="13" t="s">
        <v>119</v>
      </c>
      <c r="U1374" s="13">
        <v>2008</v>
      </c>
      <c r="V1374" s="18">
        <v>0.25650000000000001</v>
      </c>
      <c r="W1374" s="17">
        <f t="shared" si="42"/>
        <v>99.25</v>
      </c>
      <c r="X1374" s="17">
        <f t="shared" si="43"/>
        <v>0.28427436272040302</v>
      </c>
      <c r="Y1374" s="18"/>
      <c r="Z1374" s="18"/>
    </row>
    <row r="1375" spans="19:26" x14ac:dyDescent="0.2">
      <c r="S1375" s="13" t="s">
        <v>120</v>
      </c>
      <c r="T1375" s="13" t="s">
        <v>121</v>
      </c>
      <c r="U1375" s="13">
        <v>2008</v>
      </c>
      <c r="V1375" s="18">
        <v>0.25650000000000001</v>
      </c>
      <c r="W1375" s="17">
        <f t="shared" si="42"/>
        <v>99.25</v>
      </c>
      <c r="X1375" s="17">
        <f t="shared" si="43"/>
        <v>0.28427436272040302</v>
      </c>
      <c r="Y1375" s="18"/>
      <c r="Z1375" s="18"/>
    </row>
    <row r="1376" spans="19:26" x14ac:dyDescent="0.2">
      <c r="S1376" s="13" t="s">
        <v>122</v>
      </c>
      <c r="T1376" s="13" t="s">
        <v>123</v>
      </c>
      <c r="U1376" s="13">
        <v>2008</v>
      </c>
      <c r="V1376" s="13">
        <v>0.17699999999999999</v>
      </c>
      <c r="W1376" s="17">
        <f t="shared" si="42"/>
        <v>99.25</v>
      </c>
      <c r="X1376" s="17">
        <f t="shared" si="43"/>
        <v>0.19616593450881611</v>
      </c>
      <c r="Y1376" s="13"/>
      <c r="Z1376" s="13"/>
    </row>
    <row r="1377" spans="19:26" x14ac:dyDescent="0.2">
      <c r="S1377" s="13" t="s">
        <v>84</v>
      </c>
      <c r="T1377" s="13" t="s">
        <v>85</v>
      </c>
      <c r="U1377" s="13">
        <v>2008</v>
      </c>
      <c r="V1377" s="13">
        <v>6.4500000000000002E-2</v>
      </c>
      <c r="W1377" s="17">
        <f t="shared" si="42"/>
        <v>99.25</v>
      </c>
      <c r="X1377" s="17">
        <f t="shared" si="43"/>
        <v>7.1484196473551628E-2</v>
      </c>
      <c r="Y1377" s="13"/>
      <c r="Z1377" s="13"/>
    </row>
    <row r="1378" spans="19:26" x14ac:dyDescent="0.2">
      <c r="S1378" s="13" t="s">
        <v>124</v>
      </c>
      <c r="T1378" s="13" t="s">
        <v>125</v>
      </c>
      <c r="U1378" s="13">
        <v>2008</v>
      </c>
      <c r="V1378" s="13">
        <v>0.02</v>
      </c>
      <c r="W1378" s="17">
        <f t="shared" si="42"/>
        <v>99.25</v>
      </c>
      <c r="X1378" s="17">
        <f t="shared" si="43"/>
        <v>2.2165642317380354E-2</v>
      </c>
      <c r="Y1378" s="13"/>
      <c r="Z1378" s="13"/>
    </row>
    <row r="1379" spans="19:26" x14ac:dyDescent="0.2">
      <c r="S1379" s="13" t="s">
        <v>90</v>
      </c>
      <c r="T1379" s="13" t="s">
        <v>91</v>
      </c>
      <c r="U1379" s="13">
        <v>2009</v>
      </c>
      <c r="V1379" s="18">
        <v>1.05</v>
      </c>
      <c r="W1379" s="17">
        <f t="shared" si="42"/>
        <v>100</v>
      </c>
      <c r="X1379" s="17">
        <f t="shared" si="43"/>
        <v>1.1549685000000001</v>
      </c>
      <c r="Y1379" s="18"/>
      <c r="Z1379" s="18"/>
    </row>
    <row r="1380" spans="19:26" x14ac:dyDescent="0.2">
      <c r="S1380" s="13" t="s">
        <v>23</v>
      </c>
      <c r="T1380" s="13" t="s">
        <v>24</v>
      </c>
      <c r="U1380" s="13">
        <v>2009</v>
      </c>
      <c r="V1380" s="18">
        <v>1.07</v>
      </c>
      <c r="W1380" s="17">
        <f t="shared" si="42"/>
        <v>100</v>
      </c>
      <c r="X1380" s="17">
        <f t="shared" si="43"/>
        <v>1.1769679000000002</v>
      </c>
      <c r="Y1380" s="18"/>
      <c r="Z1380" s="18"/>
    </row>
    <row r="1381" spans="19:26" x14ac:dyDescent="0.2">
      <c r="S1381" s="13" t="s">
        <v>25</v>
      </c>
      <c r="T1381" s="13" t="s">
        <v>26</v>
      </c>
      <c r="U1381" s="13">
        <v>2009</v>
      </c>
      <c r="V1381" s="18">
        <v>0.16</v>
      </c>
      <c r="W1381" s="17">
        <f t="shared" si="42"/>
        <v>100</v>
      </c>
      <c r="X1381" s="17">
        <f t="shared" si="43"/>
        <v>0.17599520000000002</v>
      </c>
      <c r="Y1381" s="18"/>
      <c r="Z1381" s="18"/>
    </row>
    <row r="1382" spans="19:26" x14ac:dyDescent="0.2">
      <c r="S1382" s="13" t="s">
        <v>27</v>
      </c>
      <c r="T1382" s="13" t="s">
        <v>28</v>
      </c>
      <c r="U1382" s="13">
        <v>2009</v>
      </c>
      <c r="V1382" s="18">
        <v>0.24</v>
      </c>
      <c r="W1382" s="17">
        <f t="shared" si="42"/>
        <v>100</v>
      </c>
      <c r="X1382" s="17">
        <f t="shared" si="43"/>
        <v>0.26399279999999997</v>
      </c>
      <c r="Y1382" s="18"/>
      <c r="Z1382" s="18"/>
    </row>
    <row r="1383" spans="19:26" x14ac:dyDescent="0.2">
      <c r="S1383" s="13" t="s">
        <v>29</v>
      </c>
      <c r="T1383" s="13" t="s">
        <v>30</v>
      </c>
      <c r="U1383" s="13">
        <v>2009</v>
      </c>
      <c r="V1383" s="17">
        <v>0.2</v>
      </c>
      <c r="W1383" s="17">
        <f t="shared" si="42"/>
        <v>100</v>
      </c>
      <c r="X1383" s="17">
        <f t="shared" si="43"/>
        <v>0.21999400000000002</v>
      </c>
      <c r="Y1383" s="17"/>
      <c r="Z1383" s="17"/>
    </row>
    <row r="1384" spans="19:26" x14ac:dyDescent="0.2">
      <c r="S1384" s="13" t="s">
        <v>31</v>
      </c>
      <c r="T1384" s="13" t="s">
        <v>32</v>
      </c>
      <c r="U1384" s="13">
        <v>2009</v>
      </c>
      <c r="V1384" s="17">
        <v>0.08</v>
      </c>
      <c r="W1384" s="17">
        <f t="shared" si="42"/>
        <v>100</v>
      </c>
      <c r="X1384" s="17">
        <f t="shared" si="43"/>
        <v>8.7997600000000009E-2</v>
      </c>
      <c r="Y1384" s="17"/>
      <c r="Z1384" s="17"/>
    </row>
    <row r="1385" spans="19:26" x14ac:dyDescent="0.2">
      <c r="S1385" s="13" t="s">
        <v>33</v>
      </c>
      <c r="T1385" s="13" t="s">
        <v>34</v>
      </c>
      <c r="U1385" s="13">
        <v>2009</v>
      </c>
      <c r="V1385" s="17">
        <v>0.19</v>
      </c>
      <c r="W1385" s="17">
        <f t="shared" si="42"/>
        <v>100</v>
      </c>
      <c r="X1385" s="17">
        <f t="shared" si="43"/>
        <v>0.20899429999999999</v>
      </c>
      <c r="Y1385" s="17"/>
      <c r="Z1385" s="17"/>
    </row>
    <row r="1386" spans="19:26" x14ac:dyDescent="0.2">
      <c r="S1386" s="13" t="s">
        <v>35</v>
      </c>
      <c r="T1386" s="13" t="s">
        <v>36</v>
      </c>
      <c r="U1386" s="13">
        <v>2009</v>
      </c>
      <c r="V1386" s="17">
        <v>0.16</v>
      </c>
      <c r="W1386" s="17">
        <f t="shared" si="42"/>
        <v>100</v>
      </c>
      <c r="X1386" s="17">
        <f t="shared" si="43"/>
        <v>0.17599520000000002</v>
      </c>
      <c r="Y1386" s="17"/>
      <c r="Z1386" s="17"/>
    </row>
    <row r="1387" spans="19:26" x14ac:dyDescent="0.2">
      <c r="S1387" s="13" t="s">
        <v>37</v>
      </c>
      <c r="T1387" s="13" t="s">
        <v>38</v>
      </c>
      <c r="U1387" s="13">
        <v>2009</v>
      </c>
      <c r="V1387" s="18">
        <v>0.09</v>
      </c>
      <c r="W1387" s="17">
        <f t="shared" si="42"/>
        <v>100</v>
      </c>
      <c r="X1387" s="17">
        <f t="shared" si="43"/>
        <v>9.8997299999999996E-2</v>
      </c>
      <c r="Y1387" s="18"/>
      <c r="Z1387" s="18"/>
    </row>
    <row r="1388" spans="19:26" x14ac:dyDescent="0.2">
      <c r="S1388" s="13" t="s">
        <v>39</v>
      </c>
      <c r="T1388" s="13" t="s">
        <v>40</v>
      </c>
      <c r="U1388" s="13">
        <v>2009</v>
      </c>
      <c r="V1388" s="18">
        <v>0.48</v>
      </c>
      <c r="W1388" s="17">
        <f t="shared" si="42"/>
        <v>100</v>
      </c>
      <c r="X1388" s="17">
        <f t="shared" si="43"/>
        <v>0.52798559999999994</v>
      </c>
      <c r="Y1388" s="18"/>
      <c r="Z1388" s="18"/>
    </row>
    <row r="1389" spans="19:26" x14ac:dyDescent="0.2">
      <c r="S1389" s="13" t="s">
        <v>41</v>
      </c>
      <c r="T1389" s="13" t="s">
        <v>42</v>
      </c>
      <c r="U1389" s="13">
        <v>2009</v>
      </c>
      <c r="V1389" s="18">
        <v>1.01</v>
      </c>
      <c r="W1389" s="17">
        <f t="shared" si="42"/>
        <v>100</v>
      </c>
      <c r="X1389" s="17">
        <f t="shared" si="43"/>
        <v>1.1109697000000001</v>
      </c>
      <c r="Y1389" s="18"/>
      <c r="Z1389" s="18"/>
    </row>
    <row r="1390" spans="19:26" x14ac:dyDescent="0.2">
      <c r="S1390" s="13" t="s">
        <v>86</v>
      </c>
      <c r="T1390" s="13" t="s">
        <v>87</v>
      </c>
      <c r="U1390" s="13">
        <v>2009</v>
      </c>
      <c r="V1390" s="18">
        <v>0.93</v>
      </c>
      <c r="W1390" s="17">
        <f t="shared" si="42"/>
        <v>100</v>
      </c>
      <c r="X1390" s="17">
        <f t="shared" si="43"/>
        <v>1.0229721000000001</v>
      </c>
      <c r="Y1390" s="18"/>
      <c r="Z1390" s="18"/>
    </row>
    <row r="1391" spans="19:26" x14ac:dyDescent="0.2">
      <c r="S1391" s="13" t="s">
        <v>92</v>
      </c>
      <c r="T1391" s="13" t="s">
        <v>93</v>
      </c>
      <c r="U1391" s="13">
        <v>2009</v>
      </c>
      <c r="V1391" s="18">
        <v>0.15</v>
      </c>
      <c r="W1391" s="17">
        <f t="shared" si="42"/>
        <v>100</v>
      </c>
      <c r="X1391" s="17">
        <f t="shared" si="43"/>
        <v>0.16499549999999999</v>
      </c>
      <c r="Y1391" s="18"/>
      <c r="Z1391" s="18"/>
    </row>
    <row r="1392" spans="19:26" x14ac:dyDescent="0.2">
      <c r="S1392" s="13" t="s">
        <v>43</v>
      </c>
      <c r="T1392" s="13" t="s">
        <v>14</v>
      </c>
      <c r="U1392" s="13">
        <v>2009</v>
      </c>
      <c r="V1392" s="18">
        <v>0.185</v>
      </c>
      <c r="W1392" s="17">
        <f t="shared" si="42"/>
        <v>100</v>
      </c>
      <c r="X1392" s="17">
        <f t="shared" si="43"/>
        <v>0.20349444999999999</v>
      </c>
      <c r="Y1392" s="18"/>
      <c r="Z1392" s="18"/>
    </row>
    <row r="1393" spans="19:26" x14ac:dyDescent="0.2">
      <c r="S1393" s="13" t="s">
        <v>44</v>
      </c>
      <c r="T1393" s="13" t="s">
        <v>45</v>
      </c>
      <c r="U1393" s="13">
        <v>2009</v>
      </c>
      <c r="V1393" s="18">
        <v>0.115</v>
      </c>
      <c r="W1393" s="17">
        <f t="shared" si="42"/>
        <v>100</v>
      </c>
      <c r="X1393" s="17">
        <f t="shared" si="43"/>
        <v>0.12649655000000001</v>
      </c>
      <c r="Y1393" s="18"/>
      <c r="Z1393" s="18"/>
    </row>
    <row r="1394" spans="19:26" x14ac:dyDescent="0.2">
      <c r="S1394" s="13" t="s">
        <v>94</v>
      </c>
      <c r="T1394" s="13" t="s">
        <v>95</v>
      </c>
      <c r="U1394" s="13">
        <v>2009</v>
      </c>
      <c r="V1394" s="18">
        <v>0.19</v>
      </c>
      <c r="W1394" s="17">
        <f t="shared" si="42"/>
        <v>100</v>
      </c>
      <c r="X1394" s="17">
        <f t="shared" si="43"/>
        <v>0.20899429999999999</v>
      </c>
      <c r="Y1394" s="18"/>
      <c r="Z1394" s="18"/>
    </row>
    <row r="1395" spans="19:26" x14ac:dyDescent="0.2">
      <c r="S1395" s="13" t="s">
        <v>46</v>
      </c>
      <c r="T1395" s="13" t="s">
        <v>47</v>
      </c>
      <c r="U1395" s="13">
        <v>2009</v>
      </c>
      <c r="V1395" s="18">
        <v>0.18</v>
      </c>
      <c r="W1395" s="17">
        <f t="shared" si="42"/>
        <v>100</v>
      </c>
      <c r="X1395" s="17">
        <f t="shared" si="43"/>
        <v>0.19799459999999999</v>
      </c>
      <c r="Y1395" s="18"/>
      <c r="Z1395" s="18"/>
    </row>
    <row r="1396" spans="19:26" x14ac:dyDescent="0.2">
      <c r="S1396" s="13" t="s">
        <v>48</v>
      </c>
      <c r="T1396" s="13" t="s">
        <v>49</v>
      </c>
      <c r="U1396" s="13">
        <v>2009</v>
      </c>
      <c r="V1396" s="18">
        <v>0.08</v>
      </c>
      <c r="W1396" s="17">
        <f t="shared" si="42"/>
        <v>100</v>
      </c>
      <c r="X1396" s="17">
        <f t="shared" si="43"/>
        <v>8.7997600000000009E-2</v>
      </c>
      <c r="Y1396" s="18"/>
      <c r="Z1396" s="18"/>
    </row>
    <row r="1397" spans="19:26" x14ac:dyDescent="0.2">
      <c r="S1397" s="13" t="s">
        <v>50</v>
      </c>
      <c r="T1397" s="13" t="s">
        <v>51</v>
      </c>
      <c r="U1397" s="13">
        <v>2009</v>
      </c>
      <c r="V1397" s="18">
        <v>0.32</v>
      </c>
      <c r="W1397" s="17">
        <f t="shared" si="42"/>
        <v>100</v>
      </c>
      <c r="X1397" s="17">
        <f t="shared" si="43"/>
        <v>0.35199040000000004</v>
      </c>
      <c r="Y1397" s="18"/>
      <c r="Z1397" s="18"/>
    </row>
    <row r="1398" spans="19:26" x14ac:dyDescent="0.2">
      <c r="S1398" s="13" t="s">
        <v>96</v>
      </c>
      <c r="T1398" s="13" t="s">
        <v>97</v>
      </c>
      <c r="U1398" s="13">
        <v>2009</v>
      </c>
      <c r="V1398" s="18">
        <v>0.35</v>
      </c>
      <c r="W1398" s="17">
        <f t="shared" si="42"/>
        <v>100</v>
      </c>
      <c r="X1398" s="17">
        <f t="shared" si="43"/>
        <v>0.38498949999999998</v>
      </c>
      <c r="Y1398" s="18"/>
      <c r="Z1398" s="18"/>
    </row>
    <row r="1399" spans="19:26" x14ac:dyDescent="0.2">
      <c r="S1399" s="13" t="s">
        <v>52</v>
      </c>
      <c r="T1399" s="13" t="s">
        <v>53</v>
      </c>
      <c r="U1399" s="13">
        <v>2009</v>
      </c>
      <c r="V1399" s="18">
        <v>0.09</v>
      </c>
      <c r="W1399" s="17">
        <f t="shared" si="42"/>
        <v>100</v>
      </c>
      <c r="X1399" s="17">
        <f t="shared" si="43"/>
        <v>9.8997299999999996E-2</v>
      </c>
      <c r="Y1399" s="18"/>
      <c r="Z1399" s="18"/>
    </row>
    <row r="1400" spans="19:26" x14ac:dyDescent="0.2">
      <c r="S1400" s="13" t="s">
        <v>54</v>
      </c>
      <c r="T1400" s="13" t="s">
        <v>55</v>
      </c>
      <c r="U1400" s="13">
        <v>2009</v>
      </c>
      <c r="V1400" s="17">
        <v>0.105</v>
      </c>
      <c r="W1400" s="17">
        <f t="shared" si="42"/>
        <v>100</v>
      </c>
      <c r="X1400" s="17">
        <f t="shared" si="43"/>
        <v>0.11549685</v>
      </c>
      <c r="Y1400" s="17"/>
      <c r="Z1400" s="17"/>
    </row>
    <row r="1401" spans="19:26" x14ac:dyDescent="0.2">
      <c r="S1401" s="13" t="s">
        <v>98</v>
      </c>
      <c r="T1401" s="13" t="s">
        <v>99</v>
      </c>
      <c r="U1401" s="13">
        <v>2009</v>
      </c>
      <c r="V1401" s="17">
        <v>0.2</v>
      </c>
      <c r="W1401" s="17">
        <f t="shared" si="42"/>
        <v>100</v>
      </c>
      <c r="X1401" s="17">
        <f t="shared" si="43"/>
        <v>0.21999400000000002</v>
      </c>
      <c r="Y1401" s="17"/>
      <c r="Z1401" s="17"/>
    </row>
    <row r="1402" spans="19:26" x14ac:dyDescent="0.2">
      <c r="S1402" s="13" t="s">
        <v>56</v>
      </c>
      <c r="T1402" s="13" t="s">
        <v>57</v>
      </c>
      <c r="U1402" s="13">
        <v>2009</v>
      </c>
      <c r="V1402" s="17">
        <v>0.14599999999999999</v>
      </c>
      <c r="W1402" s="17">
        <f t="shared" si="42"/>
        <v>100</v>
      </c>
      <c r="X1402" s="17">
        <f t="shared" si="43"/>
        <v>0.16059561999999999</v>
      </c>
      <c r="Y1402" s="17"/>
      <c r="Z1402" s="17"/>
    </row>
    <row r="1403" spans="19:26" x14ac:dyDescent="0.2">
      <c r="S1403" s="13" t="s">
        <v>100</v>
      </c>
      <c r="T1403" s="13" t="s">
        <v>101</v>
      </c>
      <c r="U1403" s="13">
        <v>2009</v>
      </c>
      <c r="V1403" s="17">
        <v>0.42680000000000001</v>
      </c>
      <c r="W1403" s="17">
        <f t="shared" si="42"/>
        <v>100</v>
      </c>
      <c r="X1403" s="17">
        <f t="shared" si="43"/>
        <v>0.46946719600000003</v>
      </c>
      <c r="Y1403" s="17"/>
      <c r="Z1403" s="17"/>
    </row>
    <row r="1404" spans="19:26" x14ac:dyDescent="0.2">
      <c r="S1404" s="13" t="s">
        <v>58</v>
      </c>
      <c r="T1404" s="13" t="s">
        <v>59</v>
      </c>
      <c r="U1404" s="13">
        <v>2009</v>
      </c>
      <c r="V1404" s="18">
        <v>0.06</v>
      </c>
      <c r="W1404" s="17">
        <f t="shared" si="42"/>
        <v>100</v>
      </c>
      <c r="X1404" s="17">
        <f t="shared" si="43"/>
        <v>6.5998199999999993E-2</v>
      </c>
      <c r="Y1404" s="18"/>
      <c r="Z1404" s="18"/>
    </row>
    <row r="1405" spans="19:26" x14ac:dyDescent="0.2">
      <c r="S1405" s="13" t="s">
        <v>102</v>
      </c>
      <c r="T1405" s="13" t="s">
        <v>103</v>
      </c>
      <c r="U1405" s="13">
        <v>2009</v>
      </c>
      <c r="V1405" s="18">
        <v>0.13650000000000001</v>
      </c>
      <c r="W1405" s="17">
        <f t="shared" si="42"/>
        <v>100</v>
      </c>
      <c r="X1405" s="17">
        <f t="shared" si="43"/>
        <v>0.150145905</v>
      </c>
      <c r="Y1405" s="18"/>
      <c r="Z1405" s="18"/>
    </row>
    <row r="1406" spans="19:26" x14ac:dyDescent="0.2">
      <c r="S1406" s="13" t="s">
        <v>60</v>
      </c>
      <c r="T1406" s="13" t="s">
        <v>61</v>
      </c>
      <c r="U1406" s="13">
        <v>2009</v>
      </c>
      <c r="V1406" s="18">
        <v>0.31</v>
      </c>
      <c r="W1406" s="17">
        <f t="shared" si="42"/>
        <v>100</v>
      </c>
      <c r="X1406" s="17">
        <f t="shared" si="43"/>
        <v>0.34099069999999998</v>
      </c>
      <c r="Y1406" s="18"/>
      <c r="Z1406" s="18"/>
    </row>
    <row r="1407" spans="19:26" x14ac:dyDescent="0.2">
      <c r="S1407" s="13" t="s">
        <v>62</v>
      </c>
      <c r="T1407" s="13" t="s">
        <v>63</v>
      </c>
      <c r="U1407" s="13">
        <v>2009</v>
      </c>
      <c r="V1407" s="18">
        <v>0.16</v>
      </c>
      <c r="W1407" s="17">
        <f t="shared" si="42"/>
        <v>100</v>
      </c>
      <c r="X1407" s="17">
        <f t="shared" si="43"/>
        <v>0.17599520000000002</v>
      </c>
      <c r="Y1407" s="18"/>
      <c r="Z1407" s="18"/>
    </row>
    <row r="1408" spans="19:26" x14ac:dyDescent="0.2">
      <c r="S1408" s="13" t="s">
        <v>104</v>
      </c>
      <c r="T1408" s="13" t="s">
        <v>105</v>
      </c>
      <c r="U1408" s="13">
        <v>2009</v>
      </c>
      <c r="V1408" s="18">
        <v>0.3</v>
      </c>
      <c r="W1408" s="17">
        <f t="shared" si="42"/>
        <v>100</v>
      </c>
      <c r="X1408" s="17">
        <f t="shared" si="43"/>
        <v>0.32999099999999998</v>
      </c>
      <c r="Y1408" s="18"/>
      <c r="Z1408" s="18"/>
    </row>
    <row r="1409" spans="19:26" x14ac:dyDescent="0.2">
      <c r="S1409" s="13" t="s">
        <v>64</v>
      </c>
      <c r="T1409" s="13" t="s">
        <v>65</v>
      </c>
      <c r="U1409" s="13">
        <v>2009</v>
      </c>
      <c r="V1409" s="18">
        <v>0.12</v>
      </c>
      <c r="W1409" s="17">
        <f t="shared" si="42"/>
        <v>100</v>
      </c>
      <c r="X1409" s="17">
        <f t="shared" si="43"/>
        <v>0.13199639999999999</v>
      </c>
      <c r="Y1409" s="18"/>
      <c r="Z1409" s="18"/>
    </row>
    <row r="1410" spans="19:26" x14ac:dyDescent="0.2">
      <c r="S1410" s="13" t="s">
        <v>66</v>
      </c>
      <c r="T1410" s="13" t="s">
        <v>67</v>
      </c>
      <c r="U1410" s="13">
        <v>2009</v>
      </c>
      <c r="V1410" s="18">
        <v>0.41</v>
      </c>
      <c r="W1410" s="17">
        <f t="shared" si="42"/>
        <v>100</v>
      </c>
      <c r="X1410" s="17">
        <f t="shared" si="43"/>
        <v>0.45098769999999994</v>
      </c>
      <c r="Y1410" s="18"/>
      <c r="Z1410" s="18"/>
    </row>
    <row r="1411" spans="19:26" x14ac:dyDescent="0.2">
      <c r="S1411" s="13" t="s">
        <v>68</v>
      </c>
      <c r="T1411" s="13" t="s">
        <v>69</v>
      </c>
      <c r="U1411" s="13">
        <v>2009</v>
      </c>
      <c r="V1411" s="18">
        <v>0.11</v>
      </c>
      <c r="W1411" s="17">
        <f t="shared" ref="W1411:W1474" si="44">INDEX($AB$2:$AB$35,MATCH($U1411,$AA$2:$AA$35,0))</f>
        <v>100</v>
      </c>
      <c r="X1411" s="17">
        <f t="shared" ref="X1411:X1474" si="45">V1411*$AB$35/W1411</f>
        <v>0.1209967</v>
      </c>
      <c r="Y1411" s="18"/>
      <c r="Z1411" s="18"/>
    </row>
    <row r="1412" spans="19:26" x14ac:dyDescent="0.2">
      <c r="S1412" s="13" t="s">
        <v>106</v>
      </c>
      <c r="T1412" s="13" t="s">
        <v>107</v>
      </c>
      <c r="U1412" s="13">
        <v>2009</v>
      </c>
      <c r="V1412" s="18">
        <v>0.53176999999999996</v>
      </c>
      <c r="W1412" s="17">
        <f t="shared" si="44"/>
        <v>100</v>
      </c>
      <c r="X1412" s="17">
        <f t="shared" si="45"/>
        <v>0.58493104689999997</v>
      </c>
      <c r="Y1412" s="18"/>
      <c r="Z1412" s="18"/>
    </row>
    <row r="1413" spans="19:26" x14ac:dyDescent="0.2">
      <c r="S1413" s="13" t="s">
        <v>70</v>
      </c>
      <c r="T1413" s="13" t="s">
        <v>71</v>
      </c>
      <c r="U1413" s="13">
        <v>2009</v>
      </c>
      <c r="V1413" s="18">
        <v>0.16</v>
      </c>
      <c r="W1413" s="17">
        <f t="shared" si="44"/>
        <v>100</v>
      </c>
      <c r="X1413" s="17">
        <f t="shared" si="45"/>
        <v>0.17599520000000002</v>
      </c>
      <c r="Y1413" s="18"/>
      <c r="Z1413" s="18"/>
    </row>
    <row r="1414" spans="19:26" x14ac:dyDescent="0.2">
      <c r="S1414" s="13" t="s">
        <v>108</v>
      </c>
      <c r="T1414" s="13" t="s">
        <v>109</v>
      </c>
      <c r="U1414" s="13">
        <v>2009</v>
      </c>
      <c r="V1414" s="18">
        <v>0.18</v>
      </c>
      <c r="W1414" s="17">
        <f t="shared" si="44"/>
        <v>100</v>
      </c>
      <c r="X1414" s="17">
        <f t="shared" si="45"/>
        <v>0.19799459999999999</v>
      </c>
      <c r="Y1414" s="18"/>
      <c r="Z1414" s="18"/>
    </row>
    <row r="1415" spans="19:26" x14ac:dyDescent="0.2">
      <c r="S1415" s="13" t="s">
        <v>72</v>
      </c>
      <c r="T1415" s="13" t="s">
        <v>73</v>
      </c>
      <c r="U1415" s="13">
        <v>2009</v>
      </c>
      <c r="V1415" s="18">
        <v>0.39700000000000002</v>
      </c>
      <c r="W1415" s="17">
        <f t="shared" si="44"/>
        <v>100</v>
      </c>
      <c r="X1415" s="17">
        <f t="shared" si="45"/>
        <v>0.43668809000000003</v>
      </c>
      <c r="Y1415" s="18"/>
      <c r="Z1415" s="18"/>
    </row>
    <row r="1416" spans="19:26" x14ac:dyDescent="0.2">
      <c r="S1416" s="13" t="s">
        <v>110</v>
      </c>
      <c r="T1416" s="13" t="s">
        <v>111</v>
      </c>
      <c r="U1416" s="13">
        <v>2009</v>
      </c>
      <c r="V1416" s="18">
        <v>8.2000000000000003E-2</v>
      </c>
      <c r="W1416" s="17">
        <f t="shared" si="44"/>
        <v>100</v>
      </c>
      <c r="X1416" s="17">
        <f t="shared" si="45"/>
        <v>9.0197540000000007E-2</v>
      </c>
      <c r="Y1416" s="18"/>
      <c r="Z1416" s="18"/>
    </row>
    <row r="1417" spans="19:26" x14ac:dyDescent="0.2">
      <c r="S1417" s="13" t="s">
        <v>112</v>
      </c>
      <c r="T1417" s="13" t="s">
        <v>113</v>
      </c>
      <c r="U1417" s="13">
        <v>2009</v>
      </c>
      <c r="V1417" s="17">
        <v>7.8700000000000006E-2</v>
      </c>
      <c r="W1417" s="17">
        <f t="shared" si="44"/>
        <v>100</v>
      </c>
      <c r="X1417" s="17">
        <f t="shared" si="45"/>
        <v>8.6567639000000016E-2</v>
      </c>
      <c r="Y1417" s="17"/>
      <c r="Z1417" s="17"/>
    </row>
    <row r="1418" spans="19:26" x14ac:dyDescent="0.2">
      <c r="S1418" s="13" t="s">
        <v>74</v>
      </c>
      <c r="T1418" s="13" t="s">
        <v>75</v>
      </c>
      <c r="U1418" s="13">
        <v>2009</v>
      </c>
      <c r="V1418" s="17">
        <v>9.5200000000000007E-2</v>
      </c>
      <c r="W1418" s="17">
        <f t="shared" si="44"/>
        <v>100</v>
      </c>
      <c r="X1418" s="17">
        <f t="shared" si="45"/>
        <v>0.10471714400000001</v>
      </c>
      <c r="Y1418" s="17"/>
      <c r="Z1418" s="17"/>
    </row>
    <row r="1419" spans="19:26" x14ac:dyDescent="0.2">
      <c r="S1419" s="13" t="s">
        <v>76</v>
      </c>
      <c r="T1419" s="13" t="s">
        <v>77</v>
      </c>
      <c r="U1419" s="13">
        <v>2009</v>
      </c>
      <c r="V1419" s="17">
        <v>0.76800000000000002</v>
      </c>
      <c r="W1419" s="17">
        <f t="shared" si="44"/>
        <v>100</v>
      </c>
      <c r="X1419" s="17">
        <f t="shared" si="45"/>
        <v>0.84477695999999991</v>
      </c>
      <c r="Y1419" s="17"/>
      <c r="Z1419" s="17"/>
    </row>
    <row r="1420" spans="19:26" x14ac:dyDescent="0.2">
      <c r="S1420" s="13" t="s">
        <v>78</v>
      </c>
      <c r="T1420" s="13" t="s">
        <v>79</v>
      </c>
      <c r="U1420" s="13">
        <v>2009</v>
      </c>
      <c r="V1420" s="17">
        <v>0.26979999999999998</v>
      </c>
      <c r="W1420" s="17">
        <f t="shared" si="44"/>
        <v>100</v>
      </c>
      <c r="X1420" s="17">
        <f t="shared" si="45"/>
        <v>0.29677190599999997</v>
      </c>
      <c r="Y1420" s="17"/>
      <c r="Z1420" s="17"/>
    </row>
    <row r="1421" spans="19:26" x14ac:dyDescent="0.2">
      <c r="S1421" s="13" t="s">
        <v>80</v>
      </c>
      <c r="T1421" s="13" t="s">
        <v>81</v>
      </c>
      <c r="U1421" s="13">
        <v>2009</v>
      </c>
      <c r="V1421" s="18">
        <v>0.13619000000000001</v>
      </c>
      <c r="W1421" s="17">
        <f t="shared" si="44"/>
        <v>100</v>
      </c>
      <c r="X1421" s="17">
        <f t="shared" si="45"/>
        <v>0.14980491430000001</v>
      </c>
      <c r="Y1421" s="18"/>
      <c r="Z1421" s="18"/>
    </row>
    <row r="1422" spans="19:26" x14ac:dyDescent="0.2">
      <c r="S1422" s="13" t="s">
        <v>82</v>
      </c>
      <c r="T1422" s="13" t="s">
        <v>83</v>
      </c>
      <c r="U1422" s="13">
        <v>2009</v>
      </c>
      <c r="V1422" s="18">
        <v>0.19047</v>
      </c>
      <c r="W1422" s="17">
        <f t="shared" si="44"/>
        <v>100</v>
      </c>
      <c r="X1422" s="17">
        <f t="shared" si="45"/>
        <v>0.20951128590000001</v>
      </c>
      <c r="Y1422" s="18"/>
      <c r="Z1422" s="18"/>
    </row>
    <row r="1423" spans="19:26" x14ac:dyDescent="0.2">
      <c r="S1423" s="13" t="s">
        <v>114</v>
      </c>
      <c r="T1423" s="13" t="s">
        <v>115</v>
      </c>
      <c r="U1423" s="13">
        <v>2009</v>
      </c>
      <c r="V1423" s="18">
        <v>0.40629999999999999</v>
      </c>
      <c r="W1423" s="17">
        <f t="shared" si="44"/>
        <v>100</v>
      </c>
      <c r="X1423" s="17">
        <f t="shared" si="45"/>
        <v>0.446917811</v>
      </c>
      <c r="Y1423" s="18"/>
      <c r="Z1423" s="18"/>
    </row>
    <row r="1424" spans="19:26" x14ac:dyDescent="0.2">
      <c r="S1424" s="13" t="s">
        <v>116</v>
      </c>
      <c r="T1424" s="13" t="s">
        <v>117</v>
      </c>
      <c r="U1424" s="13">
        <v>2009</v>
      </c>
      <c r="V1424" s="18">
        <v>0.26500000000000001</v>
      </c>
      <c r="W1424" s="17">
        <f t="shared" si="44"/>
        <v>100</v>
      </c>
      <c r="X1424" s="17">
        <f t="shared" si="45"/>
        <v>0.29149205</v>
      </c>
      <c r="Y1424" s="18"/>
      <c r="Z1424" s="18"/>
    </row>
    <row r="1425" spans="19:26" x14ac:dyDescent="0.2">
      <c r="S1425" s="13" t="s">
        <v>118</v>
      </c>
      <c r="T1425" s="13" t="s">
        <v>119</v>
      </c>
      <c r="U1425" s="13">
        <v>2009</v>
      </c>
      <c r="V1425" s="18">
        <v>0.25650000000000001</v>
      </c>
      <c r="W1425" s="17">
        <f t="shared" si="44"/>
        <v>100</v>
      </c>
      <c r="X1425" s="17">
        <f t="shared" si="45"/>
        <v>0.28214230499999998</v>
      </c>
      <c r="Y1425" s="18"/>
      <c r="Z1425" s="18"/>
    </row>
    <row r="1426" spans="19:26" x14ac:dyDescent="0.2">
      <c r="S1426" s="13" t="s">
        <v>120</v>
      </c>
      <c r="T1426" s="13" t="s">
        <v>121</v>
      </c>
      <c r="U1426" s="13">
        <v>2009</v>
      </c>
      <c r="V1426" s="18">
        <v>0.25650000000000001</v>
      </c>
      <c r="W1426" s="17">
        <f t="shared" si="44"/>
        <v>100</v>
      </c>
      <c r="X1426" s="17">
        <f t="shared" si="45"/>
        <v>0.28214230499999998</v>
      </c>
      <c r="Y1426" s="18"/>
      <c r="Z1426" s="18"/>
    </row>
    <row r="1427" spans="19:26" x14ac:dyDescent="0.2">
      <c r="S1427" s="13" t="s">
        <v>122</v>
      </c>
      <c r="T1427" s="13" t="s">
        <v>123</v>
      </c>
      <c r="U1427" s="13">
        <v>2009</v>
      </c>
      <c r="V1427" s="13">
        <v>0.17699999999999999</v>
      </c>
      <c r="W1427" s="17">
        <f t="shared" si="44"/>
        <v>100</v>
      </c>
      <c r="X1427" s="17">
        <f t="shared" si="45"/>
        <v>0.19469469</v>
      </c>
      <c r="Y1427" s="13"/>
      <c r="Z1427" s="13"/>
    </row>
    <row r="1428" spans="19:26" x14ac:dyDescent="0.2">
      <c r="S1428" s="13" t="s">
        <v>84</v>
      </c>
      <c r="T1428" s="13" t="s">
        <v>85</v>
      </c>
      <c r="U1428" s="13">
        <v>2009</v>
      </c>
      <c r="V1428" s="13">
        <v>6.4500000000000002E-2</v>
      </c>
      <c r="W1428" s="17">
        <f t="shared" si="44"/>
        <v>100</v>
      </c>
      <c r="X1428" s="17">
        <f t="shared" si="45"/>
        <v>7.0948065000000005E-2</v>
      </c>
      <c r="Y1428" s="13"/>
      <c r="Z1428" s="13"/>
    </row>
    <row r="1429" spans="19:26" x14ac:dyDescent="0.2">
      <c r="S1429" s="13" t="s">
        <v>124</v>
      </c>
      <c r="T1429" s="13" t="s">
        <v>125</v>
      </c>
      <c r="U1429" s="13">
        <v>2009</v>
      </c>
      <c r="V1429" s="13">
        <v>0.02</v>
      </c>
      <c r="W1429" s="17">
        <f t="shared" si="44"/>
        <v>100</v>
      </c>
      <c r="X1429" s="17">
        <f t="shared" si="45"/>
        <v>2.1999400000000002E-2</v>
      </c>
      <c r="Y1429" s="13"/>
      <c r="Z1429" s="13"/>
    </row>
    <row r="1430" spans="19:26" x14ac:dyDescent="0.2">
      <c r="S1430" s="13" t="s">
        <v>90</v>
      </c>
      <c r="T1430" s="13" t="s">
        <v>91</v>
      </c>
      <c r="U1430" s="13">
        <v>2010</v>
      </c>
      <c r="V1430" s="18">
        <v>1.05</v>
      </c>
      <c r="W1430" s="17">
        <f t="shared" si="44"/>
        <v>101.217</v>
      </c>
      <c r="X1430" s="17">
        <f t="shared" si="45"/>
        <v>1.1410815376863572</v>
      </c>
      <c r="Y1430" s="18"/>
      <c r="Z1430" s="18"/>
    </row>
    <row r="1431" spans="19:26" x14ac:dyDescent="0.2">
      <c r="S1431" s="13" t="s">
        <v>23</v>
      </c>
      <c r="T1431" s="13" t="s">
        <v>24</v>
      </c>
      <c r="U1431" s="13">
        <v>2010</v>
      </c>
      <c r="V1431" s="18">
        <v>1.07</v>
      </c>
      <c r="W1431" s="17">
        <f t="shared" si="44"/>
        <v>101.217</v>
      </c>
      <c r="X1431" s="17">
        <f t="shared" si="45"/>
        <v>1.1628164241184782</v>
      </c>
      <c r="Y1431" s="18"/>
      <c r="Z1431" s="18"/>
    </row>
    <row r="1432" spans="19:26" x14ac:dyDescent="0.2">
      <c r="S1432" s="13" t="s">
        <v>25</v>
      </c>
      <c r="T1432" s="13" t="s">
        <v>26</v>
      </c>
      <c r="U1432" s="13">
        <v>2010</v>
      </c>
      <c r="V1432" s="18">
        <v>0.16</v>
      </c>
      <c r="W1432" s="17">
        <f t="shared" si="44"/>
        <v>101.217</v>
      </c>
      <c r="X1432" s="17">
        <f t="shared" si="45"/>
        <v>0.1738790914569687</v>
      </c>
      <c r="Y1432" s="18"/>
      <c r="Z1432" s="18"/>
    </row>
    <row r="1433" spans="19:26" x14ac:dyDescent="0.2">
      <c r="S1433" s="13" t="s">
        <v>27</v>
      </c>
      <c r="T1433" s="13" t="s">
        <v>28</v>
      </c>
      <c r="U1433" s="13">
        <v>2010</v>
      </c>
      <c r="V1433" s="17">
        <v>0.24</v>
      </c>
      <c r="W1433" s="17">
        <f t="shared" si="44"/>
        <v>101.217</v>
      </c>
      <c r="X1433" s="17">
        <f t="shared" si="45"/>
        <v>0.26081863718545301</v>
      </c>
      <c r="Y1433" s="17"/>
      <c r="Z1433" s="17"/>
    </row>
    <row r="1434" spans="19:26" x14ac:dyDescent="0.2">
      <c r="S1434" s="13" t="s">
        <v>29</v>
      </c>
      <c r="T1434" s="13" t="s">
        <v>30</v>
      </c>
      <c r="U1434" s="13">
        <v>2010</v>
      </c>
      <c r="V1434" s="17">
        <v>0.2</v>
      </c>
      <c r="W1434" s="17">
        <f t="shared" si="44"/>
        <v>101.217</v>
      </c>
      <c r="X1434" s="17">
        <f t="shared" si="45"/>
        <v>0.21734886432121089</v>
      </c>
      <c r="Y1434" s="17"/>
      <c r="Z1434" s="17"/>
    </row>
    <row r="1435" spans="19:26" x14ac:dyDescent="0.2">
      <c r="S1435" s="13" t="s">
        <v>31</v>
      </c>
      <c r="T1435" s="13" t="s">
        <v>32</v>
      </c>
      <c r="U1435" s="13">
        <v>2010</v>
      </c>
      <c r="V1435" s="17">
        <v>0.08</v>
      </c>
      <c r="W1435" s="17">
        <f t="shared" si="44"/>
        <v>101.217</v>
      </c>
      <c r="X1435" s="17">
        <f t="shared" si="45"/>
        <v>8.6939545728484349E-2</v>
      </c>
      <c r="Y1435" s="17"/>
      <c r="Z1435" s="17"/>
    </row>
    <row r="1436" spans="19:26" x14ac:dyDescent="0.2">
      <c r="S1436" s="13" t="s">
        <v>33</v>
      </c>
      <c r="T1436" s="13" t="s">
        <v>34</v>
      </c>
      <c r="U1436" s="13">
        <v>2010</v>
      </c>
      <c r="V1436" s="17">
        <v>0.19</v>
      </c>
      <c r="W1436" s="17">
        <f t="shared" si="44"/>
        <v>101.217</v>
      </c>
      <c r="X1436" s="17">
        <f t="shared" si="45"/>
        <v>0.2064814211051503</v>
      </c>
      <c r="Y1436" s="17"/>
      <c r="Z1436" s="17"/>
    </row>
    <row r="1437" spans="19:26" x14ac:dyDescent="0.2">
      <c r="S1437" s="13" t="s">
        <v>35</v>
      </c>
      <c r="T1437" s="13" t="s">
        <v>36</v>
      </c>
      <c r="U1437" s="13">
        <v>2010</v>
      </c>
      <c r="V1437" s="18">
        <v>0.16</v>
      </c>
      <c r="W1437" s="17">
        <f t="shared" si="44"/>
        <v>101.217</v>
      </c>
      <c r="X1437" s="17">
        <f t="shared" si="45"/>
        <v>0.1738790914569687</v>
      </c>
      <c r="Y1437" s="18"/>
      <c r="Z1437" s="18"/>
    </row>
    <row r="1438" spans="19:26" x14ac:dyDescent="0.2">
      <c r="S1438" s="13" t="s">
        <v>37</v>
      </c>
      <c r="T1438" s="13" t="s">
        <v>38</v>
      </c>
      <c r="U1438" s="13">
        <v>2010</v>
      </c>
      <c r="V1438" s="18">
        <v>0.09</v>
      </c>
      <c r="W1438" s="17">
        <f t="shared" si="44"/>
        <v>101.217</v>
      </c>
      <c r="X1438" s="17">
        <f t="shared" si="45"/>
        <v>9.7806988944544884E-2</v>
      </c>
      <c r="Y1438" s="18"/>
      <c r="Z1438" s="18"/>
    </row>
    <row r="1439" spans="19:26" x14ac:dyDescent="0.2">
      <c r="S1439" s="13" t="s">
        <v>39</v>
      </c>
      <c r="T1439" s="13" t="s">
        <v>40</v>
      </c>
      <c r="U1439" s="13">
        <v>2010</v>
      </c>
      <c r="V1439" s="18">
        <v>0.48</v>
      </c>
      <c r="W1439" s="17">
        <f t="shared" si="44"/>
        <v>101.217</v>
      </c>
      <c r="X1439" s="17">
        <f t="shared" si="45"/>
        <v>0.52163727437090601</v>
      </c>
      <c r="Y1439" s="18"/>
      <c r="Z1439" s="18"/>
    </row>
    <row r="1440" spans="19:26" x14ac:dyDescent="0.2">
      <c r="S1440" s="13" t="s">
        <v>41</v>
      </c>
      <c r="T1440" s="13" t="s">
        <v>42</v>
      </c>
      <c r="U1440" s="13">
        <v>2010</v>
      </c>
      <c r="V1440" s="18">
        <v>1.01</v>
      </c>
      <c r="W1440" s="17">
        <f t="shared" si="44"/>
        <v>101.217</v>
      </c>
      <c r="X1440" s="17">
        <f t="shared" si="45"/>
        <v>1.0976117648221149</v>
      </c>
      <c r="Y1440" s="18"/>
      <c r="Z1440" s="18"/>
    </row>
    <row r="1441" spans="19:26" x14ac:dyDescent="0.2">
      <c r="S1441" s="13" t="s">
        <v>86</v>
      </c>
      <c r="T1441" s="13" t="s">
        <v>87</v>
      </c>
      <c r="U1441" s="13">
        <v>2010</v>
      </c>
      <c r="V1441" s="18">
        <v>0.93</v>
      </c>
      <c r="W1441" s="17">
        <f t="shared" si="44"/>
        <v>101.217</v>
      </c>
      <c r="X1441" s="17">
        <f t="shared" si="45"/>
        <v>1.0106722190936306</v>
      </c>
      <c r="Y1441" s="18"/>
      <c r="Z1441" s="18"/>
    </row>
    <row r="1442" spans="19:26" x14ac:dyDescent="0.2">
      <c r="S1442" s="13" t="s">
        <v>92</v>
      </c>
      <c r="T1442" s="13" t="s">
        <v>93</v>
      </c>
      <c r="U1442" s="13">
        <v>2010</v>
      </c>
      <c r="V1442" s="18">
        <v>0.15</v>
      </c>
      <c r="W1442" s="17">
        <f t="shared" si="44"/>
        <v>101.217</v>
      </c>
      <c r="X1442" s="17">
        <f t="shared" si="45"/>
        <v>0.16301164824090814</v>
      </c>
      <c r="Y1442" s="18"/>
      <c r="Z1442" s="18"/>
    </row>
    <row r="1443" spans="19:26" x14ac:dyDescent="0.2">
      <c r="S1443" s="13" t="s">
        <v>43</v>
      </c>
      <c r="T1443" s="13" t="s">
        <v>14</v>
      </c>
      <c r="U1443" s="13">
        <v>2010</v>
      </c>
      <c r="V1443" s="18">
        <v>0.23100000000000001</v>
      </c>
      <c r="W1443" s="17">
        <f t="shared" si="44"/>
        <v>101.217</v>
      </c>
      <c r="X1443" s="17">
        <f t="shared" si="45"/>
        <v>0.25103793829099857</v>
      </c>
      <c r="Y1443" s="18"/>
      <c r="Z1443" s="18"/>
    </row>
    <row r="1444" spans="19:26" x14ac:dyDescent="0.2">
      <c r="S1444" s="13" t="s">
        <v>44</v>
      </c>
      <c r="T1444" s="13" t="s">
        <v>45</v>
      </c>
      <c r="U1444" s="13">
        <v>2010</v>
      </c>
      <c r="V1444" s="18">
        <v>0.115</v>
      </c>
      <c r="W1444" s="17">
        <f t="shared" si="44"/>
        <v>101.217</v>
      </c>
      <c r="X1444" s="17">
        <f t="shared" si="45"/>
        <v>0.12497559698469626</v>
      </c>
      <c r="Y1444" s="18"/>
      <c r="Z1444" s="18"/>
    </row>
    <row r="1445" spans="19:26" x14ac:dyDescent="0.2">
      <c r="S1445" s="13" t="s">
        <v>94</v>
      </c>
      <c r="T1445" s="13" t="s">
        <v>95</v>
      </c>
      <c r="U1445" s="13">
        <v>2010</v>
      </c>
      <c r="V1445" s="18">
        <v>0.19</v>
      </c>
      <c r="W1445" s="17">
        <f t="shared" si="44"/>
        <v>101.217</v>
      </c>
      <c r="X1445" s="17">
        <f t="shared" si="45"/>
        <v>0.2064814211051503</v>
      </c>
      <c r="Y1445" s="18"/>
      <c r="Z1445" s="18"/>
    </row>
    <row r="1446" spans="19:26" x14ac:dyDescent="0.2">
      <c r="S1446" s="13" t="s">
        <v>46</v>
      </c>
      <c r="T1446" s="13" t="s">
        <v>47</v>
      </c>
      <c r="U1446" s="13">
        <v>2010</v>
      </c>
      <c r="V1446" s="18">
        <v>0.18</v>
      </c>
      <c r="W1446" s="17">
        <f t="shared" si="44"/>
        <v>101.217</v>
      </c>
      <c r="X1446" s="17">
        <f t="shared" si="45"/>
        <v>0.19561397788908977</v>
      </c>
      <c r="Y1446" s="18"/>
      <c r="Z1446" s="18"/>
    </row>
    <row r="1447" spans="19:26" x14ac:dyDescent="0.2">
      <c r="S1447" s="13" t="s">
        <v>48</v>
      </c>
      <c r="T1447" s="13" t="s">
        <v>49</v>
      </c>
      <c r="U1447" s="13">
        <v>2010</v>
      </c>
      <c r="V1447" s="18">
        <v>0.08</v>
      </c>
      <c r="W1447" s="17">
        <f t="shared" si="44"/>
        <v>101.217</v>
      </c>
      <c r="X1447" s="17">
        <f t="shared" si="45"/>
        <v>8.6939545728484349E-2</v>
      </c>
      <c r="Y1447" s="18"/>
      <c r="Z1447" s="18"/>
    </row>
    <row r="1448" spans="19:26" x14ac:dyDescent="0.2">
      <c r="S1448" s="13" t="s">
        <v>50</v>
      </c>
      <c r="T1448" s="13" t="s">
        <v>51</v>
      </c>
      <c r="U1448" s="13">
        <v>2010</v>
      </c>
      <c r="V1448" s="18">
        <v>0.32</v>
      </c>
      <c r="W1448" s="17">
        <f t="shared" si="44"/>
        <v>101.217</v>
      </c>
      <c r="X1448" s="17">
        <f t="shared" si="45"/>
        <v>0.3477581829139374</v>
      </c>
      <c r="Y1448" s="18"/>
      <c r="Z1448" s="18"/>
    </row>
    <row r="1449" spans="19:26" x14ac:dyDescent="0.2">
      <c r="S1449" s="13" t="s">
        <v>96</v>
      </c>
      <c r="T1449" s="13" t="s">
        <v>97</v>
      </c>
      <c r="U1449" s="13">
        <v>2010</v>
      </c>
      <c r="V1449" s="18">
        <v>0.35</v>
      </c>
      <c r="W1449" s="17">
        <f t="shared" si="44"/>
        <v>101.217</v>
      </c>
      <c r="X1449" s="17">
        <f t="shared" si="45"/>
        <v>0.380360512562119</v>
      </c>
      <c r="Y1449" s="18"/>
      <c r="Z1449" s="18"/>
    </row>
    <row r="1450" spans="19:26" x14ac:dyDescent="0.2">
      <c r="S1450" s="13" t="s">
        <v>52</v>
      </c>
      <c r="T1450" s="13" t="s">
        <v>53</v>
      </c>
      <c r="U1450" s="13">
        <v>2010</v>
      </c>
      <c r="V1450" s="17">
        <v>0.09</v>
      </c>
      <c r="W1450" s="17">
        <f t="shared" si="44"/>
        <v>101.217</v>
      </c>
      <c r="X1450" s="17">
        <f t="shared" si="45"/>
        <v>9.7806988944544884E-2</v>
      </c>
      <c r="Y1450" s="17"/>
      <c r="Z1450" s="17"/>
    </row>
    <row r="1451" spans="19:26" x14ac:dyDescent="0.2">
      <c r="S1451" s="13" t="s">
        <v>54</v>
      </c>
      <c r="T1451" s="13" t="s">
        <v>55</v>
      </c>
      <c r="U1451" s="13">
        <v>2010</v>
      </c>
      <c r="V1451" s="17">
        <v>0.105</v>
      </c>
      <c r="W1451" s="17">
        <f t="shared" si="44"/>
        <v>101.217</v>
      </c>
      <c r="X1451" s="17">
        <f t="shared" si="45"/>
        <v>0.1141081537686357</v>
      </c>
      <c r="Y1451" s="17"/>
      <c r="Z1451" s="17"/>
    </row>
    <row r="1452" spans="19:26" x14ac:dyDescent="0.2">
      <c r="S1452" s="13" t="s">
        <v>98</v>
      </c>
      <c r="T1452" s="13" t="s">
        <v>99</v>
      </c>
      <c r="U1452" s="13">
        <v>2010</v>
      </c>
      <c r="V1452" s="17">
        <v>0.2</v>
      </c>
      <c r="W1452" s="17">
        <f t="shared" si="44"/>
        <v>101.217</v>
      </c>
      <c r="X1452" s="17">
        <f t="shared" si="45"/>
        <v>0.21734886432121089</v>
      </c>
      <c r="Y1452" s="17"/>
      <c r="Z1452" s="17"/>
    </row>
    <row r="1453" spans="19:26" x14ac:dyDescent="0.2">
      <c r="S1453" s="13" t="s">
        <v>56</v>
      </c>
      <c r="T1453" s="13" t="s">
        <v>57</v>
      </c>
      <c r="U1453" s="13">
        <v>2010</v>
      </c>
      <c r="V1453" s="17">
        <v>0.14599999999999999</v>
      </c>
      <c r="W1453" s="17">
        <f t="shared" si="44"/>
        <v>101.217</v>
      </c>
      <c r="X1453" s="17">
        <f t="shared" si="45"/>
        <v>0.15866467095448392</v>
      </c>
      <c r="Y1453" s="17"/>
      <c r="Z1453" s="17"/>
    </row>
    <row r="1454" spans="19:26" x14ac:dyDescent="0.2">
      <c r="S1454" s="13" t="s">
        <v>100</v>
      </c>
      <c r="T1454" s="13" t="s">
        <v>101</v>
      </c>
      <c r="U1454" s="13">
        <v>2010</v>
      </c>
      <c r="V1454" s="18">
        <v>0.42680000000000001</v>
      </c>
      <c r="W1454" s="17">
        <f t="shared" si="44"/>
        <v>101.217</v>
      </c>
      <c r="X1454" s="17">
        <f t="shared" si="45"/>
        <v>0.46382247646146402</v>
      </c>
      <c r="Y1454" s="18"/>
      <c r="Z1454" s="18"/>
    </row>
    <row r="1455" spans="19:26" x14ac:dyDescent="0.2">
      <c r="S1455" s="13" t="s">
        <v>58</v>
      </c>
      <c r="T1455" s="13" t="s">
        <v>59</v>
      </c>
      <c r="U1455" s="13">
        <v>2010</v>
      </c>
      <c r="V1455" s="18">
        <v>0.06</v>
      </c>
      <c r="W1455" s="17">
        <f t="shared" si="44"/>
        <v>101.217</v>
      </c>
      <c r="X1455" s="17">
        <f t="shared" si="45"/>
        <v>6.5204659296363252E-2</v>
      </c>
      <c r="Y1455" s="18"/>
      <c r="Z1455" s="18"/>
    </row>
    <row r="1456" spans="19:26" x14ac:dyDescent="0.2">
      <c r="S1456" s="13" t="s">
        <v>102</v>
      </c>
      <c r="T1456" s="13" t="s">
        <v>103</v>
      </c>
      <c r="U1456" s="13">
        <v>2010</v>
      </c>
      <c r="V1456" s="18">
        <v>0.13650000000000001</v>
      </c>
      <c r="W1456" s="17">
        <f t="shared" si="44"/>
        <v>101.217</v>
      </c>
      <c r="X1456" s="17">
        <f t="shared" si="45"/>
        <v>0.14834059989922643</v>
      </c>
      <c r="Y1456" s="18"/>
      <c r="Z1456" s="18"/>
    </row>
    <row r="1457" spans="19:26" x14ac:dyDescent="0.2">
      <c r="S1457" s="13" t="s">
        <v>60</v>
      </c>
      <c r="T1457" s="13" t="s">
        <v>61</v>
      </c>
      <c r="U1457" s="13">
        <v>2010</v>
      </c>
      <c r="V1457" s="18">
        <v>0.31</v>
      </c>
      <c r="W1457" s="17">
        <f t="shared" si="44"/>
        <v>101.217</v>
      </c>
      <c r="X1457" s="17">
        <f t="shared" si="45"/>
        <v>0.33689073969787681</v>
      </c>
      <c r="Y1457" s="18"/>
      <c r="Z1457" s="18"/>
    </row>
    <row r="1458" spans="19:26" x14ac:dyDescent="0.2">
      <c r="S1458" s="13" t="s">
        <v>62</v>
      </c>
      <c r="T1458" s="13" t="s">
        <v>63</v>
      </c>
      <c r="U1458" s="13">
        <v>2010</v>
      </c>
      <c r="V1458" s="18">
        <v>0.16</v>
      </c>
      <c r="W1458" s="17">
        <f t="shared" si="44"/>
        <v>101.217</v>
      </c>
      <c r="X1458" s="17">
        <f t="shared" si="45"/>
        <v>0.1738790914569687</v>
      </c>
      <c r="Y1458" s="18"/>
      <c r="Z1458" s="18"/>
    </row>
    <row r="1459" spans="19:26" x14ac:dyDescent="0.2">
      <c r="S1459" s="13" t="s">
        <v>104</v>
      </c>
      <c r="T1459" s="13" t="s">
        <v>105</v>
      </c>
      <c r="U1459" s="13">
        <v>2010</v>
      </c>
      <c r="V1459" s="18">
        <v>0.3</v>
      </c>
      <c r="W1459" s="17">
        <f t="shared" si="44"/>
        <v>101.217</v>
      </c>
      <c r="X1459" s="17">
        <f t="shared" si="45"/>
        <v>0.32602329648181627</v>
      </c>
      <c r="Y1459" s="18"/>
      <c r="Z1459" s="18"/>
    </row>
    <row r="1460" spans="19:26" x14ac:dyDescent="0.2">
      <c r="S1460" s="13" t="s">
        <v>64</v>
      </c>
      <c r="T1460" s="13" t="s">
        <v>65</v>
      </c>
      <c r="U1460" s="13">
        <v>2010</v>
      </c>
      <c r="V1460" s="18">
        <v>0.12</v>
      </c>
      <c r="W1460" s="17">
        <f t="shared" si="44"/>
        <v>101.217</v>
      </c>
      <c r="X1460" s="17">
        <f t="shared" si="45"/>
        <v>0.1304093185927265</v>
      </c>
      <c r="Y1460" s="18"/>
      <c r="Z1460" s="18"/>
    </row>
    <row r="1461" spans="19:26" x14ac:dyDescent="0.2">
      <c r="S1461" s="13" t="s">
        <v>66</v>
      </c>
      <c r="T1461" s="13" t="s">
        <v>67</v>
      </c>
      <c r="U1461" s="13">
        <v>2010</v>
      </c>
      <c r="V1461" s="18">
        <v>0.41</v>
      </c>
      <c r="W1461" s="17">
        <f t="shared" si="44"/>
        <v>101.217</v>
      </c>
      <c r="X1461" s="17">
        <f t="shared" si="45"/>
        <v>0.44556517185848221</v>
      </c>
      <c r="Y1461" s="18"/>
      <c r="Z1461" s="18"/>
    </row>
    <row r="1462" spans="19:26" x14ac:dyDescent="0.2">
      <c r="S1462" s="13" t="s">
        <v>68</v>
      </c>
      <c r="T1462" s="13" t="s">
        <v>69</v>
      </c>
      <c r="U1462" s="13">
        <v>2010</v>
      </c>
      <c r="V1462" s="18">
        <v>0.14000000000000001</v>
      </c>
      <c r="W1462" s="17">
        <f t="shared" si="44"/>
        <v>101.217</v>
      </c>
      <c r="X1462" s="17">
        <f t="shared" si="45"/>
        <v>0.15214420502484763</v>
      </c>
      <c r="Y1462" s="18"/>
      <c r="Z1462" s="18"/>
    </row>
    <row r="1463" spans="19:26" x14ac:dyDescent="0.2">
      <c r="S1463" s="13" t="s">
        <v>106</v>
      </c>
      <c r="T1463" s="13" t="s">
        <v>107</v>
      </c>
      <c r="U1463" s="13">
        <v>2010</v>
      </c>
      <c r="V1463" s="18">
        <v>0.61709999999999998</v>
      </c>
      <c r="W1463" s="17">
        <f t="shared" si="44"/>
        <v>101.217</v>
      </c>
      <c r="X1463" s="17">
        <f t="shared" si="45"/>
        <v>0.67062992086309614</v>
      </c>
      <c r="Y1463" s="18"/>
      <c r="Z1463" s="18"/>
    </row>
    <row r="1464" spans="19:26" x14ac:dyDescent="0.2">
      <c r="S1464" s="13" t="s">
        <v>70</v>
      </c>
      <c r="T1464" s="13" t="s">
        <v>71</v>
      </c>
      <c r="U1464" s="13">
        <v>2010</v>
      </c>
      <c r="V1464" s="18">
        <v>0.16</v>
      </c>
      <c r="W1464" s="17">
        <f t="shared" si="44"/>
        <v>101.217</v>
      </c>
      <c r="X1464" s="17">
        <f t="shared" si="45"/>
        <v>0.1738790914569687</v>
      </c>
      <c r="Y1464" s="18"/>
      <c r="Z1464" s="18"/>
    </row>
    <row r="1465" spans="19:26" x14ac:dyDescent="0.2">
      <c r="S1465" s="13" t="s">
        <v>108</v>
      </c>
      <c r="T1465" s="13" t="s">
        <v>109</v>
      </c>
      <c r="U1465" s="13">
        <v>2010</v>
      </c>
      <c r="V1465" s="18">
        <v>0.18</v>
      </c>
      <c r="W1465" s="17">
        <f t="shared" si="44"/>
        <v>101.217</v>
      </c>
      <c r="X1465" s="17">
        <f t="shared" si="45"/>
        <v>0.19561397788908977</v>
      </c>
      <c r="Y1465" s="18"/>
      <c r="Z1465" s="18"/>
    </row>
    <row r="1466" spans="19:26" x14ac:dyDescent="0.2">
      <c r="S1466" s="13" t="s">
        <v>72</v>
      </c>
      <c r="T1466" s="13" t="s">
        <v>73</v>
      </c>
      <c r="U1466" s="13">
        <v>2010</v>
      </c>
      <c r="V1466" s="18">
        <v>0.39700000000000002</v>
      </c>
      <c r="W1466" s="17">
        <f t="shared" si="44"/>
        <v>101.217</v>
      </c>
      <c r="X1466" s="17">
        <f t="shared" si="45"/>
        <v>0.43143749567760359</v>
      </c>
      <c r="Y1466" s="18"/>
      <c r="Z1466" s="18"/>
    </row>
    <row r="1467" spans="19:26" x14ac:dyDescent="0.2">
      <c r="S1467" s="13" t="s">
        <v>110</v>
      </c>
      <c r="T1467" s="13" t="s">
        <v>111</v>
      </c>
      <c r="U1467" s="13">
        <v>2010</v>
      </c>
      <c r="V1467" s="17">
        <v>8.2000000000000003E-2</v>
      </c>
      <c r="W1467" s="17">
        <f t="shared" si="44"/>
        <v>101.217</v>
      </c>
      <c r="X1467" s="17">
        <f t="shared" si="45"/>
        <v>8.9113034371696459E-2</v>
      </c>
      <c r="Y1467" s="17"/>
      <c r="Z1467" s="17"/>
    </row>
    <row r="1468" spans="19:26" x14ac:dyDescent="0.2">
      <c r="S1468" s="13" t="s">
        <v>112</v>
      </c>
      <c r="T1468" s="13" t="s">
        <v>113</v>
      </c>
      <c r="U1468" s="13">
        <v>2010</v>
      </c>
      <c r="V1468" s="17">
        <v>7.8700000000000006E-2</v>
      </c>
      <c r="W1468" s="17">
        <f t="shared" si="44"/>
        <v>101.217</v>
      </c>
      <c r="X1468" s="17">
        <f t="shared" si="45"/>
        <v>8.5526778110396495E-2</v>
      </c>
      <c r="Y1468" s="17"/>
      <c r="Z1468" s="17"/>
    </row>
    <row r="1469" spans="19:26" x14ac:dyDescent="0.2">
      <c r="S1469" s="13" t="s">
        <v>74</v>
      </c>
      <c r="T1469" s="13" t="s">
        <v>75</v>
      </c>
      <c r="U1469" s="13">
        <v>2010</v>
      </c>
      <c r="V1469" s="17">
        <v>9.5200000000000007E-2</v>
      </c>
      <c r="W1469" s="17">
        <f t="shared" si="44"/>
        <v>101.217</v>
      </c>
      <c r="X1469" s="17">
        <f t="shared" si="45"/>
        <v>0.10345805941689638</v>
      </c>
      <c r="Y1469" s="17"/>
      <c r="Z1469" s="17"/>
    </row>
    <row r="1470" spans="19:26" x14ac:dyDescent="0.2">
      <c r="S1470" s="13" t="s">
        <v>76</v>
      </c>
      <c r="T1470" s="13" t="s">
        <v>77</v>
      </c>
      <c r="U1470" s="13">
        <v>2010</v>
      </c>
      <c r="V1470" s="17">
        <v>0.76800000000000002</v>
      </c>
      <c r="W1470" s="17">
        <f t="shared" si="44"/>
        <v>101.217</v>
      </c>
      <c r="X1470" s="17">
        <f t="shared" si="45"/>
        <v>0.83461963899344971</v>
      </c>
      <c r="Y1470" s="17"/>
      <c r="Z1470" s="17"/>
    </row>
    <row r="1471" spans="19:26" x14ac:dyDescent="0.2">
      <c r="S1471" s="13" t="s">
        <v>78</v>
      </c>
      <c r="T1471" s="13" t="s">
        <v>79</v>
      </c>
      <c r="U1471" s="13">
        <v>2010</v>
      </c>
      <c r="V1471" s="18">
        <v>0.26979999999999998</v>
      </c>
      <c r="W1471" s="17">
        <f t="shared" si="44"/>
        <v>101.217</v>
      </c>
      <c r="X1471" s="17">
        <f t="shared" si="45"/>
        <v>0.29320361796931343</v>
      </c>
      <c r="Y1471" s="18"/>
      <c r="Z1471" s="18"/>
    </row>
    <row r="1472" spans="19:26" x14ac:dyDescent="0.2">
      <c r="S1472" s="13" t="s">
        <v>80</v>
      </c>
      <c r="T1472" s="13" t="s">
        <v>81</v>
      </c>
      <c r="U1472" s="13">
        <v>2010</v>
      </c>
      <c r="V1472" s="18">
        <v>0.13619000000000001</v>
      </c>
      <c r="W1472" s="17">
        <f t="shared" si="44"/>
        <v>101.217</v>
      </c>
      <c r="X1472" s="17">
        <f t="shared" si="45"/>
        <v>0.14800370915952854</v>
      </c>
      <c r="Y1472" s="18"/>
      <c r="Z1472" s="18"/>
    </row>
    <row r="1473" spans="19:26" x14ac:dyDescent="0.2">
      <c r="S1473" s="13" t="s">
        <v>82</v>
      </c>
      <c r="T1473" s="13" t="s">
        <v>83</v>
      </c>
      <c r="U1473" s="13">
        <v>2010</v>
      </c>
      <c r="V1473" s="18">
        <v>0.19047</v>
      </c>
      <c r="W1473" s="17">
        <f t="shared" si="44"/>
        <v>101.217</v>
      </c>
      <c r="X1473" s="17">
        <f t="shared" si="45"/>
        <v>0.20699219093630516</v>
      </c>
      <c r="Y1473" s="18"/>
      <c r="Z1473" s="18"/>
    </row>
    <row r="1474" spans="19:26" x14ac:dyDescent="0.2">
      <c r="S1474" s="13" t="s">
        <v>114</v>
      </c>
      <c r="T1474" s="13" t="s">
        <v>115</v>
      </c>
      <c r="U1474" s="13">
        <v>2010</v>
      </c>
      <c r="V1474" s="18">
        <v>0.40629999999999999</v>
      </c>
      <c r="W1474" s="17">
        <f t="shared" si="44"/>
        <v>101.217</v>
      </c>
      <c r="X1474" s="17">
        <f t="shared" si="45"/>
        <v>0.44154421786853987</v>
      </c>
      <c r="Y1474" s="18"/>
      <c r="Z1474" s="18"/>
    </row>
    <row r="1475" spans="19:26" x14ac:dyDescent="0.2">
      <c r="S1475" s="13" t="s">
        <v>116</v>
      </c>
      <c r="T1475" s="13" t="s">
        <v>117</v>
      </c>
      <c r="U1475" s="13">
        <v>2010</v>
      </c>
      <c r="V1475" s="18">
        <v>0.26500000000000001</v>
      </c>
      <c r="W1475" s="17">
        <f t="shared" ref="W1475:W1538" si="46">INDEX($AB$2:$AB$35,MATCH($U1475,$AA$2:$AA$35,0))</f>
        <v>101.217</v>
      </c>
      <c r="X1475" s="17">
        <f t="shared" ref="X1475:X1538" si="47">V1475*$AB$35/W1475</f>
        <v>0.28798724522560443</v>
      </c>
      <c r="Y1475" s="18"/>
      <c r="Z1475" s="18"/>
    </row>
    <row r="1476" spans="19:26" x14ac:dyDescent="0.2">
      <c r="S1476" s="13" t="s">
        <v>118</v>
      </c>
      <c r="T1476" s="13" t="s">
        <v>119</v>
      </c>
      <c r="U1476" s="13">
        <v>2010</v>
      </c>
      <c r="V1476" s="18">
        <v>0.25650000000000001</v>
      </c>
      <c r="W1476" s="17">
        <f t="shared" si="46"/>
        <v>101.217</v>
      </c>
      <c r="X1476" s="17">
        <f t="shared" si="47"/>
        <v>0.27874991849195291</v>
      </c>
      <c r="Y1476" s="18"/>
      <c r="Z1476" s="18"/>
    </row>
    <row r="1477" spans="19:26" x14ac:dyDescent="0.2">
      <c r="S1477" s="13" t="s">
        <v>120</v>
      </c>
      <c r="T1477" s="13" t="s">
        <v>121</v>
      </c>
      <c r="U1477" s="13">
        <v>2010</v>
      </c>
      <c r="V1477" s="18">
        <v>0.25650000000000001</v>
      </c>
      <c r="W1477" s="17">
        <f t="shared" si="46"/>
        <v>101.217</v>
      </c>
      <c r="X1477" s="17">
        <f t="shared" si="47"/>
        <v>0.27874991849195291</v>
      </c>
      <c r="Y1477" s="18"/>
      <c r="Z1477" s="18"/>
    </row>
    <row r="1478" spans="19:26" x14ac:dyDescent="0.2">
      <c r="S1478" s="13" t="s">
        <v>122</v>
      </c>
      <c r="T1478" s="13" t="s">
        <v>123</v>
      </c>
      <c r="U1478" s="13">
        <v>2010</v>
      </c>
      <c r="V1478" s="13">
        <v>0.17699999999999999</v>
      </c>
      <c r="W1478" s="17">
        <f t="shared" si="46"/>
        <v>101.217</v>
      </c>
      <c r="X1478" s="17">
        <f t="shared" si="47"/>
        <v>0.19235374492427162</v>
      </c>
      <c r="Y1478" s="13"/>
      <c r="Z1478" s="13"/>
    </row>
    <row r="1479" spans="19:26" x14ac:dyDescent="0.2">
      <c r="S1479" s="13" t="s">
        <v>84</v>
      </c>
      <c r="T1479" s="13" t="s">
        <v>85</v>
      </c>
      <c r="U1479" s="13">
        <v>2010</v>
      </c>
      <c r="V1479" s="13">
        <v>6.4500000000000002E-2</v>
      </c>
      <c r="W1479" s="17">
        <f t="shared" si="46"/>
        <v>101.217</v>
      </c>
      <c r="X1479" s="17">
        <f t="shared" si="47"/>
        <v>7.0095008743590509E-2</v>
      </c>
      <c r="Y1479" s="13"/>
      <c r="Z1479" s="13"/>
    </row>
    <row r="1480" spans="19:26" x14ac:dyDescent="0.2">
      <c r="S1480" s="13" t="s">
        <v>124</v>
      </c>
      <c r="T1480" s="13" t="s">
        <v>125</v>
      </c>
      <c r="U1480" s="13">
        <v>2010</v>
      </c>
      <c r="V1480" s="13">
        <v>0.02</v>
      </c>
      <c r="W1480" s="17">
        <f t="shared" si="46"/>
        <v>101.217</v>
      </c>
      <c r="X1480" s="17">
        <f t="shared" si="47"/>
        <v>2.1734886432121087E-2</v>
      </c>
      <c r="Y1480" s="13"/>
      <c r="Z1480" s="13"/>
    </row>
    <row r="1481" spans="19:26" x14ac:dyDescent="0.2">
      <c r="S1481" s="13" t="s">
        <v>90</v>
      </c>
      <c r="T1481" s="13" t="s">
        <v>91</v>
      </c>
      <c r="U1481" s="13">
        <v>2011</v>
      </c>
      <c r="V1481" s="18">
        <v>1.05</v>
      </c>
      <c r="W1481" s="17">
        <f t="shared" si="46"/>
        <v>103.307</v>
      </c>
      <c r="X1481" s="17">
        <f t="shared" si="47"/>
        <v>1.1179963603628023</v>
      </c>
      <c r="Y1481" s="18"/>
      <c r="Z1481" s="18"/>
    </row>
    <row r="1482" spans="19:26" x14ac:dyDescent="0.2">
      <c r="S1482" s="13" t="s">
        <v>23</v>
      </c>
      <c r="T1482" s="13" t="s">
        <v>24</v>
      </c>
      <c r="U1482" s="13">
        <v>2011</v>
      </c>
      <c r="V1482" s="18">
        <v>1.07</v>
      </c>
      <c r="W1482" s="17">
        <f t="shared" si="46"/>
        <v>103.307</v>
      </c>
      <c r="X1482" s="17">
        <f t="shared" si="47"/>
        <v>1.1392915291316175</v>
      </c>
      <c r="Y1482" s="18"/>
      <c r="Z1482" s="18"/>
    </row>
    <row r="1483" spans="19:26" x14ac:dyDescent="0.2">
      <c r="S1483" s="13" t="s">
        <v>25</v>
      </c>
      <c r="T1483" s="13" t="s">
        <v>26</v>
      </c>
      <c r="U1483" s="13">
        <v>2011</v>
      </c>
      <c r="V1483" s="18">
        <v>0.16</v>
      </c>
      <c r="W1483" s="17">
        <f t="shared" si="46"/>
        <v>103.307</v>
      </c>
      <c r="X1483" s="17">
        <f t="shared" si="47"/>
        <v>0.17036135015052226</v>
      </c>
      <c r="Y1483" s="18"/>
      <c r="Z1483" s="18"/>
    </row>
    <row r="1484" spans="19:26" x14ac:dyDescent="0.2">
      <c r="S1484" s="13" t="s">
        <v>27</v>
      </c>
      <c r="T1484" s="13" t="s">
        <v>28</v>
      </c>
      <c r="U1484" s="13">
        <v>2011</v>
      </c>
      <c r="V1484" s="17">
        <v>0.24</v>
      </c>
      <c r="W1484" s="17">
        <f t="shared" si="46"/>
        <v>103.307</v>
      </c>
      <c r="X1484" s="17">
        <f t="shared" si="47"/>
        <v>0.25554202522578329</v>
      </c>
      <c r="Y1484" s="17"/>
      <c r="Z1484" s="17"/>
    </row>
    <row r="1485" spans="19:26" x14ac:dyDescent="0.2">
      <c r="S1485" s="13" t="s">
        <v>29</v>
      </c>
      <c r="T1485" s="13" t="s">
        <v>30</v>
      </c>
      <c r="U1485" s="13">
        <v>2011</v>
      </c>
      <c r="V1485" s="17">
        <v>0.2</v>
      </c>
      <c r="W1485" s="17">
        <f t="shared" si="46"/>
        <v>103.307</v>
      </c>
      <c r="X1485" s="17">
        <f t="shared" si="47"/>
        <v>0.21295168768815279</v>
      </c>
      <c r="Y1485" s="17"/>
      <c r="Z1485" s="17"/>
    </row>
    <row r="1486" spans="19:26" x14ac:dyDescent="0.2">
      <c r="S1486" s="13" t="s">
        <v>31</v>
      </c>
      <c r="T1486" s="13" t="s">
        <v>32</v>
      </c>
      <c r="U1486" s="13">
        <v>2011</v>
      </c>
      <c r="V1486" s="17">
        <v>0.08</v>
      </c>
      <c r="W1486" s="17">
        <f t="shared" si="46"/>
        <v>103.307</v>
      </c>
      <c r="X1486" s="17">
        <f t="shared" si="47"/>
        <v>8.5180675075261128E-2</v>
      </c>
      <c r="Y1486" s="17"/>
      <c r="Z1486" s="17"/>
    </row>
    <row r="1487" spans="19:26" x14ac:dyDescent="0.2">
      <c r="S1487" s="13" t="s">
        <v>33</v>
      </c>
      <c r="T1487" s="13" t="s">
        <v>34</v>
      </c>
      <c r="U1487" s="13">
        <v>2011</v>
      </c>
      <c r="V1487" s="17">
        <v>0.19</v>
      </c>
      <c r="W1487" s="17">
        <f t="shared" si="46"/>
        <v>103.307</v>
      </c>
      <c r="X1487" s="17">
        <f t="shared" si="47"/>
        <v>0.20230410330374513</v>
      </c>
      <c r="Y1487" s="17"/>
      <c r="Z1487" s="17"/>
    </row>
    <row r="1488" spans="19:26" x14ac:dyDescent="0.2">
      <c r="S1488" s="13" t="s">
        <v>35</v>
      </c>
      <c r="T1488" s="13" t="s">
        <v>36</v>
      </c>
      <c r="U1488" s="13">
        <v>2011</v>
      </c>
      <c r="V1488" s="18">
        <v>0.16</v>
      </c>
      <c r="W1488" s="17">
        <f t="shared" si="46"/>
        <v>103.307</v>
      </c>
      <c r="X1488" s="17">
        <f t="shared" si="47"/>
        <v>0.17036135015052226</v>
      </c>
      <c r="Y1488" s="18"/>
      <c r="Z1488" s="18"/>
    </row>
    <row r="1489" spans="19:26" x14ac:dyDescent="0.2">
      <c r="S1489" s="13" t="s">
        <v>37</v>
      </c>
      <c r="T1489" s="13" t="s">
        <v>38</v>
      </c>
      <c r="U1489" s="13">
        <v>2011</v>
      </c>
      <c r="V1489" s="18">
        <v>0.09</v>
      </c>
      <c r="W1489" s="17">
        <f t="shared" si="46"/>
        <v>103.307</v>
      </c>
      <c r="X1489" s="17">
        <f t="shared" si="47"/>
        <v>9.5828259459668746E-2</v>
      </c>
      <c r="Y1489" s="18"/>
      <c r="Z1489" s="18"/>
    </row>
    <row r="1490" spans="19:26" x14ac:dyDescent="0.2">
      <c r="S1490" s="13" t="s">
        <v>39</v>
      </c>
      <c r="T1490" s="13" t="s">
        <v>40</v>
      </c>
      <c r="U1490" s="13">
        <v>2011</v>
      </c>
      <c r="V1490" s="18">
        <v>0.48</v>
      </c>
      <c r="W1490" s="17">
        <f t="shared" si="46"/>
        <v>103.307</v>
      </c>
      <c r="X1490" s="17">
        <f t="shared" si="47"/>
        <v>0.51108405045156657</v>
      </c>
      <c r="Y1490" s="18"/>
      <c r="Z1490" s="18"/>
    </row>
    <row r="1491" spans="19:26" x14ac:dyDescent="0.2">
      <c r="S1491" s="13" t="s">
        <v>41</v>
      </c>
      <c r="T1491" s="13" t="s">
        <v>42</v>
      </c>
      <c r="U1491" s="13">
        <v>2011</v>
      </c>
      <c r="V1491" s="18">
        <v>1.01</v>
      </c>
      <c r="W1491" s="17">
        <f t="shared" si="46"/>
        <v>103.307</v>
      </c>
      <c r="X1491" s="17">
        <f t="shared" si="47"/>
        <v>1.0754060228251716</v>
      </c>
      <c r="Y1491" s="18"/>
      <c r="Z1491" s="18"/>
    </row>
    <row r="1492" spans="19:26" x14ac:dyDescent="0.2">
      <c r="S1492" s="13" t="s">
        <v>86</v>
      </c>
      <c r="T1492" s="13" t="s">
        <v>87</v>
      </c>
      <c r="U1492" s="13">
        <v>2011</v>
      </c>
      <c r="V1492" s="18">
        <v>0.93</v>
      </c>
      <c r="W1492" s="17">
        <f t="shared" si="46"/>
        <v>103.307</v>
      </c>
      <c r="X1492" s="17">
        <f t="shared" si="47"/>
        <v>0.99022534774991056</v>
      </c>
      <c r="Y1492" s="18"/>
      <c r="Z1492" s="18"/>
    </row>
    <row r="1493" spans="19:26" x14ac:dyDescent="0.2">
      <c r="S1493" s="13" t="s">
        <v>92</v>
      </c>
      <c r="T1493" s="13" t="s">
        <v>93</v>
      </c>
      <c r="U1493" s="13">
        <v>2011</v>
      </c>
      <c r="V1493" s="18">
        <v>0.15</v>
      </c>
      <c r="W1493" s="17">
        <f t="shared" si="46"/>
        <v>103.307</v>
      </c>
      <c r="X1493" s="17">
        <f t="shared" si="47"/>
        <v>0.15971376576611457</v>
      </c>
      <c r="Y1493" s="18"/>
      <c r="Z1493" s="18"/>
    </row>
    <row r="1494" spans="19:26" x14ac:dyDescent="0.2">
      <c r="S1494" s="13" t="s">
        <v>43</v>
      </c>
      <c r="T1494" s="13" t="s">
        <v>14</v>
      </c>
      <c r="U1494" s="13">
        <v>2011</v>
      </c>
      <c r="V1494" s="18">
        <v>0.23100000000000001</v>
      </c>
      <c r="W1494" s="17">
        <f t="shared" si="46"/>
        <v>103.307</v>
      </c>
      <c r="X1494" s="17">
        <f t="shared" si="47"/>
        <v>0.24595919927981649</v>
      </c>
      <c r="Y1494" s="18"/>
      <c r="Z1494" s="18"/>
    </row>
    <row r="1495" spans="19:26" x14ac:dyDescent="0.2">
      <c r="S1495" s="13" t="s">
        <v>44</v>
      </c>
      <c r="T1495" s="13" t="s">
        <v>45</v>
      </c>
      <c r="U1495" s="13">
        <v>2011</v>
      </c>
      <c r="V1495" s="18">
        <v>0.115</v>
      </c>
      <c r="W1495" s="17">
        <f t="shared" si="46"/>
        <v>103.307</v>
      </c>
      <c r="X1495" s="17">
        <f t="shared" si="47"/>
        <v>0.12244722042068786</v>
      </c>
      <c r="Y1495" s="18"/>
      <c r="Z1495" s="18"/>
    </row>
    <row r="1496" spans="19:26" x14ac:dyDescent="0.2">
      <c r="S1496" s="13" t="s">
        <v>94</v>
      </c>
      <c r="T1496" s="13" t="s">
        <v>95</v>
      </c>
      <c r="U1496" s="13">
        <v>2011</v>
      </c>
      <c r="V1496" s="18">
        <v>0.19</v>
      </c>
      <c r="W1496" s="17">
        <f t="shared" si="46"/>
        <v>103.307</v>
      </c>
      <c r="X1496" s="17">
        <f t="shared" si="47"/>
        <v>0.20230410330374513</v>
      </c>
      <c r="Y1496" s="18"/>
      <c r="Z1496" s="18"/>
    </row>
    <row r="1497" spans="19:26" x14ac:dyDescent="0.2">
      <c r="S1497" s="13" t="s">
        <v>46</v>
      </c>
      <c r="T1497" s="13" t="s">
        <v>47</v>
      </c>
      <c r="U1497" s="13">
        <v>2011</v>
      </c>
      <c r="V1497" s="18">
        <v>0.18</v>
      </c>
      <c r="W1497" s="17">
        <f t="shared" si="46"/>
        <v>103.307</v>
      </c>
      <c r="X1497" s="17">
        <f t="shared" si="47"/>
        <v>0.19165651891933749</v>
      </c>
      <c r="Y1497" s="18"/>
      <c r="Z1497" s="18"/>
    </row>
    <row r="1498" spans="19:26" x14ac:dyDescent="0.2">
      <c r="S1498" s="13" t="s">
        <v>48</v>
      </c>
      <c r="T1498" s="13" t="s">
        <v>49</v>
      </c>
      <c r="U1498" s="13">
        <v>2011</v>
      </c>
      <c r="V1498" s="18">
        <v>0.08</v>
      </c>
      <c r="W1498" s="17">
        <f t="shared" si="46"/>
        <v>103.307</v>
      </c>
      <c r="X1498" s="17">
        <f t="shared" si="47"/>
        <v>8.5180675075261128E-2</v>
      </c>
      <c r="Y1498" s="18"/>
      <c r="Z1498" s="18"/>
    </row>
    <row r="1499" spans="19:26" x14ac:dyDescent="0.2">
      <c r="S1499" s="13" t="s">
        <v>50</v>
      </c>
      <c r="T1499" s="13" t="s">
        <v>51</v>
      </c>
      <c r="U1499" s="13">
        <v>2011</v>
      </c>
      <c r="V1499" s="18">
        <v>0.32</v>
      </c>
      <c r="W1499" s="17">
        <f t="shared" si="46"/>
        <v>103.307</v>
      </c>
      <c r="X1499" s="17">
        <f t="shared" si="47"/>
        <v>0.34072270030104451</v>
      </c>
      <c r="Y1499" s="18"/>
      <c r="Z1499" s="18"/>
    </row>
    <row r="1500" spans="19:26" x14ac:dyDescent="0.2">
      <c r="S1500" s="13" t="s">
        <v>96</v>
      </c>
      <c r="T1500" s="13" t="s">
        <v>97</v>
      </c>
      <c r="U1500" s="13">
        <v>2011</v>
      </c>
      <c r="V1500" s="18">
        <v>0.35</v>
      </c>
      <c r="W1500" s="17">
        <f t="shared" si="46"/>
        <v>103.307</v>
      </c>
      <c r="X1500" s="17">
        <f t="shared" si="47"/>
        <v>0.37266545345426738</v>
      </c>
      <c r="Y1500" s="18"/>
      <c r="Z1500" s="18"/>
    </row>
    <row r="1501" spans="19:26" x14ac:dyDescent="0.2">
      <c r="S1501" s="13" t="s">
        <v>52</v>
      </c>
      <c r="T1501" s="13" t="s">
        <v>53</v>
      </c>
      <c r="U1501" s="13">
        <v>2011</v>
      </c>
      <c r="V1501" s="17">
        <v>0.09</v>
      </c>
      <c r="W1501" s="17">
        <f t="shared" si="46"/>
        <v>103.307</v>
      </c>
      <c r="X1501" s="17">
        <f t="shared" si="47"/>
        <v>9.5828259459668746E-2</v>
      </c>
      <c r="Y1501" s="17"/>
      <c r="Z1501" s="17"/>
    </row>
    <row r="1502" spans="19:26" x14ac:dyDescent="0.2">
      <c r="S1502" s="13" t="s">
        <v>54</v>
      </c>
      <c r="T1502" s="13" t="s">
        <v>55</v>
      </c>
      <c r="U1502" s="13">
        <v>2011</v>
      </c>
      <c r="V1502" s="17">
        <v>0.105</v>
      </c>
      <c r="W1502" s="17">
        <f t="shared" si="46"/>
        <v>103.307</v>
      </c>
      <c r="X1502" s="17">
        <f t="shared" si="47"/>
        <v>0.11179963603628021</v>
      </c>
      <c r="Y1502" s="17"/>
      <c r="Z1502" s="17"/>
    </row>
    <row r="1503" spans="19:26" x14ac:dyDescent="0.2">
      <c r="S1503" s="13" t="s">
        <v>98</v>
      </c>
      <c r="T1503" s="13" t="s">
        <v>99</v>
      </c>
      <c r="U1503" s="13">
        <v>2011</v>
      </c>
      <c r="V1503" s="17">
        <v>0.2</v>
      </c>
      <c r="W1503" s="17">
        <f t="shared" si="46"/>
        <v>103.307</v>
      </c>
      <c r="X1503" s="17">
        <f t="shared" si="47"/>
        <v>0.21295168768815279</v>
      </c>
      <c r="Y1503" s="17"/>
      <c r="Z1503" s="17"/>
    </row>
    <row r="1504" spans="19:26" x14ac:dyDescent="0.2">
      <c r="S1504" s="13" t="s">
        <v>56</v>
      </c>
      <c r="T1504" s="13" t="s">
        <v>57</v>
      </c>
      <c r="U1504" s="13">
        <v>2011</v>
      </c>
      <c r="V1504" s="17">
        <v>0.14599999999999999</v>
      </c>
      <c r="W1504" s="17">
        <f t="shared" si="46"/>
        <v>103.307</v>
      </c>
      <c r="X1504" s="17">
        <f t="shared" si="47"/>
        <v>0.15545473201235152</v>
      </c>
      <c r="Y1504" s="17"/>
      <c r="Z1504" s="17"/>
    </row>
    <row r="1505" spans="19:26" x14ac:dyDescent="0.2">
      <c r="S1505" s="13" t="s">
        <v>100</v>
      </c>
      <c r="T1505" s="13" t="s">
        <v>101</v>
      </c>
      <c r="U1505" s="13">
        <v>2011</v>
      </c>
      <c r="V1505" s="18">
        <v>0.42680000000000001</v>
      </c>
      <c r="W1505" s="17">
        <f t="shared" si="46"/>
        <v>103.307</v>
      </c>
      <c r="X1505" s="17">
        <f t="shared" si="47"/>
        <v>0.45443890152651806</v>
      </c>
      <c r="Y1505" s="18"/>
      <c r="Z1505" s="18"/>
    </row>
    <row r="1506" spans="19:26" x14ac:dyDescent="0.2">
      <c r="S1506" s="13" t="s">
        <v>58</v>
      </c>
      <c r="T1506" s="13" t="s">
        <v>59</v>
      </c>
      <c r="U1506" s="13">
        <v>2011</v>
      </c>
      <c r="V1506" s="18">
        <v>0.06</v>
      </c>
      <c r="W1506" s="17">
        <f t="shared" si="46"/>
        <v>103.307</v>
      </c>
      <c r="X1506" s="17">
        <f t="shared" si="47"/>
        <v>6.3885506306445822E-2</v>
      </c>
      <c r="Y1506" s="18"/>
      <c r="Z1506" s="18"/>
    </row>
    <row r="1507" spans="19:26" x14ac:dyDescent="0.2">
      <c r="S1507" s="13" t="s">
        <v>102</v>
      </c>
      <c r="T1507" s="13" t="s">
        <v>103</v>
      </c>
      <c r="U1507" s="13">
        <v>2011</v>
      </c>
      <c r="V1507" s="18">
        <v>0.13650000000000001</v>
      </c>
      <c r="W1507" s="17">
        <f t="shared" si="46"/>
        <v>103.307</v>
      </c>
      <c r="X1507" s="17">
        <f t="shared" si="47"/>
        <v>0.14533952684716428</v>
      </c>
      <c r="Y1507" s="18"/>
      <c r="Z1507" s="18"/>
    </row>
    <row r="1508" spans="19:26" x14ac:dyDescent="0.2">
      <c r="S1508" s="13" t="s">
        <v>60</v>
      </c>
      <c r="T1508" s="13" t="s">
        <v>61</v>
      </c>
      <c r="U1508" s="13">
        <v>2011</v>
      </c>
      <c r="V1508" s="18">
        <v>0.31</v>
      </c>
      <c r="W1508" s="17">
        <f t="shared" si="46"/>
        <v>103.307</v>
      </c>
      <c r="X1508" s="17">
        <f t="shared" si="47"/>
        <v>0.3300751159166368</v>
      </c>
      <c r="Y1508" s="18"/>
      <c r="Z1508" s="18"/>
    </row>
    <row r="1509" spans="19:26" x14ac:dyDescent="0.2">
      <c r="S1509" s="13" t="s">
        <v>62</v>
      </c>
      <c r="T1509" s="13" t="s">
        <v>63</v>
      </c>
      <c r="U1509" s="13">
        <v>2011</v>
      </c>
      <c r="V1509" s="18">
        <v>0.16</v>
      </c>
      <c r="W1509" s="17">
        <f t="shared" si="46"/>
        <v>103.307</v>
      </c>
      <c r="X1509" s="17">
        <f t="shared" si="47"/>
        <v>0.17036135015052226</v>
      </c>
      <c r="Y1509" s="18"/>
      <c r="Z1509" s="18"/>
    </row>
    <row r="1510" spans="19:26" x14ac:dyDescent="0.2">
      <c r="S1510" s="13" t="s">
        <v>104</v>
      </c>
      <c r="T1510" s="13" t="s">
        <v>105</v>
      </c>
      <c r="U1510" s="13">
        <v>2011</v>
      </c>
      <c r="V1510" s="18">
        <v>0.3</v>
      </c>
      <c r="W1510" s="17">
        <f t="shared" si="46"/>
        <v>103.307</v>
      </c>
      <c r="X1510" s="17">
        <f t="shared" si="47"/>
        <v>0.31942753153222914</v>
      </c>
      <c r="Y1510" s="18"/>
      <c r="Z1510" s="18"/>
    </row>
    <row r="1511" spans="19:26" x14ac:dyDescent="0.2">
      <c r="S1511" s="13" t="s">
        <v>64</v>
      </c>
      <c r="T1511" s="13" t="s">
        <v>65</v>
      </c>
      <c r="U1511" s="13">
        <v>2011</v>
      </c>
      <c r="V1511" s="18">
        <v>0.12</v>
      </c>
      <c r="W1511" s="17">
        <f t="shared" si="46"/>
        <v>103.307</v>
      </c>
      <c r="X1511" s="17">
        <f t="shared" si="47"/>
        <v>0.12777101261289164</v>
      </c>
      <c r="Y1511" s="18"/>
      <c r="Z1511" s="18"/>
    </row>
    <row r="1512" spans="19:26" x14ac:dyDescent="0.2">
      <c r="S1512" s="13" t="s">
        <v>66</v>
      </c>
      <c r="T1512" s="13" t="s">
        <v>67</v>
      </c>
      <c r="U1512" s="13">
        <v>2011</v>
      </c>
      <c r="V1512" s="18">
        <v>0.41</v>
      </c>
      <c r="W1512" s="17">
        <f t="shared" si="46"/>
        <v>103.307</v>
      </c>
      <c r="X1512" s="17">
        <f t="shared" si="47"/>
        <v>0.43655095976071318</v>
      </c>
      <c r="Y1512" s="18"/>
      <c r="Z1512" s="18"/>
    </row>
    <row r="1513" spans="19:26" x14ac:dyDescent="0.2">
      <c r="S1513" s="13" t="s">
        <v>68</v>
      </c>
      <c r="T1513" s="13" t="s">
        <v>69</v>
      </c>
      <c r="U1513" s="13">
        <v>2011</v>
      </c>
      <c r="V1513" s="18">
        <v>0.14000000000000001</v>
      </c>
      <c r="W1513" s="17">
        <f t="shared" si="46"/>
        <v>103.307</v>
      </c>
      <c r="X1513" s="17">
        <f t="shared" si="47"/>
        <v>0.14906618138170696</v>
      </c>
      <c r="Y1513" s="18"/>
      <c r="Z1513" s="18"/>
    </row>
    <row r="1514" spans="19:26" x14ac:dyDescent="0.2">
      <c r="S1514" s="13" t="s">
        <v>106</v>
      </c>
      <c r="T1514" s="13" t="s">
        <v>107</v>
      </c>
      <c r="U1514" s="13">
        <v>2011</v>
      </c>
      <c r="V1514" s="18">
        <v>0.61709999999999998</v>
      </c>
      <c r="W1514" s="17">
        <f t="shared" si="46"/>
        <v>103.307</v>
      </c>
      <c r="X1514" s="17">
        <f t="shared" si="47"/>
        <v>0.6570624323617954</v>
      </c>
      <c r="Y1514" s="18"/>
      <c r="Z1514" s="18"/>
    </row>
    <row r="1515" spans="19:26" x14ac:dyDescent="0.2">
      <c r="S1515" s="13" t="s">
        <v>70</v>
      </c>
      <c r="T1515" s="13" t="s">
        <v>71</v>
      </c>
      <c r="U1515" s="13">
        <v>2011</v>
      </c>
      <c r="V1515" s="18">
        <v>0.16</v>
      </c>
      <c r="W1515" s="17">
        <f t="shared" si="46"/>
        <v>103.307</v>
      </c>
      <c r="X1515" s="17">
        <f t="shared" si="47"/>
        <v>0.17036135015052226</v>
      </c>
      <c r="Y1515" s="18"/>
      <c r="Z1515" s="18"/>
    </row>
    <row r="1516" spans="19:26" x14ac:dyDescent="0.2">
      <c r="S1516" s="13" t="s">
        <v>108</v>
      </c>
      <c r="T1516" s="13" t="s">
        <v>109</v>
      </c>
      <c r="U1516" s="13">
        <v>2011</v>
      </c>
      <c r="V1516" s="18">
        <v>0.18</v>
      </c>
      <c r="W1516" s="17">
        <f t="shared" si="46"/>
        <v>103.307</v>
      </c>
      <c r="X1516" s="17">
        <f t="shared" si="47"/>
        <v>0.19165651891933749</v>
      </c>
      <c r="Y1516" s="18"/>
      <c r="Z1516" s="18"/>
    </row>
    <row r="1517" spans="19:26" x14ac:dyDescent="0.2">
      <c r="S1517" s="13" t="s">
        <v>72</v>
      </c>
      <c r="T1517" s="13" t="s">
        <v>73</v>
      </c>
      <c r="U1517" s="13">
        <v>2011</v>
      </c>
      <c r="V1517" s="18">
        <v>0.39700000000000002</v>
      </c>
      <c r="W1517" s="17">
        <f t="shared" si="46"/>
        <v>103.307</v>
      </c>
      <c r="X1517" s="17">
        <f t="shared" si="47"/>
        <v>0.42270910006098328</v>
      </c>
      <c r="Y1517" s="18"/>
      <c r="Z1517" s="18"/>
    </row>
    <row r="1518" spans="19:26" x14ac:dyDescent="0.2">
      <c r="S1518" s="13" t="s">
        <v>110</v>
      </c>
      <c r="T1518" s="13" t="s">
        <v>111</v>
      </c>
      <c r="U1518" s="13">
        <v>2011</v>
      </c>
      <c r="V1518" s="17">
        <v>8.2000000000000003E-2</v>
      </c>
      <c r="W1518" s="17">
        <f t="shared" si="46"/>
        <v>103.307</v>
      </c>
      <c r="X1518" s="17">
        <f t="shared" si="47"/>
        <v>8.7310191952142652E-2</v>
      </c>
      <c r="Y1518" s="17"/>
      <c r="Z1518" s="17"/>
    </row>
    <row r="1519" spans="19:26" x14ac:dyDescent="0.2">
      <c r="S1519" s="13" t="s">
        <v>112</v>
      </c>
      <c r="T1519" s="13" t="s">
        <v>113</v>
      </c>
      <c r="U1519" s="13">
        <v>2011</v>
      </c>
      <c r="V1519" s="17">
        <v>7.8700000000000006E-2</v>
      </c>
      <c r="W1519" s="17">
        <f t="shared" si="46"/>
        <v>103.307</v>
      </c>
      <c r="X1519" s="17">
        <f t="shared" si="47"/>
        <v>8.3796489105288127E-2</v>
      </c>
      <c r="Y1519" s="17"/>
      <c r="Z1519" s="17"/>
    </row>
    <row r="1520" spans="19:26" x14ac:dyDescent="0.2">
      <c r="S1520" s="13" t="s">
        <v>74</v>
      </c>
      <c r="T1520" s="13" t="s">
        <v>75</v>
      </c>
      <c r="U1520" s="13">
        <v>2011</v>
      </c>
      <c r="V1520" s="17">
        <v>9.5200000000000007E-2</v>
      </c>
      <c r="W1520" s="17">
        <f t="shared" si="46"/>
        <v>103.307</v>
      </c>
      <c r="X1520" s="17">
        <f t="shared" si="47"/>
        <v>0.10136500333956074</v>
      </c>
      <c r="Y1520" s="17"/>
      <c r="Z1520" s="17"/>
    </row>
    <row r="1521" spans="19:26" x14ac:dyDescent="0.2">
      <c r="S1521" s="13" t="s">
        <v>76</v>
      </c>
      <c r="T1521" s="13" t="s">
        <v>77</v>
      </c>
      <c r="U1521" s="13">
        <v>2011</v>
      </c>
      <c r="V1521" s="17">
        <v>0.76800000000000002</v>
      </c>
      <c r="W1521" s="17">
        <f t="shared" si="46"/>
        <v>103.307</v>
      </c>
      <c r="X1521" s="17">
        <f t="shared" si="47"/>
        <v>0.81773448072250665</v>
      </c>
      <c r="Y1521" s="17"/>
      <c r="Z1521" s="17"/>
    </row>
    <row r="1522" spans="19:26" x14ac:dyDescent="0.2">
      <c r="S1522" s="13" t="s">
        <v>78</v>
      </c>
      <c r="T1522" s="13" t="s">
        <v>79</v>
      </c>
      <c r="U1522" s="13">
        <v>2011</v>
      </c>
      <c r="V1522" s="18">
        <v>0.26979999999999998</v>
      </c>
      <c r="W1522" s="17">
        <f t="shared" si="46"/>
        <v>103.307</v>
      </c>
      <c r="X1522" s="17">
        <f t="shared" si="47"/>
        <v>0.28727182669131812</v>
      </c>
      <c r="Y1522" s="18"/>
      <c r="Z1522" s="18"/>
    </row>
    <row r="1523" spans="19:26" x14ac:dyDescent="0.2">
      <c r="S1523" s="13" t="s">
        <v>80</v>
      </c>
      <c r="T1523" s="13" t="s">
        <v>81</v>
      </c>
      <c r="U1523" s="13">
        <v>2011</v>
      </c>
      <c r="V1523" s="18">
        <v>0.13619000000000001</v>
      </c>
      <c r="W1523" s="17">
        <f t="shared" si="46"/>
        <v>103.307</v>
      </c>
      <c r="X1523" s="17">
        <f t="shared" si="47"/>
        <v>0.14500945173124766</v>
      </c>
      <c r="Y1523" s="18"/>
      <c r="Z1523" s="18"/>
    </row>
    <row r="1524" spans="19:26" x14ac:dyDescent="0.2">
      <c r="S1524" s="13" t="s">
        <v>82</v>
      </c>
      <c r="T1524" s="13" t="s">
        <v>83</v>
      </c>
      <c r="U1524" s="13">
        <v>2011</v>
      </c>
      <c r="V1524" s="18">
        <v>0.19047</v>
      </c>
      <c r="W1524" s="17">
        <f t="shared" si="46"/>
        <v>103.307</v>
      </c>
      <c r="X1524" s="17">
        <f t="shared" si="47"/>
        <v>0.2028045397698123</v>
      </c>
      <c r="Y1524" s="18"/>
      <c r="Z1524" s="18"/>
    </row>
    <row r="1525" spans="19:26" x14ac:dyDescent="0.2">
      <c r="S1525" s="13" t="s">
        <v>114</v>
      </c>
      <c r="T1525" s="13" t="s">
        <v>115</v>
      </c>
      <c r="U1525" s="13">
        <v>2011</v>
      </c>
      <c r="V1525" s="18">
        <v>0.40629999999999999</v>
      </c>
      <c r="W1525" s="17">
        <f t="shared" si="46"/>
        <v>103.307</v>
      </c>
      <c r="X1525" s="17">
        <f t="shared" si="47"/>
        <v>0.4326113535384824</v>
      </c>
      <c r="Y1525" s="18"/>
      <c r="Z1525" s="18"/>
    </row>
    <row r="1526" spans="19:26" x14ac:dyDescent="0.2">
      <c r="S1526" s="13" t="s">
        <v>116</v>
      </c>
      <c r="T1526" s="13" t="s">
        <v>117</v>
      </c>
      <c r="U1526" s="13">
        <v>2011</v>
      </c>
      <c r="V1526" s="18">
        <v>0.26500000000000001</v>
      </c>
      <c r="W1526" s="17">
        <f t="shared" si="46"/>
        <v>103.307</v>
      </c>
      <c r="X1526" s="17">
        <f t="shared" si="47"/>
        <v>0.28216098618680246</v>
      </c>
      <c r="Y1526" s="18"/>
      <c r="Z1526" s="18"/>
    </row>
    <row r="1527" spans="19:26" x14ac:dyDescent="0.2">
      <c r="S1527" s="13" t="s">
        <v>118</v>
      </c>
      <c r="T1527" s="13" t="s">
        <v>119</v>
      </c>
      <c r="U1527" s="13">
        <v>2011</v>
      </c>
      <c r="V1527" s="18">
        <v>0.25650000000000001</v>
      </c>
      <c r="W1527" s="17">
        <f t="shared" si="46"/>
        <v>103.307</v>
      </c>
      <c r="X1527" s="17">
        <f t="shared" si="47"/>
        <v>0.27311053946005592</v>
      </c>
      <c r="Y1527" s="18"/>
      <c r="Z1527" s="18"/>
    </row>
    <row r="1528" spans="19:26" x14ac:dyDescent="0.2">
      <c r="S1528" s="13" t="s">
        <v>120</v>
      </c>
      <c r="T1528" s="13" t="s">
        <v>121</v>
      </c>
      <c r="U1528" s="13">
        <v>2011</v>
      </c>
      <c r="V1528" s="18">
        <v>0.76060000000000005</v>
      </c>
      <c r="W1528" s="17">
        <f t="shared" si="46"/>
        <v>103.307</v>
      </c>
      <c r="X1528" s="17">
        <f t="shared" si="47"/>
        <v>0.8098552682780451</v>
      </c>
      <c r="Y1528" s="18"/>
      <c r="Z1528" s="18"/>
    </row>
    <row r="1529" spans="19:26" x14ac:dyDescent="0.2">
      <c r="S1529" s="13" t="s">
        <v>122</v>
      </c>
      <c r="T1529" s="13" t="s">
        <v>123</v>
      </c>
      <c r="U1529" s="13">
        <v>2011</v>
      </c>
      <c r="V1529" s="13">
        <v>0.17699999999999999</v>
      </c>
      <c r="W1529" s="17">
        <f t="shared" si="46"/>
        <v>103.307</v>
      </c>
      <c r="X1529" s="17">
        <f t="shared" si="47"/>
        <v>0.1884622436040152</v>
      </c>
      <c r="Y1529" s="13"/>
      <c r="Z1529" s="13"/>
    </row>
    <row r="1530" spans="19:26" x14ac:dyDescent="0.2">
      <c r="S1530" s="13" t="s">
        <v>84</v>
      </c>
      <c r="T1530" s="13" t="s">
        <v>85</v>
      </c>
      <c r="U1530" s="13">
        <v>2011</v>
      </c>
      <c r="V1530" s="13">
        <v>6.4500000000000002E-2</v>
      </c>
      <c r="W1530" s="17">
        <f t="shared" si="46"/>
        <v>103.307</v>
      </c>
      <c r="X1530" s="17">
        <f t="shared" si="47"/>
        <v>6.8676919279429274E-2</v>
      </c>
      <c r="Y1530" s="13"/>
      <c r="Z1530" s="13"/>
    </row>
    <row r="1531" spans="19:26" x14ac:dyDescent="0.2">
      <c r="S1531" s="13" t="s">
        <v>124</v>
      </c>
      <c r="T1531" s="13" t="s">
        <v>125</v>
      </c>
      <c r="U1531" s="13">
        <v>2011</v>
      </c>
      <c r="V1531" s="13">
        <v>0.02</v>
      </c>
      <c r="W1531" s="17">
        <f t="shared" si="46"/>
        <v>103.307</v>
      </c>
      <c r="X1531" s="17">
        <f t="shared" si="47"/>
        <v>2.1295168768815282E-2</v>
      </c>
      <c r="Y1531" s="13"/>
      <c r="Z1531" s="13"/>
    </row>
    <row r="1532" spans="19:26" x14ac:dyDescent="0.2">
      <c r="S1532" s="13" t="s">
        <v>90</v>
      </c>
      <c r="T1532" s="13" t="s">
        <v>91</v>
      </c>
      <c r="U1532" s="13">
        <v>2012</v>
      </c>
      <c r="V1532" s="18">
        <v>1.05</v>
      </c>
      <c r="W1532" s="17">
        <f t="shared" si="46"/>
        <v>105.21299999999999</v>
      </c>
      <c r="X1532" s="17">
        <f t="shared" si="47"/>
        <v>1.0977431496107897</v>
      </c>
      <c r="Y1532" s="18"/>
      <c r="Z1532" s="18"/>
    </row>
    <row r="1533" spans="19:26" x14ac:dyDescent="0.2">
      <c r="S1533" s="13" t="s">
        <v>23</v>
      </c>
      <c r="T1533" s="13" t="s">
        <v>24</v>
      </c>
      <c r="U1533" s="13">
        <v>2012</v>
      </c>
      <c r="V1533" s="18">
        <v>1.07</v>
      </c>
      <c r="W1533" s="17">
        <f t="shared" si="46"/>
        <v>105.21299999999999</v>
      </c>
      <c r="X1533" s="17">
        <f t="shared" si="47"/>
        <v>1.1186525429367096</v>
      </c>
      <c r="Y1533" s="18"/>
      <c r="Z1533" s="18"/>
    </row>
    <row r="1534" spans="19:26" x14ac:dyDescent="0.2">
      <c r="S1534" s="13" t="s">
        <v>25</v>
      </c>
      <c r="T1534" s="13" t="s">
        <v>26</v>
      </c>
      <c r="U1534" s="13">
        <v>2012</v>
      </c>
      <c r="V1534" s="17">
        <v>0.16</v>
      </c>
      <c r="W1534" s="17">
        <f t="shared" si="46"/>
        <v>105.21299999999999</v>
      </c>
      <c r="X1534" s="17">
        <f t="shared" si="47"/>
        <v>0.16727514660735843</v>
      </c>
      <c r="Y1534" s="17"/>
      <c r="Z1534" s="17"/>
    </row>
    <row r="1535" spans="19:26" x14ac:dyDescent="0.2">
      <c r="S1535" s="13" t="s">
        <v>27</v>
      </c>
      <c r="T1535" s="13" t="s">
        <v>28</v>
      </c>
      <c r="U1535" s="13">
        <v>2012</v>
      </c>
      <c r="V1535" s="17">
        <v>0.24</v>
      </c>
      <c r="W1535" s="17">
        <f t="shared" si="46"/>
        <v>105.21299999999999</v>
      </c>
      <c r="X1535" s="17">
        <f t="shared" si="47"/>
        <v>0.25091271991103758</v>
      </c>
      <c r="Y1535" s="17"/>
      <c r="Z1535" s="17"/>
    </row>
    <row r="1536" spans="19:26" x14ac:dyDescent="0.2">
      <c r="S1536" s="13" t="s">
        <v>29</v>
      </c>
      <c r="T1536" s="13" t="s">
        <v>30</v>
      </c>
      <c r="U1536" s="13">
        <v>2012</v>
      </c>
      <c r="V1536" s="17">
        <v>0.2</v>
      </c>
      <c r="W1536" s="17">
        <f t="shared" si="46"/>
        <v>105.21299999999999</v>
      </c>
      <c r="X1536" s="17">
        <f t="shared" si="47"/>
        <v>0.20909393325919803</v>
      </c>
      <c r="Y1536" s="17"/>
      <c r="Z1536" s="17"/>
    </row>
    <row r="1537" spans="19:26" x14ac:dyDescent="0.2">
      <c r="S1537" s="13" t="s">
        <v>31</v>
      </c>
      <c r="T1537" s="13" t="s">
        <v>32</v>
      </c>
      <c r="U1537" s="13">
        <v>2012</v>
      </c>
      <c r="V1537" s="17">
        <v>0.08</v>
      </c>
      <c r="W1537" s="17">
        <f t="shared" si="46"/>
        <v>105.21299999999999</v>
      </c>
      <c r="X1537" s="17">
        <f t="shared" si="47"/>
        <v>8.3637573303679213E-2</v>
      </c>
      <c r="Y1537" s="17"/>
      <c r="Z1537" s="17"/>
    </row>
    <row r="1538" spans="19:26" x14ac:dyDescent="0.2">
      <c r="S1538" s="13" t="s">
        <v>33</v>
      </c>
      <c r="T1538" s="13" t="s">
        <v>34</v>
      </c>
      <c r="U1538" s="13">
        <v>2012</v>
      </c>
      <c r="V1538" s="18">
        <v>0.24</v>
      </c>
      <c r="W1538" s="17">
        <f t="shared" si="46"/>
        <v>105.21299999999999</v>
      </c>
      <c r="X1538" s="17">
        <f t="shared" si="47"/>
        <v>0.25091271991103758</v>
      </c>
      <c r="Y1538" s="18"/>
      <c r="Z1538" s="18"/>
    </row>
    <row r="1539" spans="19:26" x14ac:dyDescent="0.2">
      <c r="S1539" s="13" t="s">
        <v>35</v>
      </c>
      <c r="T1539" s="13" t="s">
        <v>36</v>
      </c>
      <c r="U1539" s="13">
        <v>2012</v>
      </c>
      <c r="V1539" s="18">
        <v>0.16</v>
      </c>
      <c r="W1539" s="17">
        <f t="shared" ref="W1539:W1602" si="48">INDEX($AB$2:$AB$35,MATCH($U1539,$AA$2:$AA$35,0))</f>
        <v>105.21299999999999</v>
      </c>
      <c r="X1539" s="17">
        <f t="shared" ref="X1539:X1602" si="49">V1539*$AB$35/W1539</f>
        <v>0.16727514660735843</v>
      </c>
      <c r="Y1539" s="18"/>
      <c r="Z1539" s="18"/>
    </row>
    <row r="1540" spans="19:26" x14ac:dyDescent="0.2">
      <c r="S1540" s="13" t="s">
        <v>37</v>
      </c>
      <c r="T1540" s="13" t="s">
        <v>38</v>
      </c>
      <c r="U1540" s="13">
        <v>2012</v>
      </c>
      <c r="V1540" s="18">
        <v>0.09</v>
      </c>
      <c r="W1540" s="17">
        <f t="shared" si="48"/>
        <v>105.21299999999999</v>
      </c>
      <c r="X1540" s="17">
        <f t="shared" si="49"/>
        <v>9.4092269966639108E-2</v>
      </c>
      <c r="Y1540" s="18"/>
      <c r="Z1540" s="18"/>
    </row>
    <row r="1541" spans="19:26" x14ac:dyDescent="0.2">
      <c r="S1541" s="13" t="s">
        <v>39</v>
      </c>
      <c r="T1541" s="13" t="s">
        <v>40</v>
      </c>
      <c r="U1541" s="13">
        <v>2012</v>
      </c>
      <c r="V1541" s="18">
        <v>0.48</v>
      </c>
      <c r="W1541" s="17">
        <f t="shared" si="48"/>
        <v>105.21299999999999</v>
      </c>
      <c r="X1541" s="17">
        <f t="shared" si="49"/>
        <v>0.50182543982207517</v>
      </c>
      <c r="Y1541" s="18"/>
      <c r="Z1541" s="18"/>
    </row>
    <row r="1542" spans="19:26" x14ac:dyDescent="0.2">
      <c r="S1542" s="13" t="s">
        <v>41</v>
      </c>
      <c r="T1542" s="13" t="s">
        <v>42</v>
      </c>
      <c r="U1542" s="13">
        <v>2012</v>
      </c>
      <c r="V1542" s="18">
        <v>1.01</v>
      </c>
      <c r="W1542" s="17">
        <f t="shared" si="48"/>
        <v>105.21299999999999</v>
      </c>
      <c r="X1542" s="17">
        <f t="shared" si="49"/>
        <v>1.0559243629589501</v>
      </c>
      <c r="Y1542" s="18"/>
      <c r="Z1542" s="18"/>
    </row>
    <row r="1543" spans="19:26" x14ac:dyDescent="0.2">
      <c r="S1543" s="13" t="s">
        <v>86</v>
      </c>
      <c r="T1543" s="13" t="s">
        <v>87</v>
      </c>
      <c r="U1543" s="13">
        <v>2012</v>
      </c>
      <c r="V1543" s="18">
        <v>0.93</v>
      </c>
      <c r="W1543" s="17">
        <f t="shared" si="48"/>
        <v>105.21299999999999</v>
      </c>
      <c r="X1543" s="17">
        <f t="shared" si="49"/>
        <v>0.97228678965527082</v>
      </c>
      <c r="Y1543" s="18"/>
      <c r="Z1543" s="18"/>
    </row>
    <row r="1544" spans="19:26" x14ac:dyDescent="0.2">
      <c r="S1544" s="13" t="s">
        <v>92</v>
      </c>
      <c r="T1544" s="13" t="s">
        <v>93</v>
      </c>
      <c r="U1544" s="13">
        <v>2012</v>
      </c>
      <c r="V1544" s="18">
        <v>0.15</v>
      </c>
      <c r="W1544" s="17">
        <f t="shared" si="48"/>
        <v>105.21299999999999</v>
      </c>
      <c r="X1544" s="17">
        <f t="shared" si="49"/>
        <v>0.1568204499443985</v>
      </c>
      <c r="Y1544" s="18"/>
      <c r="Z1544" s="18"/>
    </row>
    <row r="1545" spans="19:26" x14ac:dyDescent="0.2">
      <c r="S1545" s="13" t="s">
        <v>43</v>
      </c>
      <c r="T1545" s="13" t="s">
        <v>14</v>
      </c>
      <c r="U1545" s="13">
        <v>2012</v>
      </c>
      <c r="V1545" s="18">
        <v>0.23100000000000001</v>
      </c>
      <c r="W1545" s="17">
        <f t="shared" si="48"/>
        <v>105.21299999999999</v>
      </c>
      <c r="X1545" s="17">
        <f t="shared" si="49"/>
        <v>0.24150349291437373</v>
      </c>
      <c r="Y1545" s="18"/>
      <c r="Z1545" s="18"/>
    </row>
    <row r="1546" spans="19:26" x14ac:dyDescent="0.2">
      <c r="S1546" s="13" t="s">
        <v>44</v>
      </c>
      <c r="T1546" s="13" t="s">
        <v>45</v>
      </c>
      <c r="U1546" s="13">
        <v>2012</v>
      </c>
      <c r="V1546" s="18">
        <v>0.115</v>
      </c>
      <c r="W1546" s="17">
        <f t="shared" si="48"/>
        <v>105.21299999999999</v>
      </c>
      <c r="X1546" s="17">
        <f t="shared" si="49"/>
        <v>0.12022901162403887</v>
      </c>
      <c r="Y1546" s="18"/>
      <c r="Z1546" s="18"/>
    </row>
    <row r="1547" spans="19:26" x14ac:dyDescent="0.2">
      <c r="S1547" s="13" t="s">
        <v>94</v>
      </c>
      <c r="T1547" s="13" t="s">
        <v>95</v>
      </c>
      <c r="U1547" s="13">
        <v>2012</v>
      </c>
      <c r="V1547" s="18">
        <v>0.19</v>
      </c>
      <c r="W1547" s="17">
        <f t="shared" si="48"/>
        <v>105.21299999999999</v>
      </c>
      <c r="X1547" s="17">
        <f t="shared" si="49"/>
        <v>0.19863923659623811</v>
      </c>
      <c r="Y1547" s="18"/>
      <c r="Z1547" s="18"/>
    </row>
    <row r="1548" spans="19:26" x14ac:dyDescent="0.2">
      <c r="S1548" s="13" t="s">
        <v>46</v>
      </c>
      <c r="T1548" s="13" t="s">
        <v>47</v>
      </c>
      <c r="U1548" s="13">
        <v>2012</v>
      </c>
      <c r="V1548" s="18">
        <v>0.18</v>
      </c>
      <c r="W1548" s="17">
        <f t="shared" si="48"/>
        <v>105.21299999999999</v>
      </c>
      <c r="X1548" s="17">
        <f t="shared" si="49"/>
        <v>0.18818453993327822</v>
      </c>
      <c r="Y1548" s="18"/>
      <c r="Z1548" s="18"/>
    </row>
    <row r="1549" spans="19:26" x14ac:dyDescent="0.2">
      <c r="S1549" s="13" t="s">
        <v>48</v>
      </c>
      <c r="T1549" s="13" t="s">
        <v>49</v>
      </c>
      <c r="U1549" s="13">
        <v>2012</v>
      </c>
      <c r="V1549" s="18">
        <v>0.08</v>
      </c>
      <c r="W1549" s="17">
        <f t="shared" si="48"/>
        <v>105.21299999999999</v>
      </c>
      <c r="X1549" s="17">
        <f t="shared" si="49"/>
        <v>8.3637573303679213E-2</v>
      </c>
      <c r="Y1549" s="18"/>
      <c r="Z1549" s="18"/>
    </row>
    <row r="1550" spans="19:26" x14ac:dyDescent="0.2">
      <c r="S1550" s="13" t="s">
        <v>50</v>
      </c>
      <c r="T1550" s="13" t="s">
        <v>51</v>
      </c>
      <c r="U1550" s="13">
        <v>2012</v>
      </c>
      <c r="V1550" s="18">
        <v>0.32</v>
      </c>
      <c r="W1550" s="17">
        <f t="shared" si="48"/>
        <v>105.21299999999999</v>
      </c>
      <c r="X1550" s="17">
        <f t="shared" si="49"/>
        <v>0.33455029321471685</v>
      </c>
      <c r="Y1550" s="18"/>
      <c r="Z1550" s="18"/>
    </row>
    <row r="1551" spans="19:26" x14ac:dyDescent="0.2">
      <c r="S1551" s="13" t="s">
        <v>96</v>
      </c>
      <c r="T1551" s="13" t="s">
        <v>97</v>
      </c>
      <c r="U1551" s="13">
        <v>2012</v>
      </c>
      <c r="V1551" s="17">
        <v>0.35</v>
      </c>
      <c r="W1551" s="17">
        <f t="shared" si="48"/>
        <v>105.21299999999999</v>
      </c>
      <c r="X1551" s="17">
        <f t="shared" si="49"/>
        <v>0.36591438320359654</v>
      </c>
      <c r="Y1551" s="17"/>
      <c r="Z1551" s="17"/>
    </row>
    <row r="1552" spans="19:26" x14ac:dyDescent="0.2">
      <c r="S1552" s="13" t="s">
        <v>52</v>
      </c>
      <c r="T1552" s="13" t="s">
        <v>53</v>
      </c>
      <c r="U1552" s="13">
        <v>2012</v>
      </c>
      <c r="V1552" s="17">
        <v>0.09</v>
      </c>
      <c r="W1552" s="17">
        <f t="shared" si="48"/>
        <v>105.21299999999999</v>
      </c>
      <c r="X1552" s="17">
        <f t="shared" si="49"/>
        <v>9.4092269966639108E-2</v>
      </c>
      <c r="Y1552" s="17"/>
      <c r="Z1552" s="17"/>
    </row>
    <row r="1553" spans="19:26" x14ac:dyDescent="0.2">
      <c r="S1553" s="13" t="s">
        <v>54</v>
      </c>
      <c r="T1553" s="13" t="s">
        <v>55</v>
      </c>
      <c r="U1553" s="13">
        <v>2012</v>
      </c>
      <c r="V1553" s="17">
        <v>0.105</v>
      </c>
      <c r="W1553" s="17">
        <f t="shared" si="48"/>
        <v>105.21299999999999</v>
      </c>
      <c r="X1553" s="17">
        <f t="shared" si="49"/>
        <v>0.10977431496107896</v>
      </c>
      <c r="Y1553" s="17"/>
      <c r="Z1553" s="17"/>
    </row>
    <row r="1554" spans="19:26" x14ac:dyDescent="0.2">
      <c r="S1554" s="13" t="s">
        <v>98</v>
      </c>
      <c r="T1554" s="13" t="s">
        <v>99</v>
      </c>
      <c r="U1554" s="13">
        <v>2012</v>
      </c>
      <c r="V1554" s="17">
        <v>0.2</v>
      </c>
      <c r="W1554" s="17">
        <f t="shared" si="48"/>
        <v>105.21299999999999</v>
      </c>
      <c r="X1554" s="17">
        <f t="shared" si="49"/>
        <v>0.20909393325919803</v>
      </c>
      <c r="Y1554" s="17"/>
      <c r="Z1554" s="17"/>
    </row>
    <row r="1555" spans="19:26" x14ac:dyDescent="0.2">
      <c r="S1555" s="13" t="s">
        <v>56</v>
      </c>
      <c r="T1555" s="13" t="s">
        <v>57</v>
      </c>
      <c r="U1555" s="13">
        <v>2012</v>
      </c>
      <c r="V1555" s="18">
        <v>0.14599999999999999</v>
      </c>
      <c r="W1555" s="17">
        <f t="shared" si="48"/>
        <v>105.21299999999999</v>
      </c>
      <c r="X1555" s="17">
        <f t="shared" si="49"/>
        <v>0.15263857127921454</v>
      </c>
      <c r="Y1555" s="18"/>
      <c r="Z1555" s="18"/>
    </row>
    <row r="1556" spans="19:26" x14ac:dyDescent="0.2">
      <c r="S1556" s="13" t="s">
        <v>100</v>
      </c>
      <c r="T1556" s="13" t="s">
        <v>101</v>
      </c>
      <c r="U1556" s="13">
        <v>2012</v>
      </c>
      <c r="V1556" s="18">
        <v>0.42680000000000001</v>
      </c>
      <c r="W1556" s="17">
        <f t="shared" si="48"/>
        <v>105.21299999999999</v>
      </c>
      <c r="X1556" s="17">
        <f t="shared" si="49"/>
        <v>0.44620645357512861</v>
      </c>
      <c r="Y1556" s="18"/>
      <c r="Z1556" s="18"/>
    </row>
    <row r="1557" spans="19:26" x14ac:dyDescent="0.2">
      <c r="S1557" s="13" t="s">
        <v>58</v>
      </c>
      <c r="T1557" s="13" t="s">
        <v>59</v>
      </c>
      <c r="U1557" s="13">
        <v>2012</v>
      </c>
      <c r="V1557" s="18">
        <v>0.06</v>
      </c>
      <c r="W1557" s="17">
        <f t="shared" si="48"/>
        <v>105.21299999999999</v>
      </c>
      <c r="X1557" s="17">
        <f t="shared" si="49"/>
        <v>6.2728179977759396E-2</v>
      </c>
      <c r="Y1557" s="18"/>
      <c r="Z1557" s="18"/>
    </row>
    <row r="1558" spans="19:26" x14ac:dyDescent="0.2">
      <c r="S1558" s="13" t="s">
        <v>102</v>
      </c>
      <c r="T1558" s="13" t="s">
        <v>103</v>
      </c>
      <c r="U1558" s="13">
        <v>2012</v>
      </c>
      <c r="V1558" s="18">
        <v>0.13650000000000001</v>
      </c>
      <c r="W1558" s="17">
        <f t="shared" si="48"/>
        <v>105.21299999999999</v>
      </c>
      <c r="X1558" s="17">
        <f t="shared" si="49"/>
        <v>0.14270660944940267</v>
      </c>
      <c r="Y1558" s="18"/>
      <c r="Z1558" s="18"/>
    </row>
    <row r="1559" spans="19:26" x14ac:dyDescent="0.2">
      <c r="S1559" s="13" t="s">
        <v>60</v>
      </c>
      <c r="T1559" s="13" t="s">
        <v>61</v>
      </c>
      <c r="U1559" s="13">
        <v>2012</v>
      </c>
      <c r="V1559" s="18">
        <v>0.31</v>
      </c>
      <c r="W1559" s="17">
        <f t="shared" si="48"/>
        <v>105.21299999999999</v>
      </c>
      <c r="X1559" s="17">
        <f t="shared" si="49"/>
        <v>0.3240955965517569</v>
      </c>
      <c r="Y1559" s="18"/>
      <c r="Z1559" s="18"/>
    </row>
    <row r="1560" spans="19:26" x14ac:dyDescent="0.2">
      <c r="S1560" s="13" t="s">
        <v>62</v>
      </c>
      <c r="T1560" s="13" t="s">
        <v>63</v>
      </c>
      <c r="U1560" s="13">
        <v>2012</v>
      </c>
      <c r="V1560" s="18">
        <v>0.16</v>
      </c>
      <c r="W1560" s="17">
        <f t="shared" si="48"/>
        <v>105.21299999999999</v>
      </c>
      <c r="X1560" s="17">
        <f t="shared" si="49"/>
        <v>0.16727514660735843</v>
      </c>
      <c r="Y1560" s="18"/>
      <c r="Z1560" s="18"/>
    </row>
    <row r="1561" spans="19:26" x14ac:dyDescent="0.2">
      <c r="S1561" s="13" t="s">
        <v>104</v>
      </c>
      <c r="T1561" s="13" t="s">
        <v>105</v>
      </c>
      <c r="U1561" s="13">
        <v>2012</v>
      </c>
      <c r="V1561" s="18">
        <v>0.3</v>
      </c>
      <c r="W1561" s="17">
        <f t="shared" si="48"/>
        <v>105.21299999999999</v>
      </c>
      <c r="X1561" s="17">
        <f t="shared" si="49"/>
        <v>0.31364089988879701</v>
      </c>
      <c r="Y1561" s="18"/>
      <c r="Z1561" s="18"/>
    </row>
    <row r="1562" spans="19:26" x14ac:dyDescent="0.2">
      <c r="S1562" s="13" t="s">
        <v>64</v>
      </c>
      <c r="T1562" s="13" t="s">
        <v>65</v>
      </c>
      <c r="U1562" s="13">
        <v>2012</v>
      </c>
      <c r="V1562" s="18">
        <v>0.12</v>
      </c>
      <c r="W1562" s="17">
        <f t="shared" si="48"/>
        <v>105.21299999999999</v>
      </c>
      <c r="X1562" s="17">
        <f t="shared" si="49"/>
        <v>0.12545635995551879</v>
      </c>
      <c r="Y1562" s="18"/>
      <c r="Z1562" s="18"/>
    </row>
    <row r="1563" spans="19:26" x14ac:dyDescent="0.2">
      <c r="S1563" s="13" t="s">
        <v>66</v>
      </c>
      <c r="T1563" s="13" t="s">
        <v>67</v>
      </c>
      <c r="U1563" s="13">
        <v>2012</v>
      </c>
      <c r="V1563" s="18">
        <v>0.41</v>
      </c>
      <c r="W1563" s="17">
        <f t="shared" si="48"/>
        <v>105.21299999999999</v>
      </c>
      <c r="X1563" s="17">
        <f t="shared" si="49"/>
        <v>0.42864256318135591</v>
      </c>
      <c r="Y1563" s="18"/>
      <c r="Z1563" s="18"/>
    </row>
    <row r="1564" spans="19:26" x14ac:dyDescent="0.2">
      <c r="S1564" s="13" t="s">
        <v>68</v>
      </c>
      <c r="T1564" s="13" t="s">
        <v>69</v>
      </c>
      <c r="U1564" s="13">
        <v>2012</v>
      </c>
      <c r="V1564" s="18">
        <v>0.14000000000000001</v>
      </c>
      <c r="W1564" s="17">
        <f t="shared" si="48"/>
        <v>105.21299999999999</v>
      </c>
      <c r="X1564" s="17">
        <f t="shared" si="49"/>
        <v>0.14636575328143864</v>
      </c>
      <c r="Y1564" s="18"/>
      <c r="Z1564" s="18"/>
    </row>
    <row r="1565" spans="19:26" x14ac:dyDescent="0.2">
      <c r="S1565" s="13" t="s">
        <v>106</v>
      </c>
      <c r="T1565" s="13" t="s">
        <v>107</v>
      </c>
      <c r="U1565" s="13">
        <v>2012</v>
      </c>
      <c r="V1565" s="18">
        <v>0.61709999999999998</v>
      </c>
      <c r="W1565" s="17">
        <f t="shared" si="48"/>
        <v>105.21299999999999</v>
      </c>
      <c r="X1565" s="17">
        <f t="shared" si="49"/>
        <v>0.64515933107125556</v>
      </c>
      <c r="Y1565" s="18"/>
      <c r="Z1565" s="18"/>
    </row>
    <row r="1566" spans="19:26" x14ac:dyDescent="0.2">
      <c r="S1566" s="13" t="s">
        <v>70</v>
      </c>
      <c r="T1566" s="13" t="s">
        <v>71</v>
      </c>
      <c r="U1566" s="13">
        <v>2012</v>
      </c>
      <c r="V1566" s="18">
        <v>0.16</v>
      </c>
      <c r="W1566" s="17">
        <f t="shared" si="48"/>
        <v>105.21299999999999</v>
      </c>
      <c r="X1566" s="17">
        <f t="shared" si="49"/>
        <v>0.16727514660735843</v>
      </c>
      <c r="Y1566" s="18"/>
      <c r="Z1566" s="18"/>
    </row>
    <row r="1567" spans="19:26" x14ac:dyDescent="0.2">
      <c r="S1567" s="13" t="s">
        <v>108</v>
      </c>
      <c r="T1567" s="13" t="s">
        <v>109</v>
      </c>
      <c r="U1567" s="13">
        <v>2012</v>
      </c>
      <c r="V1567" s="18">
        <v>0.18</v>
      </c>
      <c r="W1567" s="17">
        <f t="shared" si="48"/>
        <v>105.21299999999999</v>
      </c>
      <c r="X1567" s="17">
        <f t="shared" si="49"/>
        <v>0.18818453993327822</v>
      </c>
      <c r="Y1567" s="18"/>
      <c r="Z1567" s="18"/>
    </row>
    <row r="1568" spans="19:26" x14ac:dyDescent="0.2">
      <c r="S1568" s="13" t="s">
        <v>72</v>
      </c>
      <c r="T1568" s="13" t="s">
        <v>73</v>
      </c>
      <c r="U1568" s="13">
        <v>2012</v>
      </c>
      <c r="V1568" s="17">
        <v>0.39700000000000002</v>
      </c>
      <c r="W1568" s="17">
        <f t="shared" si="48"/>
        <v>105.21299999999999</v>
      </c>
      <c r="X1568" s="17">
        <f t="shared" si="49"/>
        <v>0.41505145751950812</v>
      </c>
      <c r="Y1568" s="17"/>
      <c r="Z1568" s="17"/>
    </row>
    <row r="1569" spans="19:26" x14ac:dyDescent="0.2">
      <c r="S1569" s="13" t="s">
        <v>110</v>
      </c>
      <c r="T1569" s="13" t="s">
        <v>111</v>
      </c>
      <c r="U1569" s="13">
        <v>2012</v>
      </c>
      <c r="V1569" s="17">
        <v>8.2000000000000003E-2</v>
      </c>
      <c r="W1569" s="17">
        <f t="shared" si="48"/>
        <v>105.21299999999999</v>
      </c>
      <c r="X1569" s="17">
        <f t="shared" si="49"/>
        <v>8.5728512636271195E-2</v>
      </c>
      <c r="Y1569" s="17"/>
      <c r="Z1569" s="17"/>
    </row>
    <row r="1570" spans="19:26" x14ac:dyDescent="0.2">
      <c r="S1570" s="13" t="s">
        <v>112</v>
      </c>
      <c r="T1570" s="13" t="s">
        <v>113</v>
      </c>
      <c r="U1570" s="13">
        <v>2012</v>
      </c>
      <c r="V1570" s="17">
        <v>7.8700000000000006E-2</v>
      </c>
      <c r="W1570" s="17">
        <f t="shared" si="48"/>
        <v>105.21299999999999</v>
      </c>
      <c r="X1570" s="17">
        <f t="shared" si="49"/>
        <v>8.2278462737494437E-2</v>
      </c>
      <c r="Y1570" s="17"/>
      <c r="Z1570" s="17"/>
    </row>
    <row r="1571" spans="19:26" x14ac:dyDescent="0.2">
      <c r="S1571" s="13" t="s">
        <v>74</v>
      </c>
      <c r="T1571" s="13" t="s">
        <v>75</v>
      </c>
      <c r="U1571" s="13">
        <v>2012</v>
      </c>
      <c r="V1571" s="17">
        <v>9.5200000000000007E-2</v>
      </c>
      <c r="W1571" s="17">
        <f t="shared" si="48"/>
        <v>105.21299999999999</v>
      </c>
      <c r="X1571" s="17">
        <f t="shared" si="49"/>
        <v>9.9528712231378269E-2</v>
      </c>
      <c r="Y1571" s="17"/>
      <c r="Z1571" s="17"/>
    </row>
    <row r="1572" spans="19:26" x14ac:dyDescent="0.2">
      <c r="S1572" s="13" t="s">
        <v>76</v>
      </c>
      <c r="T1572" s="13" t="s">
        <v>77</v>
      </c>
      <c r="U1572" s="13">
        <v>2012</v>
      </c>
      <c r="V1572" s="18">
        <v>0.76800000000000002</v>
      </c>
      <c r="W1572" s="17">
        <f t="shared" si="48"/>
        <v>105.21299999999999</v>
      </c>
      <c r="X1572" s="17">
        <f t="shared" si="49"/>
        <v>0.80292070371532032</v>
      </c>
      <c r="Y1572" s="18"/>
      <c r="Z1572" s="18"/>
    </row>
    <row r="1573" spans="19:26" x14ac:dyDescent="0.2">
      <c r="S1573" s="13" t="s">
        <v>78</v>
      </c>
      <c r="T1573" s="13" t="s">
        <v>79</v>
      </c>
      <c r="U1573" s="13">
        <v>2012</v>
      </c>
      <c r="V1573" s="18">
        <v>0.26979999999999998</v>
      </c>
      <c r="W1573" s="17">
        <f t="shared" si="48"/>
        <v>105.21299999999999</v>
      </c>
      <c r="X1573" s="17">
        <f t="shared" si="49"/>
        <v>0.28206771596665814</v>
      </c>
      <c r="Y1573" s="18"/>
      <c r="Z1573" s="18"/>
    </row>
    <row r="1574" spans="19:26" x14ac:dyDescent="0.2">
      <c r="S1574" s="13" t="s">
        <v>80</v>
      </c>
      <c r="T1574" s="13" t="s">
        <v>81</v>
      </c>
      <c r="U1574" s="13">
        <v>2012</v>
      </c>
      <c r="V1574" s="18">
        <v>0.13619000000000001</v>
      </c>
      <c r="W1574" s="17">
        <f t="shared" si="48"/>
        <v>105.21299999999999</v>
      </c>
      <c r="X1574" s="17">
        <f t="shared" si="49"/>
        <v>0.14238251385285089</v>
      </c>
      <c r="Y1574" s="18"/>
      <c r="Z1574" s="18"/>
    </row>
    <row r="1575" spans="19:26" x14ac:dyDescent="0.2">
      <c r="S1575" s="13" t="s">
        <v>82</v>
      </c>
      <c r="T1575" s="13" t="s">
        <v>83</v>
      </c>
      <c r="U1575" s="13">
        <v>2012</v>
      </c>
      <c r="V1575" s="18">
        <v>0.19047</v>
      </c>
      <c r="W1575" s="17">
        <f t="shared" si="48"/>
        <v>105.21299999999999</v>
      </c>
      <c r="X1575" s="17">
        <f t="shared" si="49"/>
        <v>0.19913060733939722</v>
      </c>
      <c r="Y1575" s="18"/>
      <c r="Z1575" s="18"/>
    </row>
    <row r="1576" spans="19:26" x14ac:dyDescent="0.2">
      <c r="S1576" s="13" t="s">
        <v>114</v>
      </c>
      <c r="T1576" s="13" t="s">
        <v>115</v>
      </c>
      <c r="U1576" s="13">
        <v>2012</v>
      </c>
      <c r="V1576" s="18">
        <v>0.40629999999999999</v>
      </c>
      <c r="W1576" s="17">
        <f t="shared" si="48"/>
        <v>105.21299999999999</v>
      </c>
      <c r="X1576" s="17">
        <f t="shared" si="49"/>
        <v>0.42477432541606081</v>
      </c>
      <c r="Y1576" s="18"/>
      <c r="Z1576" s="18"/>
    </row>
    <row r="1577" spans="19:26" x14ac:dyDescent="0.2">
      <c r="S1577" s="13" t="s">
        <v>116</v>
      </c>
      <c r="T1577" s="13" t="s">
        <v>117</v>
      </c>
      <c r="U1577" s="13">
        <v>2012</v>
      </c>
      <c r="V1577" s="18">
        <v>0.26500000000000001</v>
      </c>
      <c r="W1577" s="17">
        <f t="shared" si="48"/>
        <v>105.21299999999999</v>
      </c>
      <c r="X1577" s="17">
        <f t="shared" si="49"/>
        <v>0.27704946156843741</v>
      </c>
      <c r="Y1577" s="18"/>
      <c r="Z1577" s="18"/>
    </row>
    <row r="1578" spans="19:26" x14ac:dyDescent="0.2">
      <c r="S1578" s="13" t="s">
        <v>118</v>
      </c>
      <c r="T1578" s="13" t="s">
        <v>119</v>
      </c>
      <c r="U1578" s="13">
        <v>2012</v>
      </c>
      <c r="V1578" s="18">
        <v>0.25650000000000001</v>
      </c>
      <c r="W1578" s="17">
        <f t="shared" si="48"/>
        <v>105.21299999999999</v>
      </c>
      <c r="X1578" s="17">
        <f t="shared" si="49"/>
        <v>0.26816296940492146</v>
      </c>
      <c r="Y1578" s="18"/>
      <c r="Z1578" s="18"/>
    </row>
    <row r="1579" spans="19:26" x14ac:dyDescent="0.2">
      <c r="S1579" s="13" t="s">
        <v>120</v>
      </c>
      <c r="T1579" s="13" t="s">
        <v>121</v>
      </c>
      <c r="U1579" s="13">
        <v>2012</v>
      </c>
      <c r="V1579" s="18">
        <v>0.76060000000000005</v>
      </c>
      <c r="W1579" s="17">
        <f t="shared" si="48"/>
        <v>105.21299999999999</v>
      </c>
      <c r="X1579" s="17">
        <f t="shared" si="49"/>
        <v>0.79518422818473011</v>
      </c>
      <c r="Y1579" s="18"/>
      <c r="Z1579" s="18"/>
    </row>
    <row r="1580" spans="19:26" x14ac:dyDescent="0.2">
      <c r="S1580" s="13" t="s">
        <v>122</v>
      </c>
      <c r="T1580" s="13" t="s">
        <v>123</v>
      </c>
      <c r="U1580" s="13">
        <v>2012</v>
      </c>
      <c r="V1580" s="13">
        <v>0.17699999999999999</v>
      </c>
      <c r="W1580" s="17">
        <f t="shared" si="48"/>
        <v>105.21299999999999</v>
      </c>
      <c r="X1580" s="17">
        <f t="shared" si="49"/>
        <v>0.18504813093439024</v>
      </c>
      <c r="Y1580" s="13"/>
      <c r="Z1580" s="13"/>
    </row>
    <row r="1581" spans="19:26" x14ac:dyDescent="0.2">
      <c r="S1581" s="13" t="s">
        <v>84</v>
      </c>
      <c r="T1581" s="13" t="s">
        <v>85</v>
      </c>
      <c r="U1581" s="13">
        <v>2012</v>
      </c>
      <c r="V1581" s="13">
        <v>6.4500000000000002E-2</v>
      </c>
      <c r="W1581" s="17">
        <f t="shared" si="48"/>
        <v>105.21299999999999</v>
      </c>
      <c r="X1581" s="17">
        <f t="shared" si="49"/>
        <v>6.7432793476091366E-2</v>
      </c>
      <c r="Y1581" s="13"/>
      <c r="Z1581" s="13"/>
    </row>
    <row r="1582" spans="19:26" x14ac:dyDescent="0.2">
      <c r="S1582" s="13" t="s">
        <v>124</v>
      </c>
      <c r="T1582" s="13" t="s">
        <v>125</v>
      </c>
      <c r="U1582" s="13">
        <v>2012</v>
      </c>
      <c r="V1582" s="13">
        <v>0.02</v>
      </c>
      <c r="W1582" s="17">
        <f t="shared" si="48"/>
        <v>105.21299999999999</v>
      </c>
      <c r="X1582" s="17">
        <f t="shared" si="49"/>
        <v>2.0909393325919803E-2</v>
      </c>
      <c r="Y1582" s="13"/>
      <c r="Z1582" s="13"/>
    </row>
    <row r="1583" spans="19:26" x14ac:dyDescent="0.2">
      <c r="S1583" s="13" t="s">
        <v>90</v>
      </c>
      <c r="T1583" s="13" t="s">
        <v>91</v>
      </c>
      <c r="U1583" s="13">
        <v>2013</v>
      </c>
      <c r="V1583" s="18">
        <v>1.05</v>
      </c>
      <c r="W1583" s="17">
        <f t="shared" si="48"/>
        <v>106.91</v>
      </c>
      <c r="X1583" s="17">
        <f t="shared" si="49"/>
        <v>1.0803184921896924</v>
      </c>
      <c r="Y1583" s="18"/>
      <c r="Z1583" s="18"/>
    </row>
    <row r="1584" spans="19:26" x14ac:dyDescent="0.2">
      <c r="S1584" s="13" t="s">
        <v>23</v>
      </c>
      <c r="T1584" s="13" t="s">
        <v>24</v>
      </c>
      <c r="U1584" s="13">
        <v>2013</v>
      </c>
      <c r="V1584" s="18">
        <v>1.07</v>
      </c>
      <c r="W1584" s="17">
        <f t="shared" si="48"/>
        <v>106.91</v>
      </c>
      <c r="X1584" s="17">
        <f t="shared" si="49"/>
        <v>1.1008959872790198</v>
      </c>
      <c r="Y1584" s="18"/>
      <c r="Z1584" s="18"/>
    </row>
    <row r="1585" spans="19:26" x14ac:dyDescent="0.2">
      <c r="S1585" s="13" t="s">
        <v>25</v>
      </c>
      <c r="T1585" s="13" t="s">
        <v>26</v>
      </c>
      <c r="U1585" s="13">
        <v>2013</v>
      </c>
      <c r="V1585" s="17">
        <v>0.16</v>
      </c>
      <c r="W1585" s="17">
        <f t="shared" si="48"/>
        <v>106.91</v>
      </c>
      <c r="X1585" s="17">
        <f t="shared" si="49"/>
        <v>0.16461996071461979</v>
      </c>
      <c r="Y1585" s="17"/>
      <c r="Z1585" s="17"/>
    </row>
    <row r="1586" spans="19:26" x14ac:dyDescent="0.2">
      <c r="S1586" s="13" t="s">
        <v>27</v>
      </c>
      <c r="T1586" s="13" t="s">
        <v>28</v>
      </c>
      <c r="U1586" s="13">
        <v>2013</v>
      </c>
      <c r="V1586" s="17">
        <v>0.24</v>
      </c>
      <c r="W1586" s="17">
        <f t="shared" si="48"/>
        <v>106.91</v>
      </c>
      <c r="X1586" s="17">
        <f t="shared" si="49"/>
        <v>0.24692994107192964</v>
      </c>
      <c r="Y1586" s="17"/>
      <c r="Z1586" s="17"/>
    </row>
    <row r="1587" spans="19:26" x14ac:dyDescent="0.2">
      <c r="S1587" s="13" t="s">
        <v>29</v>
      </c>
      <c r="T1587" s="13" t="s">
        <v>30</v>
      </c>
      <c r="U1587" s="13">
        <v>2013</v>
      </c>
      <c r="V1587" s="17">
        <v>0.2</v>
      </c>
      <c r="W1587" s="17">
        <f t="shared" si="48"/>
        <v>106.91</v>
      </c>
      <c r="X1587" s="17">
        <f t="shared" si="49"/>
        <v>0.20577495089327474</v>
      </c>
      <c r="Y1587" s="17"/>
      <c r="Z1587" s="17"/>
    </row>
    <row r="1588" spans="19:26" x14ac:dyDescent="0.2">
      <c r="S1588" s="13" t="s">
        <v>31</v>
      </c>
      <c r="T1588" s="13" t="s">
        <v>32</v>
      </c>
      <c r="U1588" s="13">
        <v>2013</v>
      </c>
      <c r="V1588" s="17">
        <v>0.08</v>
      </c>
      <c r="W1588" s="17">
        <f t="shared" si="48"/>
        <v>106.91</v>
      </c>
      <c r="X1588" s="17">
        <f t="shared" si="49"/>
        <v>8.2309980357309895E-2</v>
      </c>
      <c r="Y1588" s="17"/>
      <c r="Z1588" s="17"/>
    </row>
    <row r="1589" spans="19:26" x14ac:dyDescent="0.2">
      <c r="S1589" s="13" t="s">
        <v>33</v>
      </c>
      <c r="T1589" s="13" t="s">
        <v>34</v>
      </c>
      <c r="U1589" s="13">
        <v>2013</v>
      </c>
      <c r="V1589" s="18">
        <v>0.24</v>
      </c>
      <c r="W1589" s="17">
        <f t="shared" si="48"/>
        <v>106.91</v>
      </c>
      <c r="X1589" s="17">
        <f t="shared" si="49"/>
        <v>0.24692994107192964</v>
      </c>
      <c r="Y1589" s="18"/>
      <c r="Z1589" s="18"/>
    </row>
    <row r="1590" spans="19:26" x14ac:dyDescent="0.2">
      <c r="S1590" s="13" t="s">
        <v>35</v>
      </c>
      <c r="T1590" s="13" t="s">
        <v>36</v>
      </c>
      <c r="U1590" s="13">
        <v>2013</v>
      </c>
      <c r="V1590" s="18">
        <v>0.16</v>
      </c>
      <c r="W1590" s="17">
        <f t="shared" si="48"/>
        <v>106.91</v>
      </c>
      <c r="X1590" s="17">
        <f t="shared" si="49"/>
        <v>0.16461996071461979</v>
      </c>
      <c r="Y1590" s="18"/>
      <c r="Z1590" s="18"/>
    </row>
    <row r="1591" spans="19:26" x14ac:dyDescent="0.2">
      <c r="S1591" s="13" t="s">
        <v>37</v>
      </c>
      <c r="T1591" s="13" t="s">
        <v>38</v>
      </c>
      <c r="U1591" s="13">
        <v>2013</v>
      </c>
      <c r="V1591" s="18">
        <v>0.09</v>
      </c>
      <c r="W1591" s="17">
        <f t="shared" si="48"/>
        <v>106.91</v>
      </c>
      <c r="X1591" s="17">
        <f t="shared" si="49"/>
        <v>9.2598727901973626E-2</v>
      </c>
      <c r="Y1591" s="18"/>
      <c r="Z1591" s="18"/>
    </row>
    <row r="1592" spans="19:26" x14ac:dyDescent="0.2">
      <c r="S1592" s="13" t="s">
        <v>39</v>
      </c>
      <c r="T1592" s="13" t="s">
        <v>40</v>
      </c>
      <c r="U1592" s="13">
        <v>2013</v>
      </c>
      <c r="V1592" s="18">
        <v>0.48</v>
      </c>
      <c r="W1592" s="17">
        <f t="shared" si="48"/>
        <v>106.91</v>
      </c>
      <c r="X1592" s="17">
        <f t="shared" si="49"/>
        <v>0.49385988214385929</v>
      </c>
      <c r="Y1592" s="18"/>
      <c r="Z1592" s="18"/>
    </row>
    <row r="1593" spans="19:26" x14ac:dyDescent="0.2">
      <c r="S1593" s="13" t="s">
        <v>41</v>
      </c>
      <c r="T1593" s="13" t="s">
        <v>42</v>
      </c>
      <c r="U1593" s="13">
        <v>2013</v>
      </c>
      <c r="V1593" s="18">
        <v>1.01</v>
      </c>
      <c r="W1593" s="17">
        <f t="shared" si="48"/>
        <v>106.91</v>
      </c>
      <c r="X1593" s="17">
        <f t="shared" si="49"/>
        <v>1.0391635020110372</v>
      </c>
      <c r="Y1593" s="18"/>
      <c r="Z1593" s="18"/>
    </row>
    <row r="1594" spans="19:26" x14ac:dyDescent="0.2">
      <c r="S1594" s="13" t="s">
        <v>86</v>
      </c>
      <c r="T1594" s="13" t="s">
        <v>87</v>
      </c>
      <c r="U1594" s="13">
        <v>2013</v>
      </c>
      <c r="V1594" s="18">
        <v>0.93</v>
      </c>
      <c r="W1594" s="17">
        <f t="shared" si="48"/>
        <v>106.91</v>
      </c>
      <c r="X1594" s="17">
        <f t="shared" si="49"/>
        <v>0.9568535216537275</v>
      </c>
      <c r="Y1594" s="18"/>
      <c r="Z1594" s="18"/>
    </row>
    <row r="1595" spans="19:26" x14ac:dyDescent="0.2">
      <c r="S1595" s="13" t="s">
        <v>92</v>
      </c>
      <c r="T1595" s="13" t="s">
        <v>93</v>
      </c>
      <c r="U1595" s="13">
        <v>2013</v>
      </c>
      <c r="V1595" s="18">
        <v>0.15</v>
      </c>
      <c r="W1595" s="17">
        <f t="shared" si="48"/>
        <v>106.91</v>
      </c>
      <c r="X1595" s="17">
        <f t="shared" si="49"/>
        <v>0.15433121316995604</v>
      </c>
      <c r="Y1595" s="18"/>
      <c r="Z1595" s="18"/>
    </row>
    <row r="1596" spans="19:26" x14ac:dyDescent="0.2">
      <c r="S1596" s="13" t="s">
        <v>43</v>
      </c>
      <c r="T1596" s="13" t="s">
        <v>14</v>
      </c>
      <c r="U1596" s="13">
        <v>2013</v>
      </c>
      <c r="V1596" s="18">
        <v>0.23100000000000001</v>
      </c>
      <c r="W1596" s="17">
        <f t="shared" si="48"/>
        <v>106.91</v>
      </c>
      <c r="X1596" s="17">
        <f t="shared" si="49"/>
        <v>0.23767006828173232</v>
      </c>
      <c r="Y1596" s="18"/>
      <c r="Z1596" s="18"/>
    </row>
    <row r="1597" spans="19:26" x14ac:dyDescent="0.2">
      <c r="S1597" s="13" t="s">
        <v>44</v>
      </c>
      <c r="T1597" s="13" t="s">
        <v>45</v>
      </c>
      <c r="U1597" s="13">
        <v>2013</v>
      </c>
      <c r="V1597" s="18">
        <v>0.115</v>
      </c>
      <c r="W1597" s="17">
        <f t="shared" si="48"/>
        <v>106.91</v>
      </c>
      <c r="X1597" s="17">
        <f t="shared" si="49"/>
        <v>0.11832059676363298</v>
      </c>
      <c r="Y1597" s="18"/>
      <c r="Z1597" s="18"/>
    </row>
    <row r="1598" spans="19:26" x14ac:dyDescent="0.2">
      <c r="S1598" s="13" t="s">
        <v>94</v>
      </c>
      <c r="T1598" s="13" t="s">
        <v>95</v>
      </c>
      <c r="U1598" s="13">
        <v>2013</v>
      </c>
      <c r="V1598" s="18">
        <v>0.19</v>
      </c>
      <c r="W1598" s="17">
        <f t="shared" si="48"/>
        <v>106.91</v>
      </c>
      <c r="X1598" s="17">
        <f t="shared" si="49"/>
        <v>0.19548620334861097</v>
      </c>
      <c r="Y1598" s="18"/>
      <c r="Z1598" s="18"/>
    </row>
    <row r="1599" spans="19:26" x14ac:dyDescent="0.2">
      <c r="S1599" s="13" t="s">
        <v>46</v>
      </c>
      <c r="T1599" s="13" t="s">
        <v>47</v>
      </c>
      <c r="U1599" s="13">
        <v>2013</v>
      </c>
      <c r="V1599" s="18">
        <v>0.18</v>
      </c>
      <c r="W1599" s="17">
        <f t="shared" si="48"/>
        <v>106.91</v>
      </c>
      <c r="X1599" s="17">
        <f t="shared" si="49"/>
        <v>0.18519745580394725</v>
      </c>
      <c r="Y1599" s="18"/>
      <c r="Z1599" s="18"/>
    </row>
    <row r="1600" spans="19:26" x14ac:dyDescent="0.2">
      <c r="S1600" s="13" t="s">
        <v>48</v>
      </c>
      <c r="T1600" s="13" t="s">
        <v>49</v>
      </c>
      <c r="U1600" s="13">
        <v>2013</v>
      </c>
      <c r="V1600" s="18">
        <v>0.08</v>
      </c>
      <c r="W1600" s="17">
        <f t="shared" si="48"/>
        <v>106.91</v>
      </c>
      <c r="X1600" s="17">
        <f t="shared" si="49"/>
        <v>8.2309980357309895E-2</v>
      </c>
      <c r="Y1600" s="18"/>
      <c r="Z1600" s="18"/>
    </row>
    <row r="1601" spans="19:26" x14ac:dyDescent="0.2">
      <c r="S1601" s="13" t="s">
        <v>50</v>
      </c>
      <c r="T1601" s="13" t="s">
        <v>51</v>
      </c>
      <c r="U1601" s="13">
        <v>2013</v>
      </c>
      <c r="V1601" s="18">
        <v>0.32</v>
      </c>
      <c r="W1601" s="17">
        <f t="shared" si="48"/>
        <v>106.91</v>
      </c>
      <c r="X1601" s="17">
        <f t="shared" si="49"/>
        <v>0.32923992142923958</v>
      </c>
      <c r="Y1601" s="18"/>
      <c r="Z1601" s="18"/>
    </row>
    <row r="1602" spans="19:26" x14ac:dyDescent="0.2">
      <c r="S1602" s="13" t="s">
        <v>96</v>
      </c>
      <c r="T1602" s="13" t="s">
        <v>97</v>
      </c>
      <c r="U1602" s="13">
        <v>2013</v>
      </c>
      <c r="V1602" s="17">
        <v>0.35</v>
      </c>
      <c r="W1602" s="17">
        <f t="shared" si="48"/>
        <v>106.91</v>
      </c>
      <c r="X1602" s="17">
        <f t="shared" si="49"/>
        <v>0.36010616406323076</v>
      </c>
      <c r="Y1602" s="17"/>
      <c r="Z1602" s="17"/>
    </row>
    <row r="1603" spans="19:26" x14ac:dyDescent="0.2">
      <c r="S1603" s="13" t="s">
        <v>52</v>
      </c>
      <c r="T1603" s="13" t="s">
        <v>53</v>
      </c>
      <c r="U1603" s="13">
        <v>2013</v>
      </c>
      <c r="V1603" s="17">
        <v>0.09</v>
      </c>
      <c r="W1603" s="17">
        <f t="shared" ref="W1603:W1666" si="50">INDEX($AB$2:$AB$35,MATCH($U1603,$AA$2:$AA$35,0))</f>
        <v>106.91</v>
      </c>
      <c r="X1603" s="17">
        <f t="shared" ref="X1603:X1666" si="51">V1603*$AB$35/W1603</f>
        <v>9.2598727901973626E-2</v>
      </c>
      <c r="Y1603" s="17"/>
      <c r="Z1603" s="17"/>
    </row>
    <row r="1604" spans="19:26" x14ac:dyDescent="0.2">
      <c r="S1604" s="13" t="s">
        <v>54</v>
      </c>
      <c r="T1604" s="13" t="s">
        <v>55</v>
      </c>
      <c r="U1604" s="13">
        <v>2013</v>
      </c>
      <c r="V1604" s="17">
        <v>0.105</v>
      </c>
      <c r="W1604" s="17">
        <f t="shared" si="50"/>
        <v>106.91</v>
      </c>
      <c r="X1604" s="17">
        <f t="shared" si="51"/>
        <v>0.10803184921896923</v>
      </c>
      <c r="Y1604" s="17"/>
      <c r="Z1604" s="17"/>
    </row>
    <row r="1605" spans="19:26" x14ac:dyDescent="0.2">
      <c r="S1605" s="13" t="s">
        <v>98</v>
      </c>
      <c r="T1605" s="13" t="s">
        <v>99</v>
      </c>
      <c r="U1605" s="13">
        <v>2013</v>
      </c>
      <c r="V1605" s="17">
        <v>0.2</v>
      </c>
      <c r="W1605" s="17">
        <f t="shared" si="50"/>
        <v>106.91</v>
      </c>
      <c r="X1605" s="17">
        <f t="shared" si="51"/>
        <v>0.20577495089327474</v>
      </c>
      <c r="Y1605" s="17"/>
      <c r="Z1605" s="17"/>
    </row>
    <row r="1606" spans="19:26" x14ac:dyDescent="0.2">
      <c r="S1606" s="13" t="s">
        <v>56</v>
      </c>
      <c r="T1606" s="13" t="s">
        <v>57</v>
      </c>
      <c r="U1606" s="13">
        <v>2013</v>
      </c>
      <c r="V1606" s="18">
        <v>0.14599999999999999</v>
      </c>
      <c r="W1606" s="17">
        <f t="shared" si="50"/>
        <v>106.91</v>
      </c>
      <c r="X1606" s="17">
        <f t="shared" si="51"/>
        <v>0.15021571415209053</v>
      </c>
      <c r="Y1606" s="18"/>
      <c r="Z1606" s="18"/>
    </row>
    <row r="1607" spans="19:26" x14ac:dyDescent="0.2">
      <c r="S1607" s="13" t="s">
        <v>100</v>
      </c>
      <c r="T1607" s="13" t="s">
        <v>101</v>
      </c>
      <c r="U1607" s="13">
        <v>2013</v>
      </c>
      <c r="V1607" s="18">
        <v>0.42680000000000001</v>
      </c>
      <c r="W1607" s="17">
        <f t="shared" si="50"/>
        <v>106.91</v>
      </c>
      <c r="X1607" s="17">
        <f t="shared" si="51"/>
        <v>0.43912374520624825</v>
      </c>
      <c r="Y1607" s="18"/>
      <c r="Z1607" s="18"/>
    </row>
    <row r="1608" spans="19:26" x14ac:dyDescent="0.2">
      <c r="S1608" s="13" t="s">
        <v>58</v>
      </c>
      <c r="T1608" s="13" t="s">
        <v>59</v>
      </c>
      <c r="U1608" s="13">
        <v>2013</v>
      </c>
      <c r="V1608" s="18">
        <v>0.06</v>
      </c>
      <c r="W1608" s="17">
        <f t="shared" si="50"/>
        <v>106.91</v>
      </c>
      <c r="X1608" s="17">
        <f t="shared" si="51"/>
        <v>6.1732485267982411E-2</v>
      </c>
      <c r="Y1608" s="18"/>
      <c r="Z1608" s="18"/>
    </row>
    <row r="1609" spans="19:26" x14ac:dyDescent="0.2">
      <c r="S1609" s="13" t="s">
        <v>102</v>
      </c>
      <c r="T1609" s="13" t="s">
        <v>103</v>
      </c>
      <c r="U1609" s="13">
        <v>2013</v>
      </c>
      <c r="V1609" s="18">
        <v>0.13650000000000001</v>
      </c>
      <c r="W1609" s="17">
        <f t="shared" si="50"/>
        <v>106.91</v>
      </c>
      <c r="X1609" s="17">
        <f t="shared" si="51"/>
        <v>0.14044140398466001</v>
      </c>
      <c r="Y1609" s="18"/>
      <c r="Z1609" s="18"/>
    </row>
    <row r="1610" spans="19:26" x14ac:dyDescent="0.2">
      <c r="S1610" s="13" t="s">
        <v>60</v>
      </c>
      <c r="T1610" s="13" t="s">
        <v>61</v>
      </c>
      <c r="U1610" s="13">
        <v>2013</v>
      </c>
      <c r="V1610" s="18">
        <v>0.31</v>
      </c>
      <c r="W1610" s="17">
        <f t="shared" si="50"/>
        <v>106.91</v>
      </c>
      <c r="X1610" s="17">
        <f t="shared" si="51"/>
        <v>0.31895117388457578</v>
      </c>
      <c r="Y1610" s="18"/>
      <c r="Z1610" s="18"/>
    </row>
    <row r="1611" spans="19:26" x14ac:dyDescent="0.2">
      <c r="S1611" s="13" t="s">
        <v>62</v>
      </c>
      <c r="T1611" s="13" t="s">
        <v>63</v>
      </c>
      <c r="U1611" s="13">
        <v>2013</v>
      </c>
      <c r="V1611" s="18">
        <v>0.16</v>
      </c>
      <c r="W1611" s="17">
        <f t="shared" si="50"/>
        <v>106.91</v>
      </c>
      <c r="X1611" s="17">
        <f t="shared" si="51"/>
        <v>0.16461996071461979</v>
      </c>
      <c r="Y1611" s="18"/>
      <c r="Z1611" s="18"/>
    </row>
    <row r="1612" spans="19:26" x14ac:dyDescent="0.2">
      <c r="S1612" s="13" t="s">
        <v>104</v>
      </c>
      <c r="T1612" s="13" t="s">
        <v>105</v>
      </c>
      <c r="U1612" s="13">
        <v>2013</v>
      </c>
      <c r="V1612" s="18">
        <v>0.3</v>
      </c>
      <c r="W1612" s="17">
        <f t="shared" si="50"/>
        <v>106.91</v>
      </c>
      <c r="X1612" s="17">
        <f t="shared" si="51"/>
        <v>0.30866242633991209</v>
      </c>
      <c r="Y1612" s="18"/>
      <c r="Z1612" s="18"/>
    </row>
    <row r="1613" spans="19:26" x14ac:dyDescent="0.2">
      <c r="S1613" s="13" t="s">
        <v>64</v>
      </c>
      <c r="T1613" s="13" t="s">
        <v>65</v>
      </c>
      <c r="U1613" s="13">
        <v>2013</v>
      </c>
      <c r="V1613" s="18">
        <v>0.12</v>
      </c>
      <c r="W1613" s="17">
        <f t="shared" si="50"/>
        <v>106.91</v>
      </c>
      <c r="X1613" s="17">
        <f t="shared" si="51"/>
        <v>0.12346497053596482</v>
      </c>
      <c r="Y1613" s="18"/>
      <c r="Z1613" s="18"/>
    </row>
    <row r="1614" spans="19:26" x14ac:dyDescent="0.2">
      <c r="S1614" s="13" t="s">
        <v>66</v>
      </c>
      <c r="T1614" s="13" t="s">
        <v>67</v>
      </c>
      <c r="U1614" s="13">
        <v>2013</v>
      </c>
      <c r="V1614" s="18">
        <v>0.41</v>
      </c>
      <c r="W1614" s="17">
        <f t="shared" si="50"/>
        <v>106.91</v>
      </c>
      <c r="X1614" s="17">
        <f t="shared" si="51"/>
        <v>0.42183864933121312</v>
      </c>
      <c r="Y1614" s="18"/>
      <c r="Z1614" s="18"/>
    </row>
    <row r="1615" spans="19:26" x14ac:dyDescent="0.2">
      <c r="S1615" s="13" t="s">
        <v>68</v>
      </c>
      <c r="T1615" s="13" t="s">
        <v>69</v>
      </c>
      <c r="U1615" s="13">
        <v>2013</v>
      </c>
      <c r="V1615" s="18">
        <v>0.14000000000000001</v>
      </c>
      <c r="W1615" s="17">
        <f t="shared" si="50"/>
        <v>106.91</v>
      </c>
      <c r="X1615" s="17">
        <f t="shared" si="51"/>
        <v>0.14404246562529233</v>
      </c>
      <c r="Y1615" s="18"/>
      <c r="Z1615" s="18"/>
    </row>
    <row r="1616" spans="19:26" x14ac:dyDescent="0.2">
      <c r="S1616" s="13" t="s">
        <v>106</v>
      </c>
      <c r="T1616" s="13" t="s">
        <v>107</v>
      </c>
      <c r="U1616" s="13">
        <v>2013</v>
      </c>
      <c r="V1616" s="18">
        <v>0.61709999999999998</v>
      </c>
      <c r="W1616" s="17">
        <f t="shared" si="50"/>
        <v>106.91</v>
      </c>
      <c r="X1616" s="17">
        <f t="shared" si="51"/>
        <v>0.63491861098119917</v>
      </c>
      <c r="Y1616" s="18"/>
      <c r="Z1616" s="18"/>
    </row>
    <row r="1617" spans="19:26" x14ac:dyDescent="0.2">
      <c r="S1617" s="13" t="s">
        <v>70</v>
      </c>
      <c r="T1617" s="13" t="s">
        <v>71</v>
      </c>
      <c r="U1617" s="13">
        <v>2013</v>
      </c>
      <c r="V1617" s="18">
        <v>0.16</v>
      </c>
      <c r="W1617" s="17">
        <f t="shared" si="50"/>
        <v>106.91</v>
      </c>
      <c r="X1617" s="17">
        <f t="shared" si="51"/>
        <v>0.16461996071461979</v>
      </c>
      <c r="Y1617" s="18"/>
      <c r="Z1617" s="18"/>
    </row>
    <row r="1618" spans="19:26" x14ac:dyDescent="0.2">
      <c r="S1618" s="13" t="s">
        <v>108</v>
      </c>
      <c r="T1618" s="13" t="s">
        <v>109</v>
      </c>
      <c r="U1618" s="13">
        <v>2013</v>
      </c>
      <c r="V1618" s="18">
        <v>0.18</v>
      </c>
      <c r="W1618" s="17">
        <f t="shared" si="50"/>
        <v>106.91</v>
      </c>
      <c r="X1618" s="17">
        <f t="shared" si="51"/>
        <v>0.18519745580394725</v>
      </c>
      <c r="Y1618" s="18"/>
      <c r="Z1618" s="18"/>
    </row>
    <row r="1619" spans="19:26" x14ac:dyDescent="0.2">
      <c r="S1619" s="13" t="s">
        <v>72</v>
      </c>
      <c r="T1619" s="13" t="s">
        <v>73</v>
      </c>
      <c r="U1619" s="13">
        <v>2013</v>
      </c>
      <c r="V1619" s="17">
        <v>0.39700000000000002</v>
      </c>
      <c r="W1619" s="17">
        <f t="shared" si="50"/>
        <v>106.91</v>
      </c>
      <c r="X1619" s="17">
        <f t="shared" si="51"/>
        <v>0.40846327752315037</v>
      </c>
      <c r="Y1619" s="17"/>
      <c r="Z1619" s="17"/>
    </row>
    <row r="1620" spans="19:26" x14ac:dyDescent="0.2">
      <c r="S1620" s="13" t="s">
        <v>110</v>
      </c>
      <c r="T1620" s="13" t="s">
        <v>111</v>
      </c>
      <c r="U1620" s="13">
        <v>2013</v>
      </c>
      <c r="V1620" s="17">
        <v>8.2000000000000003E-2</v>
      </c>
      <c r="W1620" s="17">
        <f t="shared" si="50"/>
        <v>106.91</v>
      </c>
      <c r="X1620" s="17">
        <f t="shared" si="51"/>
        <v>8.4367729866242649E-2</v>
      </c>
      <c r="Y1620" s="17"/>
      <c r="Z1620" s="17"/>
    </row>
    <row r="1621" spans="19:26" x14ac:dyDescent="0.2">
      <c r="S1621" s="13" t="s">
        <v>112</v>
      </c>
      <c r="T1621" s="13" t="s">
        <v>113</v>
      </c>
      <c r="U1621" s="13">
        <v>2013</v>
      </c>
      <c r="V1621" s="17">
        <v>7.8700000000000006E-2</v>
      </c>
      <c r="W1621" s="17">
        <f t="shared" si="50"/>
        <v>106.91</v>
      </c>
      <c r="X1621" s="17">
        <f t="shared" si="51"/>
        <v>8.0972443176503622E-2</v>
      </c>
      <c r="Y1621" s="17"/>
      <c r="Z1621" s="17"/>
    </row>
    <row r="1622" spans="19:26" x14ac:dyDescent="0.2">
      <c r="S1622" s="13" t="s">
        <v>74</v>
      </c>
      <c r="T1622" s="13" t="s">
        <v>75</v>
      </c>
      <c r="U1622" s="13">
        <v>2013</v>
      </c>
      <c r="V1622" s="17">
        <v>9.5200000000000007E-2</v>
      </c>
      <c r="W1622" s="17">
        <f t="shared" si="50"/>
        <v>106.91</v>
      </c>
      <c r="X1622" s="17">
        <f t="shared" si="51"/>
        <v>9.7948876625198786E-2</v>
      </c>
      <c r="Y1622" s="17"/>
      <c r="Z1622" s="17"/>
    </row>
    <row r="1623" spans="19:26" x14ac:dyDescent="0.2">
      <c r="S1623" s="13" t="s">
        <v>76</v>
      </c>
      <c r="T1623" s="13" t="s">
        <v>77</v>
      </c>
      <c r="U1623" s="13">
        <v>2013</v>
      </c>
      <c r="V1623" s="18">
        <v>0.76800000000000002</v>
      </c>
      <c r="W1623" s="17">
        <f t="shared" si="50"/>
        <v>106.91</v>
      </c>
      <c r="X1623" s="17">
        <f t="shared" si="51"/>
        <v>0.7901758114301749</v>
      </c>
      <c r="Y1623" s="18"/>
      <c r="Z1623" s="18"/>
    </row>
    <row r="1624" spans="19:26" x14ac:dyDescent="0.2">
      <c r="S1624" s="13" t="s">
        <v>78</v>
      </c>
      <c r="T1624" s="13" t="s">
        <v>79</v>
      </c>
      <c r="U1624" s="13">
        <v>2013</v>
      </c>
      <c r="V1624" s="18">
        <v>0.26979999999999998</v>
      </c>
      <c r="W1624" s="17">
        <f t="shared" si="50"/>
        <v>106.91</v>
      </c>
      <c r="X1624" s="17">
        <f t="shared" si="51"/>
        <v>0.27759040875502761</v>
      </c>
      <c r="Y1624" s="18"/>
      <c r="Z1624" s="18"/>
    </row>
    <row r="1625" spans="19:26" x14ac:dyDescent="0.2">
      <c r="S1625" s="13" t="s">
        <v>80</v>
      </c>
      <c r="T1625" s="13" t="s">
        <v>81</v>
      </c>
      <c r="U1625" s="13">
        <v>2013</v>
      </c>
      <c r="V1625" s="18">
        <v>0.13619000000000001</v>
      </c>
      <c r="W1625" s="17">
        <f t="shared" si="50"/>
        <v>106.91</v>
      </c>
      <c r="X1625" s="17">
        <f t="shared" si="51"/>
        <v>0.14012245281077543</v>
      </c>
      <c r="Y1625" s="18"/>
      <c r="Z1625" s="18"/>
    </row>
    <row r="1626" spans="19:26" x14ac:dyDescent="0.2">
      <c r="S1626" s="13" t="s">
        <v>82</v>
      </c>
      <c r="T1626" s="13" t="s">
        <v>83</v>
      </c>
      <c r="U1626" s="13">
        <v>2013</v>
      </c>
      <c r="V1626" s="18">
        <v>0.19047</v>
      </c>
      <c r="W1626" s="17">
        <f t="shared" si="50"/>
        <v>106.91</v>
      </c>
      <c r="X1626" s="17">
        <f t="shared" si="51"/>
        <v>0.19596977448321018</v>
      </c>
      <c r="Y1626" s="18"/>
      <c r="Z1626" s="18"/>
    </row>
    <row r="1627" spans="19:26" x14ac:dyDescent="0.2">
      <c r="S1627" s="13" t="s">
        <v>114</v>
      </c>
      <c r="T1627" s="13" t="s">
        <v>115</v>
      </c>
      <c r="U1627" s="13">
        <v>2013</v>
      </c>
      <c r="V1627" s="18">
        <v>0.40629999999999999</v>
      </c>
      <c r="W1627" s="17">
        <f t="shared" si="50"/>
        <v>106.91</v>
      </c>
      <c r="X1627" s="17">
        <f t="shared" si="51"/>
        <v>0.41803181273968759</v>
      </c>
      <c r="Y1627" s="18"/>
      <c r="Z1627" s="18"/>
    </row>
    <row r="1628" spans="19:26" x14ac:dyDescent="0.2">
      <c r="S1628" s="13" t="s">
        <v>116</v>
      </c>
      <c r="T1628" s="13" t="s">
        <v>117</v>
      </c>
      <c r="U1628" s="13">
        <v>2013</v>
      </c>
      <c r="V1628" s="18">
        <v>0.26500000000000001</v>
      </c>
      <c r="W1628" s="17">
        <f t="shared" si="50"/>
        <v>106.91</v>
      </c>
      <c r="X1628" s="17">
        <f t="shared" si="51"/>
        <v>0.27265180993358901</v>
      </c>
      <c r="Y1628" s="18"/>
      <c r="Z1628" s="18"/>
    </row>
    <row r="1629" spans="19:26" x14ac:dyDescent="0.2">
      <c r="S1629" s="13" t="s">
        <v>118</v>
      </c>
      <c r="T1629" s="13" t="s">
        <v>119</v>
      </c>
      <c r="U1629" s="13">
        <v>2013</v>
      </c>
      <c r="V1629" s="18">
        <v>0.25650000000000001</v>
      </c>
      <c r="W1629" s="17">
        <f t="shared" si="50"/>
        <v>106.91</v>
      </c>
      <c r="X1629" s="17">
        <f t="shared" si="51"/>
        <v>0.26390637452062482</v>
      </c>
      <c r="Y1629" s="18"/>
      <c r="Z1629" s="18"/>
    </row>
    <row r="1630" spans="19:26" x14ac:dyDescent="0.2">
      <c r="S1630" s="13" t="s">
        <v>120</v>
      </c>
      <c r="T1630" s="13" t="s">
        <v>121</v>
      </c>
      <c r="U1630" s="13">
        <v>2013</v>
      </c>
      <c r="V1630" s="18">
        <v>0.76060000000000005</v>
      </c>
      <c r="W1630" s="17">
        <f t="shared" si="50"/>
        <v>106.91</v>
      </c>
      <c r="X1630" s="17">
        <f t="shared" si="51"/>
        <v>0.78256213824712384</v>
      </c>
      <c r="Y1630" s="18"/>
      <c r="Z1630" s="18"/>
    </row>
    <row r="1631" spans="19:26" x14ac:dyDescent="0.2">
      <c r="S1631" s="13" t="s">
        <v>122</v>
      </c>
      <c r="T1631" s="13" t="s">
        <v>123</v>
      </c>
      <c r="U1631" s="13">
        <v>2013</v>
      </c>
      <c r="V1631" s="13">
        <v>0.17699999999999999</v>
      </c>
      <c r="W1631" s="17">
        <f t="shared" si="50"/>
        <v>106.91</v>
      </c>
      <c r="X1631" s="17">
        <f t="shared" si="51"/>
        <v>0.18211083154054813</v>
      </c>
      <c r="Y1631" s="13"/>
      <c r="Z1631" s="13"/>
    </row>
    <row r="1632" spans="19:26" x14ac:dyDescent="0.2">
      <c r="S1632" s="13" t="s">
        <v>84</v>
      </c>
      <c r="T1632" s="13" t="s">
        <v>85</v>
      </c>
      <c r="U1632" s="13">
        <v>2013</v>
      </c>
      <c r="V1632" s="13">
        <v>6.4500000000000002E-2</v>
      </c>
      <c r="W1632" s="17">
        <f t="shared" si="50"/>
        <v>106.91</v>
      </c>
      <c r="X1632" s="17">
        <f t="shared" si="51"/>
        <v>6.6362421663081095E-2</v>
      </c>
      <c r="Y1632" s="13"/>
      <c r="Z1632" s="13"/>
    </row>
    <row r="1633" spans="19:26" x14ac:dyDescent="0.2">
      <c r="S1633" s="13" t="s">
        <v>124</v>
      </c>
      <c r="T1633" s="13" t="s">
        <v>125</v>
      </c>
      <c r="U1633" s="13">
        <v>2013</v>
      </c>
      <c r="V1633" s="13">
        <v>0.02</v>
      </c>
      <c r="W1633" s="17">
        <f t="shared" si="50"/>
        <v>106.91</v>
      </c>
      <c r="X1633" s="17">
        <f t="shared" si="51"/>
        <v>2.0577495089327474E-2</v>
      </c>
      <c r="Y1633" s="13"/>
      <c r="Z1633" s="13"/>
    </row>
    <row r="1634" spans="19:26" x14ac:dyDescent="0.2">
      <c r="S1634" s="13" t="s">
        <v>90</v>
      </c>
      <c r="T1634" s="13" t="s">
        <v>91</v>
      </c>
      <c r="U1634" s="13">
        <v>2014</v>
      </c>
      <c r="V1634" s="18">
        <v>1.05</v>
      </c>
      <c r="W1634" s="17">
        <f t="shared" si="50"/>
        <v>108.82299999999999</v>
      </c>
      <c r="X1634" s="17">
        <f t="shared" si="51"/>
        <v>1.0613275686206043</v>
      </c>
      <c r="Y1634" s="18"/>
      <c r="Z1634" s="18"/>
    </row>
    <row r="1635" spans="19:26" x14ac:dyDescent="0.2">
      <c r="S1635" s="13" t="s">
        <v>23</v>
      </c>
      <c r="T1635" s="13" t="s">
        <v>24</v>
      </c>
      <c r="U1635" s="13">
        <v>2014</v>
      </c>
      <c r="V1635" s="17">
        <v>1.07</v>
      </c>
      <c r="W1635" s="17">
        <f t="shared" si="50"/>
        <v>108.82299999999999</v>
      </c>
      <c r="X1635" s="17">
        <f t="shared" si="51"/>
        <v>1.0815433318324252</v>
      </c>
      <c r="Y1635" s="17"/>
      <c r="Z1635" s="17"/>
    </row>
    <row r="1636" spans="19:26" x14ac:dyDescent="0.2">
      <c r="S1636" s="13" t="s">
        <v>25</v>
      </c>
      <c r="T1636" s="13" t="s">
        <v>26</v>
      </c>
      <c r="U1636" s="13">
        <v>2014</v>
      </c>
      <c r="V1636" s="17">
        <v>0.16</v>
      </c>
      <c r="W1636" s="17">
        <f t="shared" si="50"/>
        <v>108.82299999999999</v>
      </c>
      <c r="X1636" s="17">
        <f t="shared" si="51"/>
        <v>0.16172610569456827</v>
      </c>
      <c r="Y1636" s="17"/>
      <c r="Z1636" s="17"/>
    </row>
    <row r="1637" spans="19:26" x14ac:dyDescent="0.2">
      <c r="S1637" s="13" t="s">
        <v>27</v>
      </c>
      <c r="T1637" s="13" t="s">
        <v>28</v>
      </c>
      <c r="U1637" s="13">
        <v>2014</v>
      </c>
      <c r="V1637" s="17">
        <v>0.24</v>
      </c>
      <c r="W1637" s="17">
        <f t="shared" si="50"/>
        <v>108.82299999999999</v>
      </c>
      <c r="X1637" s="17">
        <f t="shared" si="51"/>
        <v>0.24258915854185237</v>
      </c>
      <c r="Y1637" s="17"/>
      <c r="Z1637" s="17"/>
    </row>
    <row r="1638" spans="19:26" x14ac:dyDescent="0.2">
      <c r="S1638" s="13" t="s">
        <v>29</v>
      </c>
      <c r="T1638" s="13" t="s">
        <v>30</v>
      </c>
      <c r="U1638" s="13">
        <v>2014</v>
      </c>
      <c r="V1638" s="17">
        <v>0.2</v>
      </c>
      <c r="W1638" s="17">
        <f t="shared" si="50"/>
        <v>108.82299999999999</v>
      </c>
      <c r="X1638" s="17">
        <f t="shared" si="51"/>
        <v>0.20215763211821033</v>
      </c>
      <c r="Y1638" s="17"/>
      <c r="Z1638" s="17"/>
    </row>
    <row r="1639" spans="19:26" x14ac:dyDescent="0.2">
      <c r="S1639" s="13" t="s">
        <v>31</v>
      </c>
      <c r="T1639" s="13" t="s">
        <v>32</v>
      </c>
      <c r="U1639" s="13">
        <v>2014</v>
      </c>
      <c r="V1639" s="18">
        <v>0.08</v>
      </c>
      <c r="W1639" s="17">
        <f t="shared" si="50"/>
        <v>108.82299999999999</v>
      </c>
      <c r="X1639" s="17">
        <f t="shared" si="51"/>
        <v>8.0863052847284136E-2</v>
      </c>
      <c r="Y1639" s="18"/>
      <c r="Z1639" s="18"/>
    </row>
    <row r="1640" spans="19:26" x14ac:dyDescent="0.2">
      <c r="S1640" s="13" t="s">
        <v>33</v>
      </c>
      <c r="T1640" s="13" t="s">
        <v>34</v>
      </c>
      <c r="U1640" s="13">
        <v>2014</v>
      </c>
      <c r="V1640" s="18">
        <v>0.24</v>
      </c>
      <c r="W1640" s="17">
        <f t="shared" si="50"/>
        <v>108.82299999999999</v>
      </c>
      <c r="X1640" s="17">
        <f t="shared" si="51"/>
        <v>0.24258915854185237</v>
      </c>
      <c r="Y1640" s="18"/>
      <c r="Z1640" s="18"/>
    </row>
    <row r="1641" spans="19:26" x14ac:dyDescent="0.2">
      <c r="S1641" s="13" t="s">
        <v>35</v>
      </c>
      <c r="T1641" s="13" t="s">
        <v>36</v>
      </c>
      <c r="U1641" s="13">
        <v>2014</v>
      </c>
      <c r="V1641" s="18">
        <v>0.16</v>
      </c>
      <c r="W1641" s="17">
        <f t="shared" si="50"/>
        <v>108.82299999999999</v>
      </c>
      <c r="X1641" s="17">
        <f t="shared" si="51"/>
        <v>0.16172610569456827</v>
      </c>
      <c r="Y1641" s="18"/>
      <c r="Z1641" s="18"/>
    </row>
    <row r="1642" spans="19:26" x14ac:dyDescent="0.2">
      <c r="S1642" s="13" t="s">
        <v>37</v>
      </c>
      <c r="T1642" s="13" t="s">
        <v>38</v>
      </c>
      <c r="U1642" s="13">
        <v>2014</v>
      </c>
      <c r="V1642" s="18">
        <v>0.09</v>
      </c>
      <c r="W1642" s="17">
        <f t="shared" si="50"/>
        <v>108.82299999999999</v>
      </c>
      <c r="X1642" s="17">
        <f t="shared" si="51"/>
        <v>9.0970934453194638E-2</v>
      </c>
      <c r="Y1642" s="18"/>
      <c r="Z1642" s="18"/>
    </row>
    <row r="1643" spans="19:26" x14ac:dyDescent="0.2">
      <c r="S1643" s="13" t="s">
        <v>39</v>
      </c>
      <c r="T1643" s="13" t="s">
        <v>40</v>
      </c>
      <c r="U1643" s="13">
        <v>2014</v>
      </c>
      <c r="V1643" s="18">
        <v>0.48</v>
      </c>
      <c r="W1643" s="17">
        <f t="shared" si="50"/>
        <v>108.82299999999999</v>
      </c>
      <c r="X1643" s="17">
        <f t="shared" si="51"/>
        <v>0.48517831708370474</v>
      </c>
      <c r="Y1643" s="18"/>
      <c r="Z1643" s="18"/>
    </row>
    <row r="1644" spans="19:26" x14ac:dyDescent="0.2">
      <c r="S1644" s="13" t="s">
        <v>41</v>
      </c>
      <c r="T1644" s="13" t="s">
        <v>42</v>
      </c>
      <c r="U1644" s="13">
        <v>2014</v>
      </c>
      <c r="V1644" s="18">
        <v>1.01</v>
      </c>
      <c r="W1644" s="17">
        <f t="shared" si="50"/>
        <v>108.82299999999999</v>
      </c>
      <c r="X1644" s="17">
        <f t="shared" si="51"/>
        <v>1.0208960421969622</v>
      </c>
      <c r="Y1644" s="18"/>
      <c r="Z1644" s="18"/>
    </row>
    <row r="1645" spans="19:26" x14ac:dyDescent="0.2">
      <c r="S1645" s="13" t="s">
        <v>86</v>
      </c>
      <c r="T1645" s="13" t="s">
        <v>87</v>
      </c>
      <c r="U1645" s="13">
        <v>2014</v>
      </c>
      <c r="V1645" s="18">
        <v>0.93</v>
      </c>
      <c r="W1645" s="17">
        <f t="shared" si="50"/>
        <v>108.82299999999999</v>
      </c>
      <c r="X1645" s="17">
        <f t="shared" si="51"/>
        <v>0.94003298934967805</v>
      </c>
      <c r="Y1645" s="18"/>
      <c r="Z1645" s="18"/>
    </row>
    <row r="1646" spans="19:26" x14ac:dyDescent="0.2">
      <c r="S1646" s="13" t="s">
        <v>92</v>
      </c>
      <c r="T1646" s="13" t="s">
        <v>93</v>
      </c>
      <c r="U1646" s="13">
        <v>2014</v>
      </c>
      <c r="V1646" s="18">
        <v>0.15</v>
      </c>
      <c r="W1646" s="17">
        <f t="shared" si="50"/>
        <v>108.82299999999999</v>
      </c>
      <c r="X1646" s="17">
        <f t="shared" si="51"/>
        <v>0.15161822408865774</v>
      </c>
      <c r="Y1646" s="18"/>
      <c r="Z1646" s="18"/>
    </row>
    <row r="1647" spans="19:26" x14ac:dyDescent="0.2">
      <c r="S1647" s="13" t="s">
        <v>43</v>
      </c>
      <c r="T1647" s="13" t="s">
        <v>14</v>
      </c>
      <c r="U1647" s="13">
        <v>2014</v>
      </c>
      <c r="V1647" s="18">
        <v>0.23100000000000001</v>
      </c>
      <c r="W1647" s="17">
        <f t="shared" si="50"/>
        <v>108.82299999999999</v>
      </c>
      <c r="X1647" s="17">
        <f t="shared" si="51"/>
        <v>0.23349206509653295</v>
      </c>
      <c r="Y1647" s="18"/>
      <c r="Z1647" s="18"/>
    </row>
    <row r="1648" spans="19:26" x14ac:dyDescent="0.2">
      <c r="S1648" s="13" t="s">
        <v>44</v>
      </c>
      <c r="T1648" s="13" t="s">
        <v>45</v>
      </c>
      <c r="U1648" s="13">
        <v>2014</v>
      </c>
      <c r="V1648" s="18">
        <v>0.115</v>
      </c>
      <c r="W1648" s="17">
        <f t="shared" si="50"/>
        <v>108.82299999999999</v>
      </c>
      <c r="X1648" s="17">
        <f t="shared" si="51"/>
        <v>0.11624063846797095</v>
      </c>
      <c r="Y1648" s="18"/>
      <c r="Z1648" s="18"/>
    </row>
    <row r="1649" spans="19:26" x14ac:dyDescent="0.2">
      <c r="S1649" s="13" t="s">
        <v>94</v>
      </c>
      <c r="T1649" s="13" t="s">
        <v>95</v>
      </c>
      <c r="U1649" s="13">
        <v>2014</v>
      </c>
      <c r="V1649" s="18">
        <v>0.19</v>
      </c>
      <c r="W1649" s="17">
        <f t="shared" si="50"/>
        <v>108.82299999999999</v>
      </c>
      <c r="X1649" s="17">
        <f t="shared" si="51"/>
        <v>0.19204975051229978</v>
      </c>
      <c r="Y1649" s="18"/>
      <c r="Z1649" s="18"/>
    </row>
    <row r="1650" spans="19:26" x14ac:dyDescent="0.2">
      <c r="S1650" s="13" t="s">
        <v>46</v>
      </c>
      <c r="T1650" s="13" t="s">
        <v>47</v>
      </c>
      <c r="U1650" s="13">
        <v>2014</v>
      </c>
      <c r="V1650" s="18">
        <v>0.18</v>
      </c>
      <c r="W1650" s="17">
        <f t="shared" si="50"/>
        <v>108.82299999999999</v>
      </c>
      <c r="X1650" s="17">
        <f t="shared" si="51"/>
        <v>0.18194186890638928</v>
      </c>
      <c r="Y1650" s="18"/>
      <c r="Z1650" s="18"/>
    </row>
    <row r="1651" spans="19:26" x14ac:dyDescent="0.2">
      <c r="S1651" s="13" t="s">
        <v>48</v>
      </c>
      <c r="T1651" s="13" t="s">
        <v>49</v>
      </c>
      <c r="U1651" s="13">
        <v>2014</v>
      </c>
      <c r="V1651" s="18">
        <v>0.08</v>
      </c>
      <c r="W1651" s="17">
        <f t="shared" si="50"/>
        <v>108.82299999999999</v>
      </c>
      <c r="X1651" s="17">
        <f t="shared" si="51"/>
        <v>8.0863052847284136E-2</v>
      </c>
      <c r="Y1651" s="18"/>
      <c r="Z1651" s="18"/>
    </row>
    <row r="1652" spans="19:26" x14ac:dyDescent="0.2">
      <c r="S1652" s="13" t="s">
        <v>50</v>
      </c>
      <c r="T1652" s="13" t="s">
        <v>51</v>
      </c>
      <c r="U1652" s="13">
        <v>2014</v>
      </c>
      <c r="V1652" s="17">
        <v>0.32</v>
      </c>
      <c r="W1652" s="17">
        <f t="shared" si="50"/>
        <v>108.82299999999999</v>
      </c>
      <c r="X1652" s="17">
        <f t="shared" si="51"/>
        <v>0.32345221138913655</v>
      </c>
      <c r="Y1652" s="17"/>
      <c r="Z1652" s="17"/>
    </row>
    <row r="1653" spans="19:26" x14ac:dyDescent="0.2">
      <c r="S1653" s="13" t="s">
        <v>96</v>
      </c>
      <c r="T1653" s="13" t="s">
        <v>97</v>
      </c>
      <c r="U1653" s="13">
        <v>2014</v>
      </c>
      <c r="V1653" s="17">
        <v>0.35</v>
      </c>
      <c r="W1653" s="17">
        <f t="shared" si="50"/>
        <v>108.82299999999999</v>
      </c>
      <c r="X1653" s="17">
        <f t="shared" si="51"/>
        <v>0.35377585620686808</v>
      </c>
      <c r="Y1653" s="17"/>
      <c r="Z1653" s="17"/>
    </row>
    <row r="1654" spans="19:26" x14ac:dyDescent="0.2">
      <c r="S1654" s="13" t="s">
        <v>52</v>
      </c>
      <c r="T1654" s="13" t="s">
        <v>53</v>
      </c>
      <c r="U1654" s="13">
        <v>2014</v>
      </c>
      <c r="V1654" s="17">
        <v>0.09</v>
      </c>
      <c r="W1654" s="17">
        <f t="shared" si="50"/>
        <v>108.82299999999999</v>
      </c>
      <c r="X1654" s="17">
        <f t="shared" si="51"/>
        <v>9.0970934453194638E-2</v>
      </c>
      <c r="Y1654" s="17"/>
      <c r="Z1654" s="17"/>
    </row>
    <row r="1655" spans="19:26" x14ac:dyDescent="0.2">
      <c r="S1655" s="13" t="s">
        <v>54</v>
      </c>
      <c r="T1655" s="13" t="s">
        <v>55</v>
      </c>
      <c r="U1655" s="13">
        <v>2014</v>
      </c>
      <c r="V1655" s="17">
        <v>0.105</v>
      </c>
      <c r="W1655" s="17">
        <f t="shared" si="50"/>
        <v>108.82299999999999</v>
      </c>
      <c r="X1655" s="17">
        <f t="shared" si="51"/>
        <v>0.10613275686206042</v>
      </c>
      <c r="Y1655" s="17"/>
      <c r="Z1655" s="17"/>
    </row>
    <row r="1656" spans="19:26" x14ac:dyDescent="0.2">
      <c r="S1656" s="13" t="s">
        <v>98</v>
      </c>
      <c r="T1656" s="13" t="s">
        <v>99</v>
      </c>
      <c r="U1656" s="13">
        <v>2014</v>
      </c>
      <c r="V1656" s="18">
        <v>0.2</v>
      </c>
      <c r="W1656" s="17">
        <f t="shared" si="50"/>
        <v>108.82299999999999</v>
      </c>
      <c r="X1656" s="17">
        <f t="shared" si="51"/>
        <v>0.20215763211821033</v>
      </c>
      <c r="Y1656" s="18"/>
      <c r="Z1656" s="18"/>
    </row>
    <row r="1657" spans="19:26" x14ac:dyDescent="0.2">
      <c r="S1657" s="13" t="s">
        <v>56</v>
      </c>
      <c r="T1657" s="13" t="s">
        <v>57</v>
      </c>
      <c r="U1657" s="13">
        <v>2014</v>
      </c>
      <c r="V1657" s="18">
        <v>0.14599999999999999</v>
      </c>
      <c r="W1657" s="17">
        <f t="shared" si="50"/>
        <v>108.82299999999999</v>
      </c>
      <c r="X1657" s="17">
        <f t="shared" si="51"/>
        <v>0.14757507144629353</v>
      </c>
      <c r="Y1657" s="18"/>
      <c r="Z1657" s="18"/>
    </row>
    <row r="1658" spans="19:26" x14ac:dyDescent="0.2">
      <c r="S1658" s="13" t="s">
        <v>100</v>
      </c>
      <c r="T1658" s="13" t="s">
        <v>101</v>
      </c>
      <c r="U1658" s="13">
        <v>2014</v>
      </c>
      <c r="V1658" s="18">
        <v>0.42680000000000001</v>
      </c>
      <c r="W1658" s="17">
        <f t="shared" si="50"/>
        <v>108.82299999999999</v>
      </c>
      <c r="X1658" s="17">
        <f t="shared" si="51"/>
        <v>0.43140438694026084</v>
      </c>
      <c r="Y1658" s="18"/>
      <c r="Z1658" s="18"/>
    </row>
    <row r="1659" spans="19:26" x14ac:dyDescent="0.2">
      <c r="S1659" s="13" t="s">
        <v>58</v>
      </c>
      <c r="T1659" s="13" t="s">
        <v>59</v>
      </c>
      <c r="U1659" s="13">
        <v>2014</v>
      </c>
      <c r="V1659" s="18">
        <v>0.06</v>
      </c>
      <c r="W1659" s="17">
        <f t="shared" si="50"/>
        <v>108.82299999999999</v>
      </c>
      <c r="X1659" s="17">
        <f t="shared" si="51"/>
        <v>6.0647289635463092E-2</v>
      </c>
      <c r="Y1659" s="18"/>
      <c r="Z1659" s="18"/>
    </row>
    <row r="1660" spans="19:26" x14ac:dyDescent="0.2">
      <c r="S1660" s="13" t="s">
        <v>102</v>
      </c>
      <c r="T1660" s="13" t="s">
        <v>103</v>
      </c>
      <c r="U1660" s="13">
        <v>2014</v>
      </c>
      <c r="V1660" s="18">
        <v>0.13650000000000001</v>
      </c>
      <c r="W1660" s="17">
        <f t="shared" si="50"/>
        <v>108.82299999999999</v>
      </c>
      <c r="X1660" s="17">
        <f t="shared" si="51"/>
        <v>0.13797258392067854</v>
      </c>
      <c r="Y1660" s="18"/>
      <c r="Z1660" s="18"/>
    </row>
    <row r="1661" spans="19:26" x14ac:dyDescent="0.2">
      <c r="S1661" s="13" t="s">
        <v>60</v>
      </c>
      <c r="T1661" s="13" t="s">
        <v>61</v>
      </c>
      <c r="U1661" s="13">
        <v>2014</v>
      </c>
      <c r="V1661" s="18">
        <v>0.31</v>
      </c>
      <c r="W1661" s="17">
        <f t="shared" si="50"/>
        <v>108.82299999999999</v>
      </c>
      <c r="X1661" s="17">
        <f t="shared" si="51"/>
        <v>0.31334432978322596</v>
      </c>
      <c r="Y1661" s="18"/>
      <c r="Z1661" s="18"/>
    </row>
    <row r="1662" spans="19:26" x14ac:dyDescent="0.2">
      <c r="S1662" s="13" t="s">
        <v>62</v>
      </c>
      <c r="T1662" s="13" t="s">
        <v>63</v>
      </c>
      <c r="U1662" s="13">
        <v>2014</v>
      </c>
      <c r="V1662" s="18">
        <v>0.16</v>
      </c>
      <c r="W1662" s="17">
        <f t="shared" si="50"/>
        <v>108.82299999999999</v>
      </c>
      <c r="X1662" s="17">
        <f t="shared" si="51"/>
        <v>0.16172610569456827</v>
      </c>
      <c r="Y1662" s="18"/>
      <c r="Z1662" s="18"/>
    </row>
    <row r="1663" spans="19:26" x14ac:dyDescent="0.2">
      <c r="S1663" s="13" t="s">
        <v>104</v>
      </c>
      <c r="T1663" s="13" t="s">
        <v>105</v>
      </c>
      <c r="U1663" s="13">
        <v>2014</v>
      </c>
      <c r="V1663" s="18">
        <v>0.3</v>
      </c>
      <c r="W1663" s="17">
        <f t="shared" si="50"/>
        <v>108.82299999999999</v>
      </c>
      <c r="X1663" s="17">
        <f t="shared" si="51"/>
        <v>0.30323644817731549</v>
      </c>
      <c r="Y1663" s="18"/>
      <c r="Z1663" s="18"/>
    </row>
    <row r="1664" spans="19:26" x14ac:dyDescent="0.2">
      <c r="S1664" s="13" t="s">
        <v>64</v>
      </c>
      <c r="T1664" s="13" t="s">
        <v>65</v>
      </c>
      <c r="U1664" s="13">
        <v>2014</v>
      </c>
      <c r="V1664" s="18">
        <v>0.12</v>
      </c>
      <c r="W1664" s="17">
        <f t="shared" si="50"/>
        <v>108.82299999999999</v>
      </c>
      <c r="X1664" s="17">
        <f t="shared" si="51"/>
        <v>0.12129457927092618</v>
      </c>
      <c r="Y1664" s="18"/>
      <c r="Z1664" s="18"/>
    </row>
    <row r="1665" spans="19:26" x14ac:dyDescent="0.2">
      <c r="S1665" s="13" t="s">
        <v>66</v>
      </c>
      <c r="T1665" s="13" t="s">
        <v>67</v>
      </c>
      <c r="U1665" s="13">
        <v>2014</v>
      </c>
      <c r="V1665" s="18">
        <v>0.41</v>
      </c>
      <c r="W1665" s="17">
        <f t="shared" si="50"/>
        <v>108.82299999999999</v>
      </c>
      <c r="X1665" s="17">
        <f t="shared" si="51"/>
        <v>0.41442314584233109</v>
      </c>
      <c r="Y1665" s="18"/>
      <c r="Z1665" s="18"/>
    </row>
    <row r="1666" spans="19:26" x14ac:dyDescent="0.2">
      <c r="S1666" s="13" t="s">
        <v>68</v>
      </c>
      <c r="T1666" s="13" t="s">
        <v>69</v>
      </c>
      <c r="U1666" s="13">
        <v>2014</v>
      </c>
      <c r="V1666" s="18">
        <v>0.14000000000000001</v>
      </c>
      <c r="W1666" s="17">
        <f t="shared" si="50"/>
        <v>108.82299999999999</v>
      </c>
      <c r="X1666" s="17">
        <f t="shared" si="51"/>
        <v>0.14151034248274724</v>
      </c>
      <c r="Y1666" s="18"/>
      <c r="Z1666" s="18"/>
    </row>
    <row r="1667" spans="19:26" x14ac:dyDescent="0.2">
      <c r="S1667" s="13" t="s">
        <v>106</v>
      </c>
      <c r="T1667" s="13" t="s">
        <v>107</v>
      </c>
      <c r="U1667" s="13">
        <v>2014</v>
      </c>
      <c r="V1667" s="18">
        <v>0.61709999999999998</v>
      </c>
      <c r="W1667" s="17">
        <f t="shared" ref="W1667:W1730" si="52">INDEX($AB$2:$AB$35,MATCH($U1667,$AA$2:$AA$35,0))</f>
        <v>108.82299999999999</v>
      </c>
      <c r="X1667" s="17">
        <f t="shared" ref="X1667:X1730" si="53">V1667*$AB$35/W1667</f>
        <v>0.62375737390073793</v>
      </c>
      <c r="Y1667" s="18"/>
      <c r="Z1667" s="18"/>
    </row>
    <row r="1668" spans="19:26" x14ac:dyDescent="0.2">
      <c r="S1668" s="13" t="s">
        <v>70</v>
      </c>
      <c r="T1668" s="13" t="s">
        <v>71</v>
      </c>
      <c r="U1668" s="13">
        <v>2014</v>
      </c>
      <c r="V1668" s="18">
        <v>0.16</v>
      </c>
      <c r="W1668" s="17">
        <f t="shared" si="52"/>
        <v>108.82299999999999</v>
      </c>
      <c r="X1668" s="17">
        <f t="shared" si="53"/>
        <v>0.16172610569456827</v>
      </c>
      <c r="Y1668" s="18"/>
      <c r="Z1668" s="18"/>
    </row>
    <row r="1669" spans="19:26" x14ac:dyDescent="0.2">
      <c r="S1669" s="13" t="s">
        <v>108</v>
      </c>
      <c r="T1669" s="13" t="s">
        <v>109</v>
      </c>
      <c r="U1669" s="13">
        <v>2014</v>
      </c>
      <c r="V1669" s="17">
        <v>0.18</v>
      </c>
      <c r="W1669" s="17">
        <f t="shared" si="52"/>
        <v>108.82299999999999</v>
      </c>
      <c r="X1669" s="17">
        <f t="shared" si="53"/>
        <v>0.18194186890638928</v>
      </c>
      <c r="Y1669" s="17"/>
      <c r="Z1669" s="17"/>
    </row>
    <row r="1670" spans="19:26" x14ac:dyDescent="0.2">
      <c r="S1670" s="13" t="s">
        <v>72</v>
      </c>
      <c r="T1670" s="13" t="s">
        <v>73</v>
      </c>
      <c r="U1670" s="13">
        <v>2014</v>
      </c>
      <c r="V1670" s="17">
        <v>0.39700000000000002</v>
      </c>
      <c r="W1670" s="17">
        <f t="shared" si="52"/>
        <v>108.82299999999999</v>
      </c>
      <c r="X1670" s="17">
        <f t="shared" si="53"/>
        <v>0.40128289975464748</v>
      </c>
      <c r="Y1670" s="17"/>
      <c r="Z1670" s="17"/>
    </row>
    <row r="1671" spans="19:26" x14ac:dyDescent="0.2">
      <c r="S1671" s="13" t="s">
        <v>110</v>
      </c>
      <c r="T1671" s="13" t="s">
        <v>111</v>
      </c>
      <c r="U1671" s="13">
        <v>2014</v>
      </c>
      <c r="V1671" s="17">
        <v>8.2000000000000003E-2</v>
      </c>
      <c r="W1671" s="17">
        <f t="shared" si="52"/>
        <v>108.82299999999999</v>
      </c>
      <c r="X1671" s="17">
        <f t="shared" si="53"/>
        <v>8.2884629168466242E-2</v>
      </c>
      <c r="Y1671" s="17"/>
      <c r="Z1671" s="17"/>
    </row>
    <row r="1672" spans="19:26" x14ac:dyDescent="0.2">
      <c r="S1672" s="13" t="s">
        <v>112</v>
      </c>
      <c r="T1672" s="13" t="s">
        <v>113</v>
      </c>
      <c r="U1672" s="13">
        <v>2014</v>
      </c>
      <c r="V1672" s="17">
        <v>7.8700000000000006E-2</v>
      </c>
      <c r="W1672" s="17">
        <f t="shared" si="52"/>
        <v>108.82299999999999</v>
      </c>
      <c r="X1672" s="17">
        <f t="shared" si="53"/>
        <v>7.954902823851577E-2</v>
      </c>
      <c r="Y1672" s="17"/>
      <c r="Z1672" s="17"/>
    </row>
    <row r="1673" spans="19:26" x14ac:dyDescent="0.2">
      <c r="S1673" s="13" t="s">
        <v>74</v>
      </c>
      <c r="T1673" s="13" t="s">
        <v>75</v>
      </c>
      <c r="U1673" s="13">
        <v>2014</v>
      </c>
      <c r="V1673" s="18">
        <v>0.1047</v>
      </c>
      <c r="W1673" s="17">
        <f t="shared" si="52"/>
        <v>108.82299999999999</v>
      </c>
      <c r="X1673" s="17">
        <f t="shared" si="53"/>
        <v>0.1058295204138831</v>
      </c>
      <c r="Y1673" s="18"/>
      <c r="Z1673" s="18"/>
    </row>
    <row r="1674" spans="19:26" x14ac:dyDescent="0.2">
      <c r="S1674" s="13" t="s">
        <v>76</v>
      </c>
      <c r="T1674" s="13" t="s">
        <v>77</v>
      </c>
      <c r="U1674" s="13">
        <v>2014</v>
      </c>
      <c r="V1674" s="18">
        <v>0.76800000000000002</v>
      </c>
      <c r="W1674" s="17">
        <f t="shared" si="52"/>
        <v>108.82299999999999</v>
      </c>
      <c r="X1674" s="17">
        <f t="shared" si="53"/>
        <v>0.77628530733392753</v>
      </c>
      <c r="Y1674" s="18"/>
      <c r="Z1674" s="18"/>
    </row>
    <row r="1675" spans="19:26" x14ac:dyDescent="0.2">
      <c r="S1675" s="13" t="s">
        <v>78</v>
      </c>
      <c r="T1675" s="13" t="s">
        <v>79</v>
      </c>
      <c r="U1675" s="13">
        <v>2014</v>
      </c>
      <c r="V1675" s="18">
        <v>0.26979999999999998</v>
      </c>
      <c r="W1675" s="17">
        <f t="shared" si="52"/>
        <v>108.82299999999999</v>
      </c>
      <c r="X1675" s="17">
        <f t="shared" si="53"/>
        <v>0.27271064572746573</v>
      </c>
      <c r="Y1675" s="18"/>
      <c r="Z1675" s="18"/>
    </row>
    <row r="1676" spans="19:26" x14ac:dyDescent="0.2">
      <c r="S1676" s="13" t="s">
        <v>80</v>
      </c>
      <c r="T1676" s="13" t="s">
        <v>81</v>
      </c>
      <c r="U1676" s="13">
        <v>2014</v>
      </c>
      <c r="V1676" s="18">
        <v>0.13619000000000001</v>
      </c>
      <c r="W1676" s="17">
        <f t="shared" si="52"/>
        <v>108.82299999999999</v>
      </c>
      <c r="X1676" s="17">
        <f t="shared" si="53"/>
        <v>0.13765923959089532</v>
      </c>
      <c r="Y1676" s="18"/>
      <c r="Z1676" s="18"/>
    </row>
    <row r="1677" spans="19:26" x14ac:dyDescent="0.2">
      <c r="S1677" s="13" t="s">
        <v>82</v>
      </c>
      <c r="T1677" s="13" t="s">
        <v>83</v>
      </c>
      <c r="U1677" s="13">
        <v>2014</v>
      </c>
      <c r="V1677" s="18">
        <v>0.19047</v>
      </c>
      <c r="W1677" s="17">
        <f t="shared" si="52"/>
        <v>108.82299999999999</v>
      </c>
      <c r="X1677" s="17">
        <f t="shared" si="53"/>
        <v>0.19252482094777759</v>
      </c>
      <c r="Y1677" s="18"/>
      <c r="Z1677" s="18"/>
    </row>
    <row r="1678" spans="19:26" x14ac:dyDescent="0.2">
      <c r="S1678" s="13" t="s">
        <v>114</v>
      </c>
      <c r="T1678" s="13" t="s">
        <v>115</v>
      </c>
      <c r="U1678" s="13">
        <v>2014</v>
      </c>
      <c r="V1678" s="18">
        <v>0.40629999999999999</v>
      </c>
      <c r="W1678" s="17">
        <f t="shared" si="52"/>
        <v>108.82299999999999</v>
      </c>
      <c r="X1678" s="17">
        <f t="shared" si="53"/>
        <v>0.41068322964814424</v>
      </c>
      <c r="Y1678" s="18"/>
      <c r="Z1678" s="18"/>
    </row>
    <row r="1679" spans="19:26" x14ac:dyDescent="0.2">
      <c r="S1679" s="13" t="s">
        <v>116</v>
      </c>
      <c r="T1679" s="13" t="s">
        <v>117</v>
      </c>
      <c r="U1679" s="13">
        <v>2014</v>
      </c>
      <c r="V1679" s="18">
        <v>0.26500000000000001</v>
      </c>
      <c r="W1679" s="17">
        <f t="shared" si="52"/>
        <v>108.82299999999999</v>
      </c>
      <c r="X1679" s="17">
        <f t="shared" si="53"/>
        <v>0.26785886255662866</v>
      </c>
      <c r="Y1679" s="18"/>
      <c r="Z1679" s="18"/>
    </row>
    <row r="1680" spans="19:26" x14ac:dyDescent="0.2">
      <c r="S1680" s="13" t="s">
        <v>118</v>
      </c>
      <c r="T1680" s="13" t="s">
        <v>119</v>
      </c>
      <c r="U1680" s="13">
        <v>2014</v>
      </c>
      <c r="V1680" s="18">
        <v>0.25650000000000001</v>
      </c>
      <c r="W1680" s="17">
        <f t="shared" si="52"/>
        <v>108.82299999999999</v>
      </c>
      <c r="X1680" s="17">
        <f t="shared" si="53"/>
        <v>0.2592671631916047</v>
      </c>
      <c r="Y1680" s="18"/>
      <c r="Z1680" s="18"/>
    </row>
    <row r="1681" spans="19:26" x14ac:dyDescent="0.2">
      <c r="S1681" s="13" t="s">
        <v>120</v>
      </c>
      <c r="T1681" s="13" t="s">
        <v>121</v>
      </c>
      <c r="U1681" s="13">
        <v>2014</v>
      </c>
      <c r="V1681" s="18">
        <v>0.25650000000000001</v>
      </c>
      <c r="W1681" s="17">
        <f t="shared" si="52"/>
        <v>108.82299999999999</v>
      </c>
      <c r="X1681" s="17">
        <f t="shared" si="53"/>
        <v>0.2592671631916047</v>
      </c>
      <c r="Y1681" s="18"/>
      <c r="Z1681" s="18"/>
    </row>
    <row r="1682" spans="19:26" x14ac:dyDescent="0.2">
      <c r="S1682" s="13" t="s">
        <v>122</v>
      </c>
      <c r="T1682" s="13" t="s">
        <v>123</v>
      </c>
      <c r="U1682" s="13">
        <v>2014</v>
      </c>
      <c r="V1682" s="13">
        <v>0.17699999999999999</v>
      </c>
      <c r="W1682" s="17">
        <f t="shared" si="52"/>
        <v>108.82299999999999</v>
      </c>
      <c r="X1682" s="17">
        <f t="shared" si="53"/>
        <v>0.17890950442461614</v>
      </c>
      <c r="Y1682" s="13"/>
      <c r="Z1682" s="13"/>
    </row>
    <row r="1683" spans="19:26" x14ac:dyDescent="0.2">
      <c r="S1683" s="13" t="s">
        <v>84</v>
      </c>
      <c r="T1683" s="13" t="s">
        <v>85</v>
      </c>
      <c r="U1683" s="13">
        <v>2014</v>
      </c>
      <c r="V1683" s="13">
        <v>6.4500000000000002E-2</v>
      </c>
      <c r="W1683" s="17">
        <f t="shared" si="52"/>
        <v>108.82299999999999</v>
      </c>
      <c r="X1683" s="17">
        <f t="shared" si="53"/>
        <v>6.519583635812283E-2</v>
      </c>
      <c r="Y1683" s="13"/>
      <c r="Z1683" s="13"/>
    </row>
    <row r="1684" spans="19:26" x14ac:dyDescent="0.2">
      <c r="S1684" s="13" t="s">
        <v>124</v>
      </c>
      <c r="T1684" s="13" t="s">
        <v>125</v>
      </c>
      <c r="U1684" s="13">
        <v>2014</v>
      </c>
      <c r="V1684" s="13">
        <v>0.02</v>
      </c>
      <c r="W1684" s="17">
        <f t="shared" si="52"/>
        <v>108.82299999999999</v>
      </c>
      <c r="X1684" s="17">
        <f t="shared" si="53"/>
        <v>2.0215763211821034E-2</v>
      </c>
      <c r="Y1684" s="13"/>
      <c r="Z1684" s="13"/>
    </row>
    <row r="1685" spans="19:26" x14ac:dyDescent="0.2">
      <c r="S1685" s="13" t="s">
        <v>90</v>
      </c>
      <c r="T1685" s="13" t="s">
        <v>91</v>
      </c>
      <c r="U1685" s="13">
        <v>2015</v>
      </c>
      <c r="V1685" s="18">
        <v>1.05</v>
      </c>
      <c r="W1685" s="17">
        <f t="shared" si="52"/>
        <v>109.997</v>
      </c>
      <c r="X1685" s="17">
        <f t="shared" si="53"/>
        <v>1.05</v>
      </c>
      <c r="Y1685" s="18"/>
      <c r="Z1685" s="18"/>
    </row>
    <row r="1686" spans="19:26" x14ac:dyDescent="0.2">
      <c r="S1686" s="13" t="s">
        <v>23</v>
      </c>
      <c r="T1686" s="13" t="s">
        <v>24</v>
      </c>
      <c r="U1686" s="13">
        <v>2015</v>
      </c>
      <c r="V1686" s="17">
        <v>1.07</v>
      </c>
      <c r="W1686" s="17">
        <f t="shared" si="52"/>
        <v>109.997</v>
      </c>
      <c r="X1686" s="17">
        <f t="shared" si="53"/>
        <v>1.07</v>
      </c>
      <c r="Y1686" s="17"/>
      <c r="Z1686" s="17"/>
    </row>
    <row r="1687" spans="19:26" x14ac:dyDescent="0.2">
      <c r="S1687" s="13" t="s">
        <v>25</v>
      </c>
      <c r="T1687" s="13" t="s">
        <v>26</v>
      </c>
      <c r="U1687" s="13">
        <v>2015</v>
      </c>
      <c r="V1687" s="17">
        <v>0.16</v>
      </c>
      <c r="W1687" s="17">
        <f t="shared" si="52"/>
        <v>109.997</v>
      </c>
      <c r="X1687" s="17">
        <f t="shared" si="53"/>
        <v>0.16</v>
      </c>
      <c r="Y1687" s="17"/>
      <c r="Z1687" s="17"/>
    </row>
    <row r="1688" spans="19:26" x14ac:dyDescent="0.2">
      <c r="S1688" s="13" t="s">
        <v>27</v>
      </c>
      <c r="T1688" s="13" t="s">
        <v>28</v>
      </c>
      <c r="U1688" s="13">
        <v>2015</v>
      </c>
      <c r="V1688" s="17">
        <v>0.24</v>
      </c>
      <c r="W1688" s="17">
        <f t="shared" si="52"/>
        <v>109.997</v>
      </c>
      <c r="X1688" s="17">
        <f t="shared" si="53"/>
        <v>0.23999999999999996</v>
      </c>
      <c r="Y1688" s="17"/>
      <c r="Z1688" s="17"/>
    </row>
    <row r="1689" spans="19:26" x14ac:dyDescent="0.2">
      <c r="S1689" s="13" t="s">
        <v>29</v>
      </c>
      <c r="T1689" s="13" t="s">
        <v>30</v>
      </c>
      <c r="U1689" s="13">
        <v>2015</v>
      </c>
      <c r="V1689" s="17">
        <v>0.2</v>
      </c>
      <c r="W1689" s="17">
        <f t="shared" si="52"/>
        <v>109.997</v>
      </c>
      <c r="X1689" s="17">
        <f t="shared" si="53"/>
        <v>0.2</v>
      </c>
      <c r="Y1689" s="17"/>
      <c r="Z1689" s="17"/>
    </row>
    <row r="1690" spans="19:26" x14ac:dyDescent="0.2">
      <c r="S1690" s="13" t="s">
        <v>31</v>
      </c>
      <c r="T1690" s="13" t="s">
        <v>32</v>
      </c>
      <c r="U1690" s="13">
        <v>2015</v>
      </c>
      <c r="V1690" s="18">
        <v>0.08</v>
      </c>
      <c r="W1690" s="17">
        <f t="shared" si="52"/>
        <v>109.997</v>
      </c>
      <c r="X1690" s="17">
        <f t="shared" si="53"/>
        <v>0.08</v>
      </c>
      <c r="Y1690" s="18"/>
      <c r="Z1690" s="18"/>
    </row>
    <row r="1691" spans="19:26" x14ac:dyDescent="0.2">
      <c r="S1691" s="13" t="s">
        <v>33</v>
      </c>
      <c r="T1691" s="13" t="s">
        <v>34</v>
      </c>
      <c r="U1691" s="13">
        <v>2015</v>
      </c>
      <c r="V1691" s="18">
        <v>0.24</v>
      </c>
      <c r="W1691" s="17">
        <f t="shared" si="52"/>
        <v>109.997</v>
      </c>
      <c r="X1691" s="17">
        <f t="shared" si="53"/>
        <v>0.23999999999999996</v>
      </c>
      <c r="Y1691" s="18"/>
      <c r="Z1691" s="18"/>
    </row>
    <row r="1692" spans="19:26" x14ac:dyDescent="0.2">
      <c r="S1692" s="13" t="s">
        <v>35</v>
      </c>
      <c r="T1692" s="13" t="s">
        <v>36</v>
      </c>
      <c r="U1692" s="13">
        <v>2015</v>
      </c>
      <c r="V1692" s="18">
        <v>0.16</v>
      </c>
      <c r="W1692" s="17">
        <f t="shared" si="52"/>
        <v>109.997</v>
      </c>
      <c r="X1692" s="17">
        <f t="shared" si="53"/>
        <v>0.16</v>
      </c>
      <c r="Y1692" s="18"/>
      <c r="Z1692" s="18"/>
    </row>
    <row r="1693" spans="19:26" x14ac:dyDescent="0.2">
      <c r="S1693" s="13" t="s">
        <v>37</v>
      </c>
      <c r="T1693" s="13" t="s">
        <v>38</v>
      </c>
      <c r="U1693" s="13">
        <v>2015</v>
      </c>
      <c r="V1693" s="18">
        <v>0.09</v>
      </c>
      <c r="W1693" s="17">
        <f t="shared" si="52"/>
        <v>109.997</v>
      </c>
      <c r="X1693" s="17">
        <f t="shared" si="53"/>
        <v>0.09</v>
      </c>
      <c r="Y1693" s="18"/>
      <c r="Z1693" s="18"/>
    </row>
    <row r="1694" spans="19:26" x14ac:dyDescent="0.2">
      <c r="S1694" s="13" t="s">
        <v>39</v>
      </c>
      <c r="T1694" s="13" t="s">
        <v>40</v>
      </c>
      <c r="U1694" s="13">
        <v>2015</v>
      </c>
      <c r="V1694" s="18">
        <v>0.48</v>
      </c>
      <c r="W1694" s="17">
        <f t="shared" si="52"/>
        <v>109.997</v>
      </c>
      <c r="X1694" s="17">
        <f t="shared" si="53"/>
        <v>0.47999999999999993</v>
      </c>
      <c r="Y1694" s="18"/>
      <c r="Z1694" s="18"/>
    </row>
    <row r="1695" spans="19:26" x14ac:dyDescent="0.2">
      <c r="S1695" s="13" t="s">
        <v>41</v>
      </c>
      <c r="T1695" s="13" t="s">
        <v>42</v>
      </c>
      <c r="U1695" s="13">
        <v>2015</v>
      </c>
      <c r="V1695" s="18">
        <v>1.01</v>
      </c>
      <c r="W1695" s="17">
        <f t="shared" si="52"/>
        <v>109.997</v>
      </c>
      <c r="X1695" s="17">
        <f t="shared" si="53"/>
        <v>1.01</v>
      </c>
      <c r="Y1695" s="18"/>
      <c r="Z1695" s="18"/>
    </row>
    <row r="1696" spans="19:26" x14ac:dyDescent="0.2">
      <c r="S1696" s="13" t="s">
        <v>86</v>
      </c>
      <c r="T1696" s="13" t="s">
        <v>87</v>
      </c>
      <c r="U1696" s="13">
        <v>2015</v>
      </c>
      <c r="V1696" s="18">
        <v>0.93</v>
      </c>
      <c r="W1696" s="17">
        <f t="shared" si="52"/>
        <v>109.997</v>
      </c>
      <c r="X1696" s="17">
        <f t="shared" si="53"/>
        <v>0.93</v>
      </c>
      <c r="Y1696" s="18"/>
      <c r="Z1696" s="18"/>
    </row>
    <row r="1697" spans="19:26" x14ac:dyDescent="0.2">
      <c r="S1697" s="13" t="s">
        <v>92</v>
      </c>
      <c r="T1697" s="13" t="s">
        <v>93</v>
      </c>
      <c r="U1697" s="13">
        <v>2015</v>
      </c>
      <c r="V1697" s="18">
        <v>0.15</v>
      </c>
      <c r="W1697" s="17">
        <f t="shared" si="52"/>
        <v>109.997</v>
      </c>
      <c r="X1697" s="17">
        <f t="shared" si="53"/>
        <v>0.15</v>
      </c>
      <c r="Y1697" s="18"/>
      <c r="Z1697" s="18"/>
    </row>
    <row r="1698" spans="19:26" x14ac:dyDescent="0.2">
      <c r="S1698" s="13" t="s">
        <v>43</v>
      </c>
      <c r="T1698" s="13" t="s">
        <v>14</v>
      </c>
      <c r="U1698" s="13">
        <v>2015</v>
      </c>
      <c r="V1698" s="18">
        <v>0.23100000000000001</v>
      </c>
      <c r="W1698" s="17">
        <f t="shared" si="52"/>
        <v>109.997</v>
      </c>
      <c r="X1698" s="17">
        <f t="shared" si="53"/>
        <v>0.23100000000000001</v>
      </c>
      <c r="Y1698" s="18"/>
      <c r="Z1698" s="18"/>
    </row>
    <row r="1699" spans="19:26" x14ac:dyDescent="0.2">
      <c r="S1699" s="13" t="s">
        <v>44</v>
      </c>
      <c r="T1699" s="13" t="s">
        <v>45</v>
      </c>
      <c r="U1699" s="13">
        <v>2015</v>
      </c>
      <c r="V1699" s="18">
        <v>0.115</v>
      </c>
      <c r="W1699" s="17">
        <f t="shared" si="52"/>
        <v>109.997</v>
      </c>
      <c r="X1699" s="17">
        <f t="shared" si="53"/>
        <v>0.115</v>
      </c>
      <c r="Y1699" s="18"/>
      <c r="Z1699" s="18"/>
    </row>
    <row r="1700" spans="19:26" x14ac:dyDescent="0.2">
      <c r="S1700" s="13" t="s">
        <v>94</v>
      </c>
      <c r="T1700" s="13" t="s">
        <v>95</v>
      </c>
      <c r="U1700" s="13">
        <v>2015</v>
      </c>
      <c r="V1700" s="18">
        <v>0.19</v>
      </c>
      <c r="W1700" s="17">
        <f t="shared" si="52"/>
        <v>109.997</v>
      </c>
      <c r="X1700" s="17">
        <f t="shared" si="53"/>
        <v>0.19</v>
      </c>
      <c r="Y1700" s="18"/>
      <c r="Z1700" s="18"/>
    </row>
    <row r="1701" spans="19:26" x14ac:dyDescent="0.2">
      <c r="S1701" s="13" t="s">
        <v>46</v>
      </c>
      <c r="T1701" s="13" t="s">
        <v>47</v>
      </c>
      <c r="U1701" s="13">
        <v>2015</v>
      </c>
      <c r="V1701" s="18">
        <v>0.18</v>
      </c>
      <c r="W1701" s="17">
        <f t="shared" si="52"/>
        <v>109.997</v>
      </c>
      <c r="X1701" s="17">
        <f t="shared" si="53"/>
        <v>0.18</v>
      </c>
      <c r="Y1701" s="18"/>
      <c r="Z1701" s="18"/>
    </row>
    <row r="1702" spans="19:26" x14ac:dyDescent="0.2">
      <c r="S1702" s="13" t="s">
        <v>48</v>
      </c>
      <c r="T1702" s="13" t="s">
        <v>49</v>
      </c>
      <c r="U1702" s="13">
        <v>2015</v>
      </c>
      <c r="V1702" s="18">
        <v>0.08</v>
      </c>
      <c r="W1702" s="17">
        <f t="shared" si="52"/>
        <v>109.997</v>
      </c>
      <c r="X1702" s="17">
        <f t="shared" si="53"/>
        <v>0.08</v>
      </c>
      <c r="Y1702" s="18"/>
      <c r="Z1702" s="18"/>
    </row>
    <row r="1703" spans="19:26" x14ac:dyDescent="0.2">
      <c r="S1703" s="13" t="s">
        <v>50</v>
      </c>
      <c r="T1703" s="13" t="s">
        <v>51</v>
      </c>
      <c r="U1703" s="13">
        <v>2015</v>
      </c>
      <c r="V1703" s="17">
        <v>0.32</v>
      </c>
      <c r="W1703" s="17">
        <f t="shared" si="52"/>
        <v>109.997</v>
      </c>
      <c r="X1703" s="17">
        <f t="shared" si="53"/>
        <v>0.32</v>
      </c>
      <c r="Y1703" s="17"/>
      <c r="Z1703" s="17"/>
    </row>
    <row r="1704" spans="19:26" x14ac:dyDescent="0.2">
      <c r="S1704" s="13" t="s">
        <v>96</v>
      </c>
      <c r="T1704" s="13" t="s">
        <v>97</v>
      </c>
      <c r="U1704" s="13">
        <v>2015</v>
      </c>
      <c r="V1704" s="17">
        <v>0.35</v>
      </c>
      <c r="W1704" s="17">
        <f t="shared" si="52"/>
        <v>109.997</v>
      </c>
      <c r="X1704" s="17">
        <f t="shared" si="53"/>
        <v>0.35000000000000003</v>
      </c>
      <c r="Y1704" s="17"/>
      <c r="Z1704" s="17"/>
    </row>
    <row r="1705" spans="19:26" x14ac:dyDescent="0.2">
      <c r="S1705" s="13" t="s">
        <v>52</v>
      </c>
      <c r="T1705" s="13" t="s">
        <v>53</v>
      </c>
      <c r="U1705" s="13">
        <v>2015</v>
      </c>
      <c r="V1705" s="17">
        <v>0.09</v>
      </c>
      <c r="W1705" s="17">
        <f t="shared" si="52"/>
        <v>109.997</v>
      </c>
      <c r="X1705" s="17">
        <f t="shared" si="53"/>
        <v>0.09</v>
      </c>
      <c r="Y1705" s="17"/>
      <c r="Z1705" s="17"/>
    </row>
    <row r="1706" spans="19:26" x14ac:dyDescent="0.2">
      <c r="S1706" s="13" t="s">
        <v>54</v>
      </c>
      <c r="T1706" s="13" t="s">
        <v>55</v>
      </c>
      <c r="U1706" s="13">
        <v>2015</v>
      </c>
      <c r="V1706" s="17">
        <v>0.105</v>
      </c>
      <c r="W1706" s="17">
        <f t="shared" si="52"/>
        <v>109.997</v>
      </c>
      <c r="X1706" s="17">
        <f t="shared" si="53"/>
        <v>0.105</v>
      </c>
      <c r="Y1706" s="17"/>
      <c r="Z1706" s="17"/>
    </row>
    <row r="1707" spans="19:26" x14ac:dyDescent="0.2">
      <c r="S1707" s="13" t="s">
        <v>98</v>
      </c>
      <c r="T1707" s="13" t="s">
        <v>99</v>
      </c>
      <c r="U1707" s="13">
        <v>2015</v>
      </c>
      <c r="V1707" s="18">
        <v>0.2</v>
      </c>
      <c r="W1707" s="17">
        <f t="shared" si="52"/>
        <v>109.997</v>
      </c>
      <c r="X1707" s="17">
        <f t="shared" si="53"/>
        <v>0.2</v>
      </c>
      <c r="Y1707" s="18"/>
      <c r="Z1707" s="18"/>
    </row>
    <row r="1708" spans="19:26" x14ac:dyDescent="0.2">
      <c r="S1708" s="13" t="s">
        <v>56</v>
      </c>
      <c r="T1708" s="13" t="s">
        <v>57</v>
      </c>
      <c r="U1708" s="13">
        <v>2015</v>
      </c>
      <c r="V1708" s="18">
        <v>0.14599999999999999</v>
      </c>
      <c r="W1708" s="17">
        <f t="shared" si="52"/>
        <v>109.997</v>
      </c>
      <c r="X1708" s="17">
        <f t="shared" si="53"/>
        <v>0.14599999999999999</v>
      </c>
      <c r="Y1708" s="18"/>
      <c r="Z1708" s="18"/>
    </row>
    <row r="1709" spans="19:26" x14ac:dyDescent="0.2">
      <c r="S1709" s="13" t="s">
        <v>100</v>
      </c>
      <c r="T1709" s="13" t="s">
        <v>101</v>
      </c>
      <c r="U1709" s="13">
        <v>2015</v>
      </c>
      <c r="V1709" s="18">
        <v>0.42680000000000001</v>
      </c>
      <c r="W1709" s="17">
        <f t="shared" si="52"/>
        <v>109.997</v>
      </c>
      <c r="X1709" s="17">
        <f t="shared" si="53"/>
        <v>0.42680000000000001</v>
      </c>
      <c r="Y1709" s="18"/>
      <c r="Z1709" s="18"/>
    </row>
    <row r="1710" spans="19:26" x14ac:dyDescent="0.2">
      <c r="S1710" s="13" t="s">
        <v>58</v>
      </c>
      <c r="T1710" s="13" t="s">
        <v>59</v>
      </c>
      <c r="U1710" s="13">
        <v>2015</v>
      </c>
      <c r="V1710" s="18">
        <v>0.06</v>
      </c>
      <c r="W1710" s="17">
        <f t="shared" si="52"/>
        <v>109.997</v>
      </c>
      <c r="X1710" s="17">
        <f t="shared" si="53"/>
        <v>5.9999999999999991E-2</v>
      </c>
      <c r="Y1710" s="18"/>
      <c r="Z1710" s="18"/>
    </row>
    <row r="1711" spans="19:26" x14ac:dyDescent="0.2">
      <c r="S1711" s="13" t="s">
        <v>102</v>
      </c>
      <c r="T1711" s="13" t="s">
        <v>103</v>
      </c>
      <c r="U1711" s="13">
        <v>2015</v>
      </c>
      <c r="V1711" s="18">
        <v>0.13650000000000001</v>
      </c>
      <c r="W1711" s="17">
        <f t="shared" si="52"/>
        <v>109.997</v>
      </c>
      <c r="X1711" s="17">
        <f t="shared" si="53"/>
        <v>0.13650000000000001</v>
      </c>
      <c r="Y1711" s="18"/>
      <c r="Z1711" s="18"/>
    </row>
    <row r="1712" spans="19:26" x14ac:dyDescent="0.2">
      <c r="S1712" s="13" t="s">
        <v>60</v>
      </c>
      <c r="T1712" s="13" t="s">
        <v>61</v>
      </c>
      <c r="U1712" s="13">
        <v>2015</v>
      </c>
      <c r="V1712" s="18">
        <v>0.31</v>
      </c>
      <c r="W1712" s="17">
        <f t="shared" si="52"/>
        <v>109.997</v>
      </c>
      <c r="X1712" s="17">
        <f t="shared" si="53"/>
        <v>0.31</v>
      </c>
      <c r="Y1712" s="18"/>
      <c r="Z1712" s="18"/>
    </row>
    <row r="1713" spans="19:26" x14ac:dyDescent="0.2">
      <c r="S1713" s="13" t="s">
        <v>62</v>
      </c>
      <c r="T1713" s="13" t="s">
        <v>63</v>
      </c>
      <c r="U1713" s="13">
        <v>2015</v>
      </c>
      <c r="V1713" s="18">
        <v>0.16</v>
      </c>
      <c r="W1713" s="17">
        <f t="shared" si="52"/>
        <v>109.997</v>
      </c>
      <c r="X1713" s="17">
        <f t="shared" si="53"/>
        <v>0.16</v>
      </c>
      <c r="Y1713" s="18"/>
      <c r="Z1713" s="18"/>
    </row>
    <row r="1714" spans="19:26" x14ac:dyDescent="0.2">
      <c r="S1714" s="13" t="s">
        <v>104</v>
      </c>
      <c r="T1714" s="13" t="s">
        <v>105</v>
      </c>
      <c r="U1714" s="13">
        <v>2015</v>
      </c>
      <c r="V1714" s="18">
        <v>0.3</v>
      </c>
      <c r="W1714" s="17">
        <f t="shared" si="52"/>
        <v>109.997</v>
      </c>
      <c r="X1714" s="17">
        <f t="shared" si="53"/>
        <v>0.3</v>
      </c>
      <c r="Y1714" s="18"/>
      <c r="Z1714" s="18"/>
    </row>
    <row r="1715" spans="19:26" x14ac:dyDescent="0.2">
      <c r="S1715" s="13" t="s">
        <v>64</v>
      </c>
      <c r="T1715" s="13" t="s">
        <v>65</v>
      </c>
      <c r="U1715" s="13">
        <v>2015</v>
      </c>
      <c r="V1715" s="18">
        <v>0.12</v>
      </c>
      <c r="W1715" s="17">
        <f t="shared" si="52"/>
        <v>109.997</v>
      </c>
      <c r="X1715" s="17">
        <f t="shared" si="53"/>
        <v>0.11999999999999998</v>
      </c>
      <c r="Y1715" s="18"/>
      <c r="Z1715" s="18"/>
    </row>
    <row r="1716" spans="19:26" x14ac:dyDescent="0.2">
      <c r="S1716" s="13" t="s">
        <v>66</v>
      </c>
      <c r="T1716" s="13" t="s">
        <v>67</v>
      </c>
      <c r="U1716" s="13">
        <v>2015</v>
      </c>
      <c r="V1716" s="18">
        <v>0.41</v>
      </c>
      <c r="W1716" s="17">
        <f t="shared" si="52"/>
        <v>109.997</v>
      </c>
      <c r="X1716" s="17">
        <f t="shared" si="53"/>
        <v>0.41</v>
      </c>
      <c r="Y1716" s="18"/>
      <c r="Z1716" s="18"/>
    </row>
    <row r="1717" spans="19:26" x14ac:dyDescent="0.2">
      <c r="S1717" s="13" t="s">
        <v>68</v>
      </c>
      <c r="T1717" s="13" t="s">
        <v>69</v>
      </c>
      <c r="U1717" s="13">
        <v>2015</v>
      </c>
      <c r="V1717" s="18">
        <v>0.14000000000000001</v>
      </c>
      <c r="W1717" s="17">
        <f t="shared" si="52"/>
        <v>109.997</v>
      </c>
      <c r="X1717" s="17">
        <f t="shared" si="53"/>
        <v>0.14000000000000001</v>
      </c>
      <c r="Y1717" s="18"/>
      <c r="Z1717" s="18"/>
    </row>
    <row r="1718" spans="19:26" x14ac:dyDescent="0.2">
      <c r="S1718" s="13" t="s">
        <v>106</v>
      </c>
      <c r="T1718" s="13" t="s">
        <v>107</v>
      </c>
      <c r="U1718" s="13">
        <v>2015</v>
      </c>
      <c r="V1718" s="18">
        <v>0.61709999999999998</v>
      </c>
      <c r="W1718" s="17">
        <f t="shared" si="52"/>
        <v>109.997</v>
      </c>
      <c r="X1718" s="17">
        <f t="shared" si="53"/>
        <v>0.61709999999999998</v>
      </c>
      <c r="Y1718" s="18"/>
      <c r="Z1718" s="18"/>
    </row>
    <row r="1719" spans="19:26" x14ac:dyDescent="0.2">
      <c r="S1719" s="13" t="s">
        <v>70</v>
      </c>
      <c r="T1719" s="13" t="s">
        <v>71</v>
      </c>
      <c r="U1719" s="13">
        <v>2015</v>
      </c>
      <c r="V1719" s="18">
        <v>0.16</v>
      </c>
      <c r="W1719" s="17">
        <f t="shared" si="52"/>
        <v>109.997</v>
      </c>
      <c r="X1719" s="17">
        <f t="shared" si="53"/>
        <v>0.16</v>
      </c>
      <c r="Y1719" s="18"/>
      <c r="Z1719" s="18"/>
    </row>
    <row r="1720" spans="19:26" x14ac:dyDescent="0.2">
      <c r="S1720" s="13" t="s">
        <v>108</v>
      </c>
      <c r="T1720" s="13" t="s">
        <v>109</v>
      </c>
      <c r="U1720" s="13">
        <v>2015</v>
      </c>
      <c r="V1720" s="17">
        <v>0.18</v>
      </c>
      <c r="W1720" s="17">
        <f t="shared" si="52"/>
        <v>109.997</v>
      </c>
      <c r="X1720" s="17">
        <f t="shared" si="53"/>
        <v>0.18</v>
      </c>
      <c r="Y1720" s="17"/>
      <c r="Z1720" s="17"/>
    </row>
    <row r="1721" spans="19:26" x14ac:dyDescent="0.2">
      <c r="S1721" s="13" t="s">
        <v>72</v>
      </c>
      <c r="T1721" s="13" t="s">
        <v>73</v>
      </c>
      <c r="U1721" s="13">
        <v>2015</v>
      </c>
      <c r="V1721" s="17">
        <v>0.39700000000000002</v>
      </c>
      <c r="W1721" s="17">
        <f t="shared" si="52"/>
        <v>109.997</v>
      </c>
      <c r="X1721" s="17">
        <f t="shared" si="53"/>
        <v>0.39700000000000002</v>
      </c>
      <c r="Y1721" s="17"/>
      <c r="Z1721" s="17"/>
    </row>
    <row r="1722" spans="19:26" x14ac:dyDescent="0.2">
      <c r="S1722" s="13" t="s">
        <v>110</v>
      </c>
      <c r="T1722" s="13" t="s">
        <v>111</v>
      </c>
      <c r="U1722" s="13">
        <v>2015</v>
      </c>
      <c r="V1722" s="17">
        <v>8.2000000000000003E-2</v>
      </c>
      <c r="W1722" s="17">
        <f t="shared" si="52"/>
        <v>109.997</v>
      </c>
      <c r="X1722" s="17">
        <f t="shared" si="53"/>
        <v>8.2000000000000003E-2</v>
      </c>
      <c r="Y1722" s="17"/>
      <c r="Z1722" s="17"/>
    </row>
    <row r="1723" spans="19:26" x14ac:dyDescent="0.2">
      <c r="S1723" s="13" t="s">
        <v>112</v>
      </c>
      <c r="T1723" s="13" t="s">
        <v>113</v>
      </c>
      <c r="U1723" s="13">
        <v>2015</v>
      </c>
      <c r="V1723" s="17">
        <v>7.8700000000000006E-2</v>
      </c>
      <c r="W1723" s="17">
        <f t="shared" si="52"/>
        <v>109.997</v>
      </c>
      <c r="X1723" s="17">
        <f t="shared" si="53"/>
        <v>7.8700000000000006E-2</v>
      </c>
      <c r="Y1723" s="17"/>
      <c r="Z1723" s="17"/>
    </row>
    <row r="1724" spans="19:26" x14ac:dyDescent="0.2">
      <c r="S1724" s="13" t="s">
        <v>74</v>
      </c>
      <c r="T1724" s="13" t="s">
        <v>75</v>
      </c>
      <c r="U1724" s="13">
        <v>2015</v>
      </c>
      <c r="V1724" s="18">
        <v>0.10639999999999999</v>
      </c>
      <c r="W1724" s="17">
        <f t="shared" si="52"/>
        <v>109.997</v>
      </c>
      <c r="X1724" s="17">
        <f t="shared" si="53"/>
        <v>0.10639999999999999</v>
      </c>
      <c r="Y1724" s="18"/>
      <c r="Z1724" s="18"/>
    </row>
    <row r="1725" spans="19:26" x14ac:dyDescent="0.2">
      <c r="S1725" s="13" t="s">
        <v>76</v>
      </c>
      <c r="T1725" s="13" t="s">
        <v>77</v>
      </c>
      <c r="U1725" s="13">
        <v>2015</v>
      </c>
      <c r="V1725" s="18">
        <v>0.76800000000000002</v>
      </c>
      <c r="W1725" s="17">
        <f t="shared" si="52"/>
        <v>109.997</v>
      </c>
      <c r="X1725" s="17">
        <f t="shared" si="53"/>
        <v>0.7679999999999999</v>
      </c>
      <c r="Y1725" s="18"/>
      <c r="Z1725" s="18"/>
    </row>
    <row r="1726" spans="19:26" x14ac:dyDescent="0.2">
      <c r="S1726" s="13" t="s">
        <v>78</v>
      </c>
      <c r="T1726" s="13" t="s">
        <v>79</v>
      </c>
      <c r="U1726" s="13">
        <v>2015</v>
      </c>
      <c r="V1726" s="18">
        <v>0.26979999999999998</v>
      </c>
      <c r="W1726" s="17">
        <f t="shared" si="52"/>
        <v>109.997</v>
      </c>
      <c r="X1726" s="17">
        <f t="shared" si="53"/>
        <v>0.26979999999999998</v>
      </c>
      <c r="Y1726" s="18"/>
      <c r="Z1726" s="18"/>
    </row>
    <row r="1727" spans="19:26" x14ac:dyDescent="0.2">
      <c r="S1727" s="13" t="s">
        <v>80</v>
      </c>
      <c r="T1727" s="13" t="s">
        <v>81</v>
      </c>
      <c r="U1727" s="13">
        <v>2015</v>
      </c>
      <c r="V1727" s="18">
        <v>0.13619000000000001</v>
      </c>
      <c r="W1727" s="17">
        <f t="shared" si="52"/>
        <v>109.997</v>
      </c>
      <c r="X1727" s="17">
        <f t="shared" si="53"/>
        <v>0.13619000000000001</v>
      </c>
      <c r="Y1727" s="18"/>
      <c r="Z1727" s="18"/>
    </row>
    <row r="1728" spans="19:26" x14ac:dyDescent="0.2">
      <c r="S1728" s="13" t="s">
        <v>82</v>
      </c>
      <c r="T1728" s="13" t="s">
        <v>83</v>
      </c>
      <c r="U1728" s="13">
        <v>2015</v>
      </c>
      <c r="V1728" s="18">
        <v>0.19047</v>
      </c>
      <c r="W1728" s="17">
        <f t="shared" si="52"/>
        <v>109.997</v>
      </c>
      <c r="X1728" s="17">
        <f t="shared" si="53"/>
        <v>0.19047</v>
      </c>
      <c r="Y1728" s="18"/>
      <c r="Z1728" s="18"/>
    </row>
    <row r="1729" spans="19:26" x14ac:dyDescent="0.2">
      <c r="S1729" s="13" t="s">
        <v>114</v>
      </c>
      <c r="T1729" s="13" t="s">
        <v>115</v>
      </c>
      <c r="U1729" s="13">
        <v>2015</v>
      </c>
      <c r="V1729" s="18">
        <v>0.40629999999999999</v>
      </c>
      <c r="W1729" s="17">
        <f t="shared" si="52"/>
        <v>109.997</v>
      </c>
      <c r="X1729" s="17">
        <f t="shared" si="53"/>
        <v>0.40629999999999999</v>
      </c>
      <c r="Y1729" s="18"/>
      <c r="Z1729" s="18"/>
    </row>
    <row r="1730" spans="19:26" x14ac:dyDescent="0.2">
      <c r="S1730" s="13" t="s">
        <v>116</v>
      </c>
      <c r="T1730" s="13" t="s">
        <v>117</v>
      </c>
      <c r="U1730" s="13">
        <v>2015</v>
      </c>
      <c r="V1730" s="18">
        <v>0.26500000000000001</v>
      </c>
      <c r="W1730" s="17">
        <f t="shared" si="52"/>
        <v>109.997</v>
      </c>
      <c r="X1730" s="17">
        <f t="shared" si="53"/>
        <v>0.26500000000000001</v>
      </c>
      <c r="Y1730" s="18"/>
      <c r="Z1730" s="18"/>
    </row>
    <row r="1731" spans="19:26" x14ac:dyDescent="0.2">
      <c r="S1731" s="13" t="s">
        <v>118</v>
      </c>
      <c r="T1731" s="13" t="s">
        <v>119</v>
      </c>
      <c r="U1731" s="13">
        <v>2015</v>
      </c>
      <c r="V1731" s="18">
        <v>0.25650000000000001</v>
      </c>
      <c r="W1731" s="17">
        <f t="shared" ref="W1731:W1735" si="54">INDEX($AB$2:$AB$35,MATCH($U1731,$AA$2:$AA$35,0))</f>
        <v>109.997</v>
      </c>
      <c r="X1731" s="17">
        <f t="shared" ref="X1731:X1735" si="55">V1731*$AB$35/W1731</f>
        <v>0.25650000000000001</v>
      </c>
      <c r="Y1731" s="18"/>
      <c r="Z1731" s="18"/>
    </row>
    <row r="1732" spans="19:26" x14ac:dyDescent="0.2">
      <c r="S1732" s="13" t="s">
        <v>120</v>
      </c>
      <c r="T1732" s="13" t="s">
        <v>121</v>
      </c>
      <c r="U1732" s="13">
        <v>2015</v>
      </c>
      <c r="V1732" s="18">
        <v>0.25650000000000001</v>
      </c>
      <c r="W1732" s="17">
        <f t="shared" si="54"/>
        <v>109.997</v>
      </c>
      <c r="X1732" s="17">
        <f t="shared" si="55"/>
        <v>0.25650000000000001</v>
      </c>
      <c r="Y1732" s="18"/>
      <c r="Z1732" s="18"/>
    </row>
    <row r="1733" spans="19:26" x14ac:dyDescent="0.2">
      <c r="S1733" s="13" t="s">
        <v>122</v>
      </c>
      <c r="T1733" s="13" t="s">
        <v>123</v>
      </c>
      <c r="U1733" s="13">
        <v>2015</v>
      </c>
      <c r="V1733" s="13">
        <v>0.17699999999999999</v>
      </c>
      <c r="W1733" s="17">
        <f t="shared" si="54"/>
        <v>109.997</v>
      </c>
      <c r="X1733" s="17">
        <f t="shared" si="55"/>
        <v>0.17699999999999999</v>
      </c>
      <c r="Y1733" s="13"/>
      <c r="Z1733" s="13"/>
    </row>
    <row r="1734" spans="19:26" x14ac:dyDescent="0.2">
      <c r="S1734" s="13" t="s">
        <v>84</v>
      </c>
      <c r="T1734" s="13" t="s">
        <v>85</v>
      </c>
      <c r="U1734" s="13">
        <v>2015</v>
      </c>
      <c r="V1734" s="13">
        <v>6.4500000000000002E-2</v>
      </c>
      <c r="W1734" s="17">
        <f t="shared" si="54"/>
        <v>109.997</v>
      </c>
      <c r="X1734" s="17">
        <f t="shared" si="55"/>
        <v>6.4500000000000002E-2</v>
      </c>
      <c r="Y1734" s="13"/>
      <c r="Z1734" s="13"/>
    </row>
    <row r="1735" spans="19:26" x14ac:dyDescent="0.2">
      <c r="S1735" s="13" t="s">
        <v>124</v>
      </c>
      <c r="T1735" s="13" t="s">
        <v>125</v>
      </c>
      <c r="U1735" s="13">
        <v>2015</v>
      </c>
      <c r="V1735" s="13">
        <v>0.02</v>
      </c>
      <c r="W1735" s="17">
        <f t="shared" si="54"/>
        <v>109.997</v>
      </c>
      <c r="X1735" s="17">
        <f t="shared" si="55"/>
        <v>0.02</v>
      </c>
      <c r="Y1735" s="13"/>
      <c r="Z1735" s="13"/>
    </row>
    <row r="1736" spans="19:26" x14ac:dyDescent="0.2">
      <c r="S1736" s="13"/>
      <c r="T1736" s="13"/>
      <c r="U1736" s="13"/>
      <c r="V1736" s="17"/>
      <c r="W1736" s="17"/>
      <c r="X1736" s="17"/>
      <c r="Y1736" s="17"/>
      <c r="Z1736" s="17"/>
    </row>
    <row r="1737" spans="19:26" x14ac:dyDescent="0.2">
      <c r="S1737" s="13"/>
      <c r="T1737" s="13"/>
      <c r="U1737" s="13"/>
      <c r="V1737" s="17"/>
      <c r="W1737" s="17"/>
      <c r="X1737" s="17"/>
      <c r="Y1737" s="17"/>
      <c r="Z1737" s="17"/>
    </row>
    <row r="1738" spans="19:26" x14ac:dyDescent="0.2">
      <c r="S1738" s="13"/>
      <c r="T1738" s="13"/>
      <c r="U1738" s="13"/>
      <c r="V1738" s="17"/>
      <c r="W1738" s="17"/>
      <c r="X1738" s="17"/>
      <c r="Y1738" s="17"/>
      <c r="Z1738" s="17"/>
    </row>
    <row r="1739" spans="19:26" x14ac:dyDescent="0.2">
      <c r="S1739" s="13"/>
      <c r="T1739" s="13"/>
      <c r="U1739" s="13"/>
      <c r="V1739" s="17"/>
      <c r="W1739" s="17"/>
      <c r="X1739" s="17"/>
      <c r="Y1739" s="17"/>
      <c r="Z1739" s="17"/>
    </row>
    <row r="1740" spans="19:26" x14ac:dyDescent="0.2">
      <c r="S1740" s="13"/>
      <c r="T1740" s="13"/>
      <c r="U1740" s="13"/>
      <c r="V1740" s="18"/>
      <c r="W1740" s="17"/>
      <c r="X1740" s="17"/>
      <c r="Y1740" s="18"/>
      <c r="Z1740" s="18"/>
    </row>
    <row r="1741" spans="19:26" x14ac:dyDescent="0.2">
      <c r="S1741" s="13"/>
      <c r="T1741" s="13"/>
      <c r="U1741" s="13"/>
      <c r="V1741" s="18"/>
      <c r="W1741" s="17"/>
      <c r="X1741" s="17"/>
      <c r="Y1741" s="18"/>
      <c r="Z1741" s="18"/>
    </row>
    <row r="1742" spans="19:26" x14ac:dyDescent="0.2">
      <c r="S1742" s="13"/>
      <c r="T1742" s="13"/>
      <c r="U1742" s="13"/>
      <c r="V1742" s="18"/>
      <c r="W1742" s="17"/>
      <c r="X1742" s="17"/>
      <c r="Y1742" s="18"/>
      <c r="Z1742" s="18"/>
    </row>
    <row r="1743" spans="19:26" x14ac:dyDescent="0.2">
      <c r="S1743" s="13"/>
      <c r="T1743" s="13"/>
      <c r="U1743" s="13"/>
      <c r="V1743" s="18"/>
      <c r="W1743" s="17"/>
      <c r="X1743" s="17"/>
      <c r="Y1743" s="18"/>
      <c r="Z1743" s="18"/>
    </row>
    <row r="1744" spans="19:26" x14ac:dyDescent="0.2">
      <c r="S1744" s="13"/>
      <c r="T1744" s="13"/>
      <c r="U1744" s="13"/>
      <c r="V1744" s="18"/>
      <c r="W1744" s="17"/>
      <c r="X1744" s="17"/>
      <c r="Y1744" s="18"/>
      <c r="Z1744" s="18"/>
    </row>
    <row r="1745" spans="19:26" x14ac:dyDescent="0.2">
      <c r="S1745" s="13"/>
      <c r="T1745" s="13"/>
      <c r="U1745" s="13"/>
      <c r="V1745" s="18"/>
      <c r="W1745" s="17"/>
      <c r="X1745" s="17"/>
      <c r="Y1745" s="18"/>
      <c r="Z1745" s="18"/>
    </row>
    <row r="1746" spans="19:26" x14ac:dyDescent="0.2">
      <c r="S1746" s="13"/>
      <c r="T1746" s="13"/>
      <c r="U1746" s="13"/>
      <c r="V1746" s="18"/>
      <c r="W1746" s="17"/>
      <c r="X1746" s="17"/>
      <c r="Y1746" s="18"/>
      <c r="Z1746" s="18"/>
    </row>
    <row r="1747" spans="19:26" x14ac:dyDescent="0.2">
      <c r="S1747" s="13"/>
      <c r="T1747" s="13"/>
      <c r="U1747" s="13"/>
      <c r="V1747" s="18"/>
      <c r="W1747" s="17"/>
      <c r="X1747" s="17"/>
      <c r="Y1747" s="18"/>
      <c r="Z1747" s="18"/>
    </row>
    <row r="1748" spans="19:26" x14ac:dyDescent="0.2">
      <c r="S1748" s="13"/>
      <c r="T1748" s="13"/>
      <c r="U1748" s="13"/>
      <c r="V1748" s="18"/>
      <c r="W1748" s="17"/>
      <c r="X1748" s="17"/>
      <c r="Y1748" s="18"/>
      <c r="Z1748" s="18"/>
    </row>
    <row r="1749" spans="19:26" x14ac:dyDescent="0.2">
      <c r="S1749" s="13"/>
      <c r="T1749" s="13"/>
      <c r="U1749" s="13"/>
      <c r="V1749" s="18"/>
      <c r="W1749" s="17"/>
      <c r="X1749" s="17"/>
      <c r="Y1749" s="18"/>
      <c r="Z1749" s="18"/>
    </row>
    <row r="1750" spans="19:26" x14ac:dyDescent="0.2">
      <c r="S1750" s="13"/>
      <c r="T1750" s="13"/>
      <c r="U1750" s="13"/>
      <c r="V1750" s="18"/>
      <c r="W1750" s="17"/>
      <c r="X1750" s="17"/>
      <c r="Y1750" s="18"/>
      <c r="Z1750" s="18"/>
    </row>
    <row r="1751" spans="19:26" x14ac:dyDescent="0.2">
      <c r="S1751" s="13"/>
      <c r="T1751" s="13"/>
      <c r="U1751" s="13"/>
      <c r="V1751" s="18"/>
      <c r="W1751" s="17"/>
      <c r="X1751" s="17"/>
      <c r="Y1751" s="18"/>
      <c r="Z1751" s="18"/>
    </row>
    <row r="1752" spans="19:26" x14ac:dyDescent="0.2">
      <c r="S1752" s="13"/>
      <c r="T1752" s="13"/>
      <c r="U1752" s="13"/>
      <c r="V1752" s="18"/>
      <c r="W1752" s="17"/>
      <c r="X1752" s="17"/>
      <c r="Y1752" s="18"/>
      <c r="Z1752" s="18"/>
    </row>
    <row r="1753" spans="19:26" x14ac:dyDescent="0.2">
      <c r="S1753" s="13"/>
      <c r="T1753" s="13"/>
      <c r="U1753" s="13"/>
      <c r="V1753" s="17"/>
      <c r="W1753" s="17"/>
      <c r="X1753" s="17"/>
      <c r="Y1753" s="17"/>
      <c r="Z1753" s="17"/>
    </row>
    <row r="1754" spans="19:26" x14ac:dyDescent="0.2">
      <c r="S1754" s="13"/>
      <c r="T1754" s="13"/>
      <c r="U1754" s="13"/>
      <c r="V1754" s="17"/>
      <c r="W1754" s="17"/>
      <c r="X1754" s="17"/>
      <c r="Y1754" s="17"/>
      <c r="Z1754" s="17"/>
    </row>
    <row r="1755" spans="19:26" x14ac:dyDescent="0.2">
      <c r="S1755" s="13"/>
      <c r="T1755" s="13"/>
      <c r="U1755" s="13"/>
      <c r="V1755" s="17"/>
      <c r="W1755" s="17"/>
      <c r="X1755" s="17"/>
      <c r="Y1755" s="17"/>
      <c r="Z1755" s="17"/>
    </row>
    <row r="1756" spans="19:26" x14ac:dyDescent="0.2">
      <c r="S1756" s="13"/>
      <c r="T1756" s="13"/>
      <c r="U1756" s="13"/>
      <c r="V1756" s="17"/>
      <c r="W1756" s="17"/>
      <c r="X1756" s="17"/>
      <c r="Y1756" s="17"/>
      <c r="Z1756" s="17"/>
    </row>
    <row r="1757" spans="19:26" x14ac:dyDescent="0.2">
      <c r="S1757" s="13"/>
      <c r="T1757" s="13"/>
      <c r="U1757" s="13"/>
      <c r="V1757" s="18"/>
      <c r="W1757" s="17"/>
      <c r="X1757" s="17"/>
      <c r="Y1757" s="18"/>
      <c r="Z1757" s="18"/>
    </row>
    <row r="1758" spans="19:26" x14ac:dyDescent="0.2">
      <c r="S1758" s="13"/>
      <c r="T1758" s="13"/>
      <c r="U1758" s="13"/>
      <c r="V1758" s="18"/>
      <c r="W1758" s="17"/>
      <c r="X1758" s="17"/>
      <c r="Y1758" s="18"/>
      <c r="Z1758" s="18"/>
    </row>
    <row r="1759" spans="19:26" x14ac:dyDescent="0.2">
      <c r="S1759" s="13"/>
      <c r="T1759" s="13"/>
      <c r="U1759" s="13"/>
      <c r="V1759" s="18"/>
      <c r="W1759" s="17"/>
      <c r="X1759" s="17"/>
      <c r="Y1759" s="18"/>
      <c r="Z1759" s="18"/>
    </row>
    <row r="1760" spans="19:26" x14ac:dyDescent="0.2">
      <c r="S1760" s="13"/>
      <c r="T1760" s="13"/>
      <c r="U1760" s="13"/>
      <c r="V1760" s="18"/>
      <c r="W1760" s="17"/>
      <c r="X1760" s="17"/>
      <c r="Y1760" s="18"/>
      <c r="Z1760" s="18"/>
    </row>
    <row r="1761" spans="19:26" x14ac:dyDescent="0.2">
      <c r="S1761" s="13"/>
      <c r="T1761" s="13"/>
      <c r="U1761" s="13"/>
      <c r="V1761" s="18"/>
      <c r="W1761" s="17"/>
      <c r="X1761" s="17"/>
      <c r="Y1761" s="18"/>
      <c r="Z1761" s="18"/>
    </row>
    <row r="1762" spans="19:26" x14ac:dyDescent="0.2">
      <c r="S1762" s="13"/>
      <c r="T1762" s="13"/>
      <c r="U1762" s="13"/>
      <c r="V1762" s="18"/>
      <c r="W1762" s="17"/>
      <c r="X1762" s="17"/>
      <c r="Y1762" s="18"/>
      <c r="Z1762" s="18"/>
    </row>
    <row r="1763" spans="19:26" x14ac:dyDescent="0.2">
      <c r="S1763" s="13"/>
      <c r="T1763" s="13"/>
      <c r="U1763" s="13"/>
      <c r="V1763" s="18"/>
      <c r="W1763" s="17"/>
      <c r="X1763" s="17"/>
      <c r="Y1763" s="18"/>
      <c r="Z1763" s="18"/>
    </row>
    <row r="1764" spans="19:26" x14ac:dyDescent="0.2">
      <c r="S1764" s="13"/>
      <c r="T1764" s="13"/>
      <c r="U1764" s="13"/>
      <c r="V1764" s="18"/>
      <c r="W1764" s="17"/>
      <c r="X1764" s="17"/>
      <c r="Y1764" s="18"/>
      <c r="Z1764" s="18"/>
    </row>
    <row r="1765" spans="19:26" x14ac:dyDescent="0.2">
      <c r="S1765" s="13"/>
      <c r="T1765" s="13"/>
      <c r="U1765" s="13"/>
      <c r="V1765" s="18"/>
      <c r="W1765" s="17"/>
      <c r="X1765" s="17"/>
      <c r="Y1765" s="18"/>
      <c r="Z1765" s="18"/>
    </row>
    <row r="1766" spans="19:26" x14ac:dyDescent="0.2">
      <c r="S1766" s="13"/>
      <c r="T1766" s="13"/>
      <c r="U1766" s="13"/>
      <c r="V1766" s="18"/>
      <c r="W1766" s="17"/>
      <c r="X1766" s="17"/>
      <c r="Y1766" s="18"/>
      <c r="Z1766" s="18"/>
    </row>
    <row r="1767" spans="19:26" x14ac:dyDescent="0.2">
      <c r="S1767" s="13"/>
      <c r="T1767" s="13"/>
      <c r="U1767" s="13"/>
      <c r="V1767" s="18"/>
      <c r="W1767" s="17"/>
      <c r="X1767" s="17"/>
      <c r="Y1767" s="18"/>
      <c r="Z1767" s="18"/>
    </row>
    <row r="1768" spans="19:26" x14ac:dyDescent="0.2">
      <c r="S1768" s="13"/>
      <c r="T1768" s="13"/>
      <c r="U1768" s="13"/>
      <c r="V1768" s="18"/>
      <c r="W1768" s="17"/>
      <c r="X1768" s="17"/>
      <c r="Y1768" s="18"/>
      <c r="Z1768" s="18"/>
    </row>
    <row r="1769" spans="19:26" x14ac:dyDescent="0.2">
      <c r="S1769" s="13"/>
      <c r="T1769" s="13"/>
      <c r="U1769" s="13"/>
      <c r="V1769" s="18"/>
      <c r="W1769" s="17"/>
      <c r="X1769" s="17"/>
      <c r="Y1769" s="18"/>
      <c r="Z1769" s="18"/>
    </row>
    <row r="1770" spans="19:26" x14ac:dyDescent="0.2">
      <c r="S1770" s="13"/>
      <c r="T1770" s="13"/>
      <c r="U1770" s="13"/>
      <c r="V1770" s="17"/>
      <c r="W1770" s="17"/>
      <c r="X1770" s="17"/>
      <c r="Y1770" s="17"/>
      <c r="Z1770" s="17"/>
    </row>
    <row r="1771" spans="19:26" x14ac:dyDescent="0.2">
      <c r="S1771" s="13"/>
      <c r="T1771" s="13"/>
      <c r="U1771" s="13"/>
      <c r="V1771" s="17"/>
      <c r="W1771" s="17"/>
      <c r="X1771" s="17"/>
      <c r="Y1771" s="17"/>
      <c r="Z1771" s="17"/>
    </row>
    <row r="1772" spans="19:26" x14ac:dyDescent="0.2">
      <c r="S1772" s="13"/>
      <c r="T1772" s="13"/>
      <c r="U1772" s="13"/>
      <c r="V1772" s="17"/>
      <c r="W1772" s="17"/>
      <c r="X1772" s="17"/>
      <c r="Y1772" s="17"/>
      <c r="Z1772" s="17"/>
    </row>
    <row r="1773" spans="19:26" x14ac:dyDescent="0.2">
      <c r="S1773" s="13"/>
      <c r="T1773" s="13"/>
      <c r="U1773" s="13"/>
      <c r="V1773" s="17"/>
      <c r="W1773" s="17"/>
      <c r="X1773" s="17"/>
      <c r="Y1773" s="17"/>
      <c r="Z1773" s="17"/>
    </row>
    <row r="1774" spans="19:26" x14ac:dyDescent="0.2">
      <c r="S1774" s="13"/>
      <c r="T1774" s="13"/>
      <c r="U1774" s="13"/>
      <c r="V1774" s="18"/>
      <c r="W1774" s="17"/>
      <c r="X1774" s="17"/>
      <c r="Y1774" s="18"/>
      <c r="Z1774" s="18"/>
    </row>
    <row r="1775" spans="19:26" x14ac:dyDescent="0.2">
      <c r="S1775" s="13"/>
      <c r="T1775" s="13"/>
      <c r="U1775" s="13"/>
      <c r="V1775" s="18"/>
      <c r="W1775" s="17"/>
      <c r="X1775" s="17"/>
      <c r="Y1775" s="18"/>
      <c r="Z1775" s="18"/>
    </row>
    <row r="1776" spans="19:26" x14ac:dyDescent="0.2">
      <c r="S1776" s="13"/>
      <c r="T1776" s="13"/>
      <c r="U1776" s="13"/>
      <c r="V1776" s="18"/>
      <c r="W1776" s="17"/>
      <c r="X1776" s="17"/>
      <c r="Y1776" s="18"/>
      <c r="Z1776" s="18"/>
    </row>
    <row r="1777" spans="19:26" x14ac:dyDescent="0.2">
      <c r="S1777" s="13"/>
      <c r="T1777" s="13"/>
      <c r="U1777" s="13"/>
      <c r="V1777" s="18"/>
      <c r="W1777" s="17"/>
      <c r="X1777" s="17"/>
      <c r="Y1777" s="18"/>
      <c r="Z1777" s="18"/>
    </row>
    <row r="1778" spans="19:26" x14ac:dyDescent="0.2">
      <c r="S1778" s="13"/>
      <c r="T1778" s="13"/>
      <c r="U1778" s="13"/>
      <c r="V1778" s="18"/>
      <c r="W1778" s="17"/>
      <c r="X1778" s="17"/>
      <c r="Y1778" s="18"/>
      <c r="Z1778" s="18"/>
    </row>
    <row r="1779" spans="19:26" x14ac:dyDescent="0.2">
      <c r="S1779" s="13"/>
      <c r="T1779" s="13"/>
      <c r="U1779" s="13"/>
      <c r="V1779" s="18"/>
      <c r="W1779" s="17"/>
      <c r="X1779" s="17"/>
      <c r="Y1779" s="18"/>
      <c r="Z1779" s="18"/>
    </row>
    <row r="1780" spans="19:26" x14ac:dyDescent="0.2">
      <c r="S1780" s="13"/>
      <c r="T1780" s="13"/>
      <c r="U1780" s="13"/>
      <c r="V1780" s="18"/>
      <c r="W1780" s="17"/>
      <c r="X1780" s="17"/>
      <c r="Y1780" s="18"/>
      <c r="Z1780" s="18"/>
    </row>
    <row r="1781" spans="19:26" x14ac:dyDescent="0.2">
      <c r="S1781" s="13"/>
      <c r="T1781" s="13"/>
      <c r="U1781" s="13"/>
      <c r="V1781" s="18"/>
      <c r="W1781" s="17"/>
      <c r="X1781" s="17"/>
      <c r="Y1781" s="18"/>
      <c r="Z1781" s="18"/>
    </row>
    <row r="1782" spans="19:26" x14ac:dyDescent="0.2">
      <c r="S1782" s="13"/>
      <c r="T1782" s="13"/>
      <c r="U1782" s="13"/>
      <c r="V1782" s="18"/>
      <c r="W1782" s="17"/>
      <c r="X1782" s="17"/>
      <c r="Y1782" s="18"/>
      <c r="Z1782" s="18"/>
    </row>
    <row r="1783" spans="19:26" x14ac:dyDescent="0.2">
      <c r="S1783" s="13"/>
      <c r="T1783" s="13"/>
      <c r="U1783" s="13"/>
      <c r="V1783" s="18"/>
      <c r="W1783" s="17"/>
      <c r="X1783" s="17"/>
      <c r="Y1783" s="18"/>
      <c r="Z1783" s="18"/>
    </row>
    <row r="1784" spans="19:26" x14ac:dyDescent="0.2">
      <c r="S1784" s="13"/>
      <c r="T1784" s="13"/>
      <c r="U1784" s="13"/>
      <c r="V1784" s="13"/>
      <c r="W1784" s="17"/>
      <c r="X1784" s="17"/>
      <c r="Y1784" s="13"/>
      <c r="Z1784" s="13"/>
    </row>
    <row r="1785" spans="19:26" x14ac:dyDescent="0.2">
      <c r="S1785" s="13"/>
      <c r="T1785" s="13"/>
      <c r="U1785" s="13"/>
      <c r="V1785" s="13"/>
      <c r="W1785" s="17"/>
      <c r="X1785" s="17"/>
      <c r="Y1785" s="13"/>
      <c r="Z1785" s="13"/>
    </row>
    <row r="1786" spans="19:26" x14ac:dyDescent="0.2">
      <c r="S1786" s="13"/>
      <c r="T1786" s="13"/>
      <c r="U1786" s="13"/>
      <c r="V1786" s="13"/>
      <c r="W1786" s="17"/>
      <c r="X1786" s="17"/>
      <c r="Y1786" s="13"/>
      <c r="Z1786" s="13"/>
    </row>
    <row r="1787" spans="19:26" x14ac:dyDescent="0.2">
      <c r="S1787" s="13"/>
      <c r="T1787" s="13"/>
      <c r="U1787" s="13"/>
      <c r="V1787" s="17"/>
      <c r="W1787" s="17"/>
      <c r="X1787" s="17"/>
      <c r="Y1787" s="17"/>
      <c r="Z1787" s="17"/>
    </row>
    <row r="1788" spans="19:26" x14ac:dyDescent="0.2">
      <c r="S1788" s="13"/>
      <c r="T1788" s="13"/>
      <c r="U1788" s="13"/>
      <c r="V1788" s="17"/>
      <c r="W1788" s="17"/>
      <c r="X1788" s="17"/>
      <c r="Y1788" s="17"/>
      <c r="Z1788" s="17"/>
    </row>
    <row r="1789" spans="19:26" x14ac:dyDescent="0.2">
      <c r="S1789" s="13"/>
      <c r="T1789" s="13"/>
      <c r="U1789" s="13"/>
      <c r="V1789" s="17"/>
      <c r="W1789" s="17"/>
      <c r="X1789" s="17"/>
      <c r="Y1789" s="17"/>
      <c r="Z1789" s="17"/>
    </row>
    <row r="1790" spans="19:26" x14ac:dyDescent="0.2">
      <c r="S1790" s="13"/>
      <c r="T1790" s="13"/>
      <c r="U1790" s="13"/>
      <c r="V1790" s="17"/>
      <c r="W1790" s="17"/>
      <c r="X1790" s="17"/>
      <c r="Y1790" s="17"/>
      <c r="Z1790" s="17"/>
    </row>
    <row r="1791" spans="19:26" x14ac:dyDescent="0.2">
      <c r="S1791" s="13"/>
      <c r="T1791" s="13"/>
      <c r="U1791" s="13"/>
      <c r="V1791" s="18"/>
      <c r="W1791" s="17"/>
      <c r="X1791" s="17"/>
      <c r="Y1791" s="18"/>
      <c r="Z1791" s="18"/>
    </row>
    <row r="1792" spans="19:26" x14ac:dyDescent="0.2">
      <c r="S1792" s="13"/>
      <c r="T1792" s="13"/>
      <c r="U1792" s="13"/>
      <c r="V1792" s="18"/>
      <c r="W1792" s="17"/>
      <c r="X1792" s="17"/>
      <c r="Y1792" s="18"/>
      <c r="Z1792" s="18"/>
    </row>
    <row r="1793" spans="19:26" x14ac:dyDescent="0.2">
      <c r="S1793" s="13"/>
      <c r="T1793" s="13"/>
      <c r="U1793" s="13"/>
      <c r="V1793" s="18"/>
      <c r="W1793" s="17"/>
      <c r="X1793" s="17"/>
      <c r="Y1793" s="18"/>
      <c r="Z1793" s="18"/>
    </row>
    <row r="1794" spans="19:26" x14ac:dyDescent="0.2">
      <c r="S1794" s="13"/>
      <c r="T1794" s="13"/>
      <c r="U1794" s="13"/>
      <c r="V1794" s="18"/>
      <c r="W1794" s="17"/>
      <c r="X1794" s="17"/>
      <c r="Y1794" s="18"/>
      <c r="Z1794" s="18"/>
    </row>
    <row r="1795" spans="19:26" x14ac:dyDescent="0.2">
      <c r="S1795" s="13"/>
      <c r="T1795" s="13"/>
      <c r="U1795" s="13"/>
      <c r="V1795" s="18"/>
      <c r="W1795" s="17"/>
      <c r="X1795" s="17"/>
      <c r="Y1795" s="18"/>
      <c r="Z1795" s="18"/>
    </row>
    <row r="1796" spans="19:26" x14ac:dyDescent="0.2">
      <c r="S1796" s="13"/>
      <c r="T1796" s="13"/>
      <c r="U1796" s="13"/>
      <c r="V1796" s="18"/>
      <c r="W1796" s="17"/>
      <c r="X1796" s="17"/>
      <c r="Y1796" s="18"/>
      <c r="Z1796" s="18"/>
    </row>
    <row r="1797" spans="19:26" x14ac:dyDescent="0.2">
      <c r="S1797" s="13"/>
      <c r="T1797" s="13"/>
      <c r="U1797" s="13"/>
      <c r="V1797" s="18"/>
      <c r="W1797" s="17"/>
      <c r="X1797" s="17"/>
      <c r="Y1797" s="18"/>
      <c r="Z1797" s="18"/>
    </row>
    <row r="1798" spans="19:26" x14ac:dyDescent="0.2">
      <c r="S1798" s="13"/>
      <c r="T1798" s="13"/>
      <c r="U1798" s="13"/>
      <c r="V1798" s="18"/>
      <c r="W1798" s="17"/>
      <c r="X1798" s="17"/>
      <c r="Y1798" s="18"/>
      <c r="Z1798" s="18"/>
    </row>
    <row r="1799" spans="19:26" x14ac:dyDescent="0.2">
      <c r="S1799" s="13"/>
      <c r="T1799" s="13"/>
      <c r="U1799" s="13"/>
      <c r="V1799" s="18"/>
      <c r="W1799" s="17"/>
      <c r="X1799" s="17"/>
      <c r="Y1799" s="18"/>
      <c r="Z1799" s="18"/>
    </row>
    <row r="1800" spans="19:26" x14ac:dyDescent="0.2">
      <c r="S1800" s="13"/>
      <c r="T1800" s="13"/>
      <c r="U1800" s="13"/>
      <c r="V1800" s="18"/>
      <c r="W1800" s="17"/>
      <c r="X1800" s="17"/>
      <c r="Y1800" s="18"/>
      <c r="Z1800" s="18"/>
    </row>
    <row r="1801" spans="19:26" x14ac:dyDescent="0.2">
      <c r="S1801" s="13"/>
      <c r="T1801" s="13"/>
      <c r="U1801" s="13"/>
      <c r="V1801" s="18"/>
      <c r="W1801" s="17"/>
      <c r="X1801" s="17"/>
      <c r="Y1801" s="18"/>
      <c r="Z1801" s="18"/>
    </row>
    <row r="1802" spans="19:26" x14ac:dyDescent="0.2">
      <c r="S1802" s="13"/>
      <c r="T1802" s="13"/>
      <c r="U1802" s="13"/>
      <c r="V1802" s="18"/>
      <c r="W1802" s="17"/>
      <c r="X1802" s="17"/>
      <c r="Y1802" s="18"/>
      <c r="Z1802" s="18"/>
    </row>
    <row r="1803" spans="19:26" x14ac:dyDescent="0.2">
      <c r="S1803" s="13"/>
      <c r="T1803" s="13"/>
      <c r="U1803" s="13"/>
      <c r="V1803" s="18"/>
      <c r="W1803" s="17"/>
      <c r="X1803" s="17"/>
      <c r="Y1803" s="18"/>
      <c r="Z1803" s="18"/>
    </row>
    <row r="1804" spans="19:26" x14ac:dyDescent="0.2">
      <c r="S1804" s="13"/>
      <c r="T1804" s="13"/>
      <c r="U1804" s="13"/>
      <c r="V1804" s="17"/>
      <c r="W1804" s="17"/>
      <c r="X1804" s="17"/>
      <c r="Y1804" s="17"/>
      <c r="Z1804" s="17"/>
    </row>
    <row r="1805" spans="19:26" x14ac:dyDescent="0.2">
      <c r="S1805" s="13"/>
      <c r="T1805" s="13"/>
      <c r="U1805" s="13"/>
      <c r="V1805" s="17"/>
      <c r="W1805" s="17"/>
      <c r="X1805" s="17"/>
      <c r="Y1805" s="17"/>
      <c r="Z1805" s="17"/>
    </row>
    <row r="1806" spans="19:26" x14ac:dyDescent="0.2">
      <c r="S1806" s="13"/>
      <c r="T1806" s="13"/>
      <c r="U1806" s="13"/>
      <c r="V1806" s="17"/>
      <c r="W1806" s="17"/>
      <c r="X1806" s="17"/>
      <c r="Y1806" s="17"/>
      <c r="Z1806" s="17"/>
    </row>
    <row r="1807" spans="19:26" x14ac:dyDescent="0.2">
      <c r="S1807" s="13"/>
      <c r="T1807" s="13"/>
      <c r="U1807" s="13"/>
      <c r="V1807" s="17"/>
      <c r="W1807" s="17"/>
      <c r="X1807" s="17"/>
      <c r="Y1807" s="17"/>
      <c r="Z1807" s="17"/>
    </row>
    <row r="1808" spans="19:26" x14ac:dyDescent="0.2">
      <c r="S1808" s="13"/>
      <c r="T1808" s="13"/>
      <c r="U1808" s="13"/>
      <c r="V1808" s="18"/>
      <c r="W1808" s="17"/>
      <c r="X1808" s="17"/>
      <c r="Y1808" s="18"/>
      <c r="Z1808" s="18"/>
    </row>
    <row r="1809" spans="19:26" x14ac:dyDescent="0.2">
      <c r="S1809" s="13"/>
      <c r="T1809" s="13"/>
      <c r="U1809" s="13"/>
      <c r="V1809" s="18"/>
      <c r="W1809" s="17"/>
      <c r="X1809" s="17"/>
      <c r="Y1809" s="18"/>
      <c r="Z1809" s="18"/>
    </row>
    <row r="1810" spans="19:26" x14ac:dyDescent="0.2">
      <c r="S1810" s="13"/>
      <c r="T1810" s="13"/>
      <c r="U1810" s="13"/>
      <c r="V1810" s="18"/>
      <c r="W1810" s="17"/>
      <c r="X1810" s="17"/>
      <c r="Y1810" s="18"/>
      <c r="Z1810" s="18"/>
    </row>
    <row r="1811" spans="19:26" x14ac:dyDescent="0.2">
      <c r="S1811" s="13"/>
      <c r="T1811" s="13"/>
      <c r="U1811" s="13"/>
      <c r="V1811" s="18"/>
      <c r="W1811" s="17"/>
      <c r="X1811" s="17"/>
      <c r="Y1811" s="18"/>
      <c r="Z1811" s="18"/>
    </row>
    <row r="1812" spans="19:26" x14ac:dyDescent="0.2">
      <c r="S1812" s="13"/>
      <c r="T1812" s="13"/>
      <c r="U1812" s="13"/>
      <c r="V1812" s="18"/>
      <c r="W1812" s="17"/>
      <c r="X1812" s="17"/>
      <c r="Y1812" s="18"/>
      <c r="Z1812" s="18"/>
    </row>
    <row r="1813" spans="19:26" x14ac:dyDescent="0.2">
      <c r="S1813" s="13"/>
      <c r="T1813" s="13"/>
      <c r="U1813" s="13"/>
      <c r="V1813" s="18"/>
      <c r="W1813" s="17"/>
      <c r="X1813" s="17"/>
      <c r="Y1813" s="18"/>
      <c r="Z1813" s="18"/>
    </row>
    <row r="1814" spans="19:26" x14ac:dyDescent="0.2">
      <c r="S1814" s="13"/>
      <c r="T1814" s="13"/>
      <c r="U1814" s="13"/>
      <c r="V1814" s="18"/>
      <c r="W1814" s="17"/>
      <c r="X1814" s="17"/>
      <c r="Y1814" s="18"/>
      <c r="Z1814" s="18"/>
    </row>
    <row r="1815" spans="19:26" x14ac:dyDescent="0.2">
      <c r="S1815" s="13"/>
      <c r="T1815" s="13"/>
      <c r="U1815" s="13"/>
      <c r="V1815" s="18"/>
      <c r="W1815" s="17"/>
      <c r="X1815" s="17"/>
      <c r="Y1815" s="18"/>
      <c r="Z1815" s="18"/>
    </row>
    <row r="1816" spans="19:26" x14ac:dyDescent="0.2">
      <c r="S1816" s="13"/>
      <c r="T1816" s="13"/>
      <c r="U1816" s="13"/>
      <c r="V1816" s="18"/>
      <c r="W1816" s="17"/>
      <c r="X1816" s="17"/>
      <c r="Y1816" s="18"/>
      <c r="Z1816" s="18"/>
    </row>
    <row r="1817" spans="19:26" x14ac:dyDescent="0.2">
      <c r="S1817" s="13"/>
      <c r="T1817" s="13"/>
      <c r="U1817" s="13"/>
      <c r="V1817" s="18"/>
      <c r="W1817" s="17"/>
      <c r="X1817" s="17"/>
      <c r="Y1817" s="18"/>
      <c r="Z1817" s="18"/>
    </row>
    <row r="1818" spans="19:26" x14ac:dyDescent="0.2">
      <c r="S1818" s="13"/>
      <c r="T1818" s="13"/>
      <c r="U1818" s="13"/>
      <c r="V1818" s="18"/>
      <c r="W1818" s="17"/>
      <c r="X1818" s="17"/>
      <c r="Y1818" s="18"/>
      <c r="Z1818" s="18"/>
    </row>
    <row r="1819" spans="19:26" x14ac:dyDescent="0.2">
      <c r="S1819" s="13"/>
      <c r="T1819" s="13"/>
      <c r="U1819" s="13"/>
      <c r="V1819" s="18"/>
      <c r="W1819" s="17"/>
      <c r="X1819" s="17"/>
      <c r="Y1819" s="18"/>
      <c r="Z1819" s="18"/>
    </row>
    <row r="1820" spans="19:26" x14ac:dyDescent="0.2">
      <c r="S1820" s="13"/>
      <c r="T1820" s="13"/>
      <c r="U1820" s="13"/>
      <c r="V1820" s="18"/>
      <c r="W1820" s="17"/>
      <c r="X1820" s="17"/>
      <c r="Y1820" s="18"/>
      <c r="Z1820" s="18"/>
    </row>
    <row r="1821" spans="19:26" x14ac:dyDescent="0.2">
      <c r="S1821" s="13"/>
      <c r="T1821" s="13"/>
      <c r="U1821" s="13"/>
      <c r="V1821" s="17"/>
      <c r="W1821" s="17"/>
      <c r="X1821" s="17"/>
      <c r="Y1821" s="17"/>
      <c r="Z1821" s="17"/>
    </row>
    <row r="1822" spans="19:26" x14ac:dyDescent="0.2">
      <c r="S1822" s="13"/>
      <c r="T1822" s="13"/>
      <c r="U1822" s="13"/>
      <c r="V1822" s="17"/>
      <c r="W1822" s="17"/>
      <c r="X1822" s="17"/>
      <c r="Y1822" s="17"/>
      <c r="Z1822" s="17"/>
    </row>
    <row r="1823" spans="19:26" x14ac:dyDescent="0.2">
      <c r="S1823" s="13"/>
      <c r="T1823" s="13"/>
      <c r="U1823" s="13"/>
      <c r="V1823" s="17"/>
      <c r="W1823" s="17"/>
      <c r="X1823" s="17"/>
      <c r="Y1823" s="17"/>
      <c r="Z1823" s="17"/>
    </row>
    <row r="1824" spans="19:26" x14ac:dyDescent="0.2">
      <c r="S1824" s="13"/>
      <c r="T1824" s="13"/>
      <c r="U1824" s="13"/>
      <c r="V1824" s="17"/>
      <c r="W1824" s="17"/>
      <c r="X1824" s="17"/>
      <c r="Y1824" s="17"/>
      <c r="Z1824" s="17"/>
    </row>
    <row r="1825" spans="19:26" x14ac:dyDescent="0.2">
      <c r="S1825" s="13"/>
      <c r="T1825" s="13"/>
      <c r="U1825" s="13"/>
      <c r="V1825" s="18"/>
      <c r="W1825" s="17"/>
      <c r="X1825" s="17"/>
      <c r="Y1825" s="18"/>
      <c r="Z1825" s="18"/>
    </row>
    <row r="1826" spans="19:26" x14ac:dyDescent="0.2">
      <c r="S1826" s="13"/>
      <c r="T1826" s="13"/>
      <c r="U1826" s="13"/>
      <c r="V1826" s="18"/>
      <c r="W1826" s="17"/>
      <c r="X1826" s="17"/>
      <c r="Y1826" s="18"/>
      <c r="Z1826" s="18"/>
    </row>
    <row r="1827" spans="19:26" x14ac:dyDescent="0.2">
      <c r="S1827" s="13"/>
      <c r="T1827" s="13"/>
      <c r="U1827" s="13"/>
      <c r="V1827" s="18"/>
      <c r="W1827" s="17"/>
      <c r="X1827" s="17"/>
      <c r="Y1827" s="18"/>
      <c r="Z1827" s="18"/>
    </row>
    <row r="1828" spans="19:26" x14ac:dyDescent="0.2">
      <c r="S1828" s="13"/>
      <c r="T1828" s="13"/>
      <c r="U1828" s="13"/>
      <c r="V1828" s="18"/>
      <c r="W1828" s="17"/>
      <c r="X1828" s="17"/>
      <c r="Y1828" s="18"/>
      <c r="Z1828" s="18"/>
    </row>
    <row r="1829" spans="19:26" x14ac:dyDescent="0.2">
      <c r="S1829" s="13"/>
      <c r="T1829" s="13"/>
      <c r="U1829" s="13"/>
      <c r="V1829" s="18"/>
      <c r="W1829" s="17"/>
      <c r="X1829" s="17"/>
      <c r="Y1829" s="18"/>
      <c r="Z1829" s="18"/>
    </row>
    <row r="1830" spans="19:26" x14ac:dyDescent="0.2">
      <c r="S1830" s="13"/>
      <c r="T1830" s="13"/>
      <c r="U1830" s="13"/>
      <c r="V1830" s="18"/>
      <c r="W1830" s="17"/>
      <c r="X1830" s="17"/>
      <c r="Y1830" s="18"/>
      <c r="Z1830" s="18"/>
    </row>
    <row r="1831" spans="19:26" x14ac:dyDescent="0.2">
      <c r="S1831" s="13"/>
      <c r="T1831" s="13"/>
      <c r="U1831" s="13"/>
      <c r="V1831" s="18"/>
      <c r="W1831" s="17"/>
      <c r="X1831" s="17"/>
      <c r="Y1831" s="18"/>
      <c r="Z1831" s="18"/>
    </row>
    <row r="1832" spans="19:26" x14ac:dyDescent="0.2">
      <c r="S1832" s="13"/>
      <c r="T1832" s="13"/>
      <c r="U1832" s="13"/>
      <c r="V1832" s="18"/>
      <c r="W1832" s="17"/>
      <c r="X1832" s="17"/>
      <c r="Y1832" s="18"/>
      <c r="Z1832" s="18"/>
    </row>
    <row r="1833" spans="19:26" x14ac:dyDescent="0.2">
      <c r="S1833" s="13"/>
      <c r="T1833" s="13"/>
      <c r="U1833" s="13"/>
      <c r="V1833" s="18"/>
      <c r="W1833" s="17"/>
      <c r="X1833" s="17"/>
      <c r="Y1833" s="18"/>
      <c r="Z1833" s="18"/>
    </row>
    <row r="1834" spans="19:26" x14ac:dyDescent="0.2">
      <c r="S1834" s="13"/>
      <c r="T1834" s="13"/>
      <c r="U1834" s="13"/>
      <c r="V1834" s="18"/>
      <c r="W1834" s="17"/>
      <c r="X1834" s="17"/>
      <c r="Y1834" s="18"/>
      <c r="Z1834" s="18"/>
    </row>
    <row r="1835" spans="19:26" x14ac:dyDescent="0.2">
      <c r="S1835" s="13"/>
      <c r="T1835" s="13"/>
      <c r="U1835" s="13"/>
      <c r="V1835" s="13"/>
      <c r="W1835" s="17"/>
      <c r="X1835" s="17"/>
      <c r="Y1835" s="13"/>
      <c r="Z1835" s="13"/>
    </row>
    <row r="1836" spans="19:26" x14ac:dyDescent="0.2">
      <c r="S1836" s="13"/>
      <c r="T1836" s="13"/>
      <c r="U1836" s="13"/>
      <c r="V1836" s="13"/>
      <c r="W1836" s="17"/>
      <c r="X1836" s="17"/>
      <c r="Y1836" s="13"/>
      <c r="Z1836" s="13"/>
    </row>
    <row r="1837" spans="19:26" x14ac:dyDescent="0.2">
      <c r="S1837" s="13"/>
      <c r="T1837" s="13"/>
      <c r="U1837" s="13"/>
      <c r="V1837" s="13"/>
      <c r="W1837" s="17"/>
      <c r="X1837" s="17"/>
      <c r="Y1837" s="13"/>
      <c r="Z1837" s="1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7"/>
  <sheetViews>
    <sheetView workbookViewId="0">
      <selection activeCell="B23" sqref="B23"/>
    </sheetView>
  </sheetViews>
  <sheetFormatPr baseColWidth="10" defaultColWidth="7.6640625" defaultRowHeight="15" x14ac:dyDescent="0.2"/>
  <cols>
    <col min="1" max="1" width="6.6640625" style="12" customWidth="1"/>
    <col min="2" max="2" width="7.6640625" style="12"/>
    <col min="3" max="3" width="6.6640625" style="12" customWidth="1"/>
    <col min="4" max="4" width="12.6640625" style="12" customWidth="1"/>
    <col min="5" max="16384" width="7.6640625" style="12"/>
  </cols>
  <sheetData>
    <row r="1" spans="1:28" x14ac:dyDescent="0.2">
      <c r="A1" s="12" t="s">
        <v>0</v>
      </c>
      <c r="B1" s="12" t="s">
        <v>14</v>
      </c>
      <c r="C1" s="12" t="s">
        <v>15</v>
      </c>
      <c r="S1" s="13" t="s">
        <v>16</v>
      </c>
      <c r="T1" s="13" t="s">
        <v>17</v>
      </c>
      <c r="U1" s="13" t="s">
        <v>10</v>
      </c>
      <c r="V1" s="14" t="s">
        <v>126</v>
      </c>
      <c r="W1" s="14" t="s">
        <v>19</v>
      </c>
      <c r="X1" s="14" t="s">
        <v>20</v>
      </c>
      <c r="Y1" s="14"/>
      <c r="Z1" s="14"/>
      <c r="AA1" s="12" t="s">
        <v>21</v>
      </c>
      <c r="AB1" s="12" t="s">
        <v>22</v>
      </c>
    </row>
    <row r="2" spans="1:28" ht="16" x14ac:dyDescent="0.2">
      <c r="A2" s="12">
        <v>1982</v>
      </c>
      <c r="B2" s="15">
        <v>0.49833558378305859</v>
      </c>
      <c r="C2" s="15">
        <f t="array" ref="C2">MEDIAN(IF($U$2:$U$1599=A2,$X$2:$X$1599))</f>
        <v>0.96057927420919853</v>
      </c>
      <c r="D2" s="16"/>
      <c r="S2" s="13" t="s">
        <v>90</v>
      </c>
      <c r="T2" s="13" t="s">
        <v>91</v>
      </c>
      <c r="U2" s="13">
        <v>1982</v>
      </c>
      <c r="V2" s="17">
        <v>0</v>
      </c>
      <c r="W2" s="17">
        <f>INDEX($AB$2:$AB$35,MATCH($U2,$AA$2:$AA$35,0))</f>
        <v>51.53</v>
      </c>
      <c r="X2" s="17">
        <f>V2*($AB$35/W2)</f>
        <v>0</v>
      </c>
      <c r="Y2" s="17"/>
      <c r="Z2" s="17"/>
      <c r="AA2" s="12">
        <v>1982</v>
      </c>
      <c r="AB2" s="12">
        <v>51.53</v>
      </c>
    </row>
    <row r="3" spans="1:28" ht="16" x14ac:dyDescent="0.2">
      <c r="A3" s="12">
        <v>1983</v>
      </c>
      <c r="B3" s="15">
        <v>0.47777047588256072</v>
      </c>
      <c r="C3" s="15">
        <f t="array" ref="C3">MEDIAN(IF($U$2:$U$1599=A3,$X$2:$X$1599))</f>
        <v>0.92427549762856176</v>
      </c>
      <c r="D3" s="16"/>
      <c r="S3" s="13" t="s">
        <v>23</v>
      </c>
      <c r="T3" s="13" t="s">
        <v>24</v>
      </c>
      <c r="U3" s="13">
        <v>1982</v>
      </c>
      <c r="V3" s="17">
        <v>0.6</v>
      </c>
      <c r="W3" s="17">
        <f t="shared" ref="W3:W66" si="0">INDEX($AB$2:$AB$35,MATCH($U3,$AA$2:$AA$35,0))</f>
        <v>51.53</v>
      </c>
      <c r="X3" s="17">
        <f t="shared" ref="X3:X66" si="1">V3*($AB$35/W3)</f>
        <v>1.2807723656122647</v>
      </c>
      <c r="Y3" s="17"/>
      <c r="Z3" s="17"/>
      <c r="AA3" s="12">
        <v>1983</v>
      </c>
      <c r="AB3" s="12">
        <v>53.554000000000002</v>
      </c>
    </row>
    <row r="4" spans="1:28" ht="16" x14ac:dyDescent="0.2">
      <c r="A4" s="12">
        <v>1984</v>
      </c>
      <c r="B4" s="15">
        <v>0.46035304283525064</v>
      </c>
      <c r="C4" s="15">
        <f t="array" ref="C4">MEDIAN(IF($U$2:$U$1599=A4,$X$2:$X$1599))</f>
        <v>0.89252691177266086</v>
      </c>
      <c r="D4" s="16"/>
      <c r="S4" s="13" t="s">
        <v>25</v>
      </c>
      <c r="T4" s="13" t="s">
        <v>26</v>
      </c>
      <c r="U4" s="13">
        <v>1982</v>
      </c>
      <c r="V4" s="17">
        <v>0.42</v>
      </c>
      <c r="W4" s="17">
        <f t="shared" si="0"/>
        <v>51.53</v>
      </c>
      <c r="X4" s="17">
        <f t="shared" si="1"/>
        <v>0.89654065592858523</v>
      </c>
      <c r="Y4" s="17"/>
      <c r="Z4" s="17"/>
      <c r="AA4" s="12">
        <v>1984</v>
      </c>
      <c r="AB4" s="12">
        <v>55.459000000000003</v>
      </c>
    </row>
    <row r="5" spans="1:28" ht="16" x14ac:dyDescent="0.2">
      <c r="A5" s="12">
        <v>1985</v>
      </c>
      <c r="B5" s="15">
        <v>0.44461551646865172</v>
      </c>
      <c r="C5" s="15">
        <f t="array" ref="C5">MEDIAN(IF($U$2:$U$1599=A5,$X$2:$X$1599))</f>
        <v>0.90325302257320561</v>
      </c>
      <c r="D5" s="16"/>
      <c r="S5" s="13" t="s">
        <v>27</v>
      </c>
      <c r="T5" s="13" t="s">
        <v>28</v>
      </c>
      <c r="U5" s="13">
        <v>1982</v>
      </c>
      <c r="V5" s="17">
        <v>0.75</v>
      </c>
      <c r="W5" s="17">
        <f t="shared" si="0"/>
        <v>51.53</v>
      </c>
      <c r="X5" s="17">
        <f t="shared" si="1"/>
        <v>1.6009654570153309</v>
      </c>
      <c r="Y5" s="17"/>
      <c r="Z5" s="17"/>
      <c r="AA5" s="12">
        <v>1985</v>
      </c>
      <c r="AB5" s="12">
        <v>57.235999999999997</v>
      </c>
    </row>
    <row r="6" spans="1:28" ht="16" x14ac:dyDescent="0.2">
      <c r="A6" s="12">
        <v>1986</v>
      </c>
      <c r="B6" s="15">
        <v>0.43519890502170383</v>
      </c>
      <c r="C6" s="15">
        <f t="array" ref="C6">MEDIAN(IF($U$2:$U$1599=A6,$X$2:$X$1599))</f>
        <v>0.94186803212713854</v>
      </c>
      <c r="D6" s="16"/>
      <c r="S6" s="13" t="s">
        <v>29</v>
      </c>
      <c r="T6" s="13" t="s">
        <v>30</v>
      </c>
      <c r="U6" s="13">
        <v>1982</v>
      </c>
      <c r="V6" s="18">
        <v>0.01</v>
      </c>
      <c r="W6" s="17">
        <f t="shared" si="0"/>
        <v>51.53</v>
      </c>
      <c r="X6" s="17">
        <f t="shared" si="1"/>
        <v>2.1346206093537747E-2</v>
      </c>
      <c r="Y6" s="18"/>
      <c r="Z6" s="18"/>
      <c r="AA6" s="12">
        <v>1986</v>
      </c>
      <c r="AB6" s="12">
        <v>58.393000000000001</v>
      </c>
    </row>
    <row r="7" spans="1:28" ht="16" x14ac:dyDescent="0.2">
      <c r="A7" s="12">
        <v>1987</v>
      </c>
      <c r="B7" s="15">
        <v>0.42233627530794171</v>
      </c>
      <c r="C7" s="15">
        <f t="array" ref="C7">MEDIAN(IF($U$2:$U$1599=A7,$X$2:$X$1599))</f>
        <v>0.93686384208153106</v>
      </c>
      <c r="D7" s="16"/>
      <c r="S7" s="13" t="s">
        <v>31</v>
      </c>
      <c r="T7" s="13" t="s">
        <v>32</v>
      </c>
      <c r="U7" s="13">
        <v>1982</v>
      </c>
      <c r="V7" s="18">
        <v>0.27750000000000002</v>
      </c>
      <c r="W7" s="17">
        <f t="shared" si="0"/>
        <v>51.53</v>
      </c>
      <c r="X7" s="17">
        <f t="shared" si="1"/>
        <v>0.59235721909567252</v>
      </c>
      <c r="Y7" s="18"/>
      <c r="Z7" s="18"/>
      <c r="AA7" s="12">
        <v>1987</v>
      </c>
      <c r="AB7" s="12">
        <v>59.878999999999998</v>
      </c>
    </row>
    <row r="8" spans="1:28" ht="16" x14ac:dyDescent="0.2">
      <c r="A8" s="12">
        <v>1988</v>
      </c>
      <c r="B8" s="15">
        <v>0.40649885215613435</v>
      </c>
      <c r="C8" s="15">
        <f t="array" ref="C8">MEDIAN(IF($U$2:$U$1599=A8,$X$2:$X$1599))</f>
        <v>0.90519362958660088</v>
      </c>
      <c r="D8" s="16"/>
      <c r="S8" s="13" t="s">
        <v>33</v>
      </c>
      <c r="T8" s="13" t="s">
        <v>34</v>
      </c>
      <c r="U8" s="13">
        <v>1982</v>
      </c>
      <c r="V8" s="18">
        <v>0.25</v>
      </c>
      <c r="W8" s="17">
        <f t="shared" si="0"/>
        <v>51.53</v>
      </c>
      <c r="X8" s="17">
        <f t="shared" si="1"/>
        <v>0.53365515233844363</v>
      </c>
      <c r="Y8" s="18"/>
      <c r="Z8" s="18"/>
      <c r="AA8" s="12">
        <v>1988</v>
      </c>
      <c r="AB8" s="12">
        <v>61.973999999999997</v>
      </c>
    </row>
    <row r="9" spans="1:28" ht="16" x14ac:dyDescent="0.2">
      <c r="A9" s="12">
        <v>1989</v>
      </c>
      <c r="B9" s="15">
        <v>0.38972726162198845</v>
      </c>
      <c r="C9" s="15">
        <f t="array" ref="C9">MEDIAN(IF($U$2:$U$1599=A9,$X$2:$X$1599))</f>
        <v>0.87125660060880905</v>
      </c>
      <c r="D9" s="16"/>
      <c r="S9" s="13" t="s">
        <v>35</v>
      </c>
      <c r="T9" s="13" t="s">
        <v>36</v>
      </c>
      <c r="U9" s="13">
        <v>1982</v>
      </c>
      <c r="V9" s="18">
        <v>0.4</v>
      </c>
      <c r="W9" s="17">
        <f t="shared" si="0"/>
        <v>51.53</v>
      </c>
      <c r="X9" s="17">
        <f t="shared" si="1"/>
        <v>0.8538482437415098</v>
      </c>
      <c r="Y9" s="18"/>
      <c r="Z9" s="18"/>
      <c r="AA9" s="12">
        <v>1989</v>
      </c>
      <c r="AB9" s="12">
        <v>64.388000000000005</v>
      </c>
    </row>
    <row r="10" spans="1:28" ht="16" x14ac:dyDescent="0.2">
      <c r="A10" s="12">
        <v>1990</v>
      </c>
      <c r="B10" s="15">
        <v>0.37355217311032213</v>
      </c>
      <c r="C10" s="15">
        <f t="array" ref="C10">MEDIAN(IF($U$2:$U$1599=A10,$X$2:$X$1599))</f>
        <v>0.90601656333303382</v>
      </c>
      <c r="D10" s="16"/>
      <c r="S10" s="13" t="s">
        <v>37</v>
      </c>
      <c r="T10" s="13" t="s">
        <v>38</v>
      </c>
      <c r="U10" s="13">
        <v>1982</v>
      </c>
      <c r="V10" s="18">
        <v>0.15</v>
      </c>
      <c r="W10" s="17">
        <f t="shared" si="0"/>
        <v>51.53</v>
      </c>
      <c r="X10" s="17">
        <f t="shared" si="1"/>
        <v>0.32019309140306618</v>
      </c>
      <c r="Y10" s="18"/>
      <c r="Z10" s="18"/>
      <c r="AA10" s="12">
        <v>1990</v>
      </c>
      <c r="AB10" s="12">
        <v>66.774000000000001</v>
      </c>
    </row>
    <row r="11" spans="1:28" ht="16" x14ac:dyDescent="0.2">
      <c r="A11" s="12">
        <v>1991</v>
      </c>
      <c r="B11" s="15">
        <v>0.36168895813505053</v>
      </c>
      <c r="C11" s="15">
        <f t="array" ref="C11">MEDIAN(IF($U$2:$U$1599=A11,$X$2:$X$1599))</f>
        <v>0.95659269780992273</v>
      </c>
      <c r="D11" s="16"/>
      <c r="S11" s="13" t="s">
        <v>39</v>
      </c>
      <c r="T11" s="13" t="s">
        <v>40</v>
      </c>
      <c r="U11" s="13">
        <v>1982</v>
      </c>
      <c r="V11" s="18">
        <v>1.75</v>
      </c>
      <c r="W11" s="17">
        <f t="shared" si="0"/>
        <v>51.53</v>
      </c>
      <c r="X11" s="17">
        <f t="shared" si="1"/>
        <v>3.7355860663691054</v>
      </c>
      <c r="Y11" s="18"/>
      <c r="Z11" s="18"/>
      <c r="AA11" s="12">
        <v>1991</v>
      </c>
      <c r="AB11" s="12">
        <v>68.992999999999995</v>
      </c>
    </row>
    <row r="12" spans="1:28" ht="16" x14ac:dyDescent="0.2">
      <c r="A12" s="12">
        <v>1992</v>
      </c>
      <c r="B12" s="15">
        <v>0.35237024512792958</v>
      </c>
      <c r="C12" s="15">
        <f t="array" ref="C12">MEDIAN(IF($U$2:$U$1599=A12,$X$2:$X$1599))</f>
        <v>0.93529561816223572</v>
      </c>
      <c r="D12" s="16"/>
      <c r="S12" s="13" t="s">
        <v>41</v>
      </c>
      <c r="T12" s="13" t="s">
        <v>42</v>
      </c>
      <c r="U12" s="13">
        <v>1982</v>
      </c>
      <c r="V12" s="18">
        <v>2.35</v>
      </c>
      <c r="W12" s="17">
        <f t="shared" si="0"/>
        <v>51.53</v>
      </c>
      <c r="X12" s="17">
        <f t="shared" si="1"/>
        <v>5.0163584319813701</v>
      </c>
      <c r="Y12" s="18"/>
      <c r="Z12" s="18"/>
      <c r="AA12" s="12">
        <v>1992</v>
      </c>
      <c r="AB12" s="12">
        <v>70.563999999999993</v>
      </c>
    </row>
    <row r="13" spans="1:28" ht="16" x14ac:dyDescent="0.2">
      <c r="A13" s="12">
        <v>1993</v>
      </c>
      <c r="B13" s="15">
        <v>0.34378689252537137</v>
      </c>
      <c r="C13" s="15">
        <f t="array" ref="C13">MEDIAN(IF($U$2:$U$1599=A13,$X$2:$X$1599))</f>
        <v>0.91354576158573719</v>
      </c>
      <c r="D13" s="16"/>
      <c r="S13" s="13" t="s">
        <v>86</v>
      </c>
      <c r="T13" s="13" t="s">
        <v>87</v>
      </c>
      <c r="U13" s="13">
        <v>1982</v>
      </c>
      <c r="V13" s="18">
        <v>0</v>
      </c>
      <c r="W13" s="17">
        <f t="shared" si="0"/>
        <v>51.53</v>
      </c>
      <c r="X13" s="17">
        <f t="shared" si="1"/>
        <v>0</v>
      </c>
      <c r="Y13" s="18"/>
      <c r="Z13" s="18"/>
      <c r="AA13" s="12">
        <v>1993</v>
      </c>
      <c r="AB13" s="12">
        <v>72.244</v>
      </c>
    </row>
    <row r="14" spans="1:28" ht="16" x14ac:dyDescent="0.2">
      <c r="A14" s="12">
        <v>1994</v>
      </c>
      <c r="B14" s="15">
        <v>0.33678273590329583</v>
      </c>
      <c r="C14" s="15">
        <f t="array" ref="C14">MEDIAN(IF($U$2:$U$1599=A14,$X$2:$X$1599))</f>
        <v>0.89451484799609637</v>
      </c>
      <c r="D14" s="16"/>
      <c r="S14" s="13" t="s">
        <v>92</v>
      </c>
      <c r="T14" s="13" t="s">
        <v>93</v>
      </c>
      <c r="U14" s="13">
        <v>1982</v>
      </c>
      <c r="V14" s="18">
        <v>0.45</v>
      </c>
      <c r="W14" s="17">
        <f t="shared" si="0"/>
        <v>51.53</v>
      </c>
      <c r="X14" s="17">
        <f t="shared" si="1"/>
        <v>0.96057927420919853</v>
      </c>
      <c r="Y14" s="18"/>
      <c r="Z14" s="18"/>
      <c r="AA14" s="12">
        <v>1994</v>
      </c>
      <c r="AB14" s="12">
        <v>73.781000000000006</v>
      </c>
    </row>
    <row r="15" spans="1:28" ht="16" x14ac:dyDescent="0.2">
      <c r="A15" s="12">
        <v>1995</v>
      </c>
      <c r="B15" s="15">
        <v>0.32993292655753809</v>
      </c>
      <c r="C15" s="15">
        <f t="array" ref="C15">MEDIAN(IF($U$2:$U$1599=A15,$X$2:$X$1599))</f>
        <v>0.87622575377384793</v>
      </c>
      <c r="D15" s="16"/>
      <c r="S15" s="13" t="s">
        <v>43</v>
      </c>
      <c r="T15" s="13" t="s">
        <v>14</v>
      </c>
      <c r="U15" s="13">
        <v>1982</v>
      </c>
      <c r="V15" s="18">
        <v>0.23</v>
      </c>
      <c r="W15" s="17">
        <f t="shared" si="0"/>
        <v>51.53</v>
      </c>
      <c r="X15" s="17">
        <f t="shared" si="1"/>
        <v>0.49096274015136815</v>
      </c>
      <c r="Y15" s="18"/>
      <c r="Z15" s="18"/>
      <c r="AA15" s="12">
        <v>1995</v>
      </c>
      <c r="AB15" s="12">
        <v>75.320999999999998</v>
      </c>
    </row>
    <row r="16" spans="1:28" ht="16" x14ac:dyDescent="0.2">
      <c r="A16" s="12">
        <v>1996</v>
      </c>
      <c r="B16" s="15">
        <v>0.32305764942140425</v>
      </c>
      <c r="C16" s="15">
        <f t="array" ref="C16">MEDIAN(IF($U$2:$U$1599=A16,$X$2:$X$1599))</f>
        <v>0.86052806571484464</v>
      </c>
      <c r="D16" s="16"/>
      <c r="S16" s="13" t="s">
        <v>44</v>
      </c>
      <c r="T16" s="13" t="s">
        <v>45</v>
      </c>
      <c r="U16" s="13">
        <v>1982</v>
      </c>
      <c r="V16" s="18">
        <v>0.47</v>
      </c>
      <c r="W16" s="17">
        <f t="shared" si="0"/>
        <v>51.53</v>
      </c>
      <c r="X16" s="17">
        <f t="shared" si="1"/>
        <v>1.0032716863962741</v>
      </c>
      <c r="Y16" s="18"/>
      <c r="Z16" s="18"/>
      <c r="AA16" s="12">
        <v>1996</v>
      </c>
      <c r="AB16" s="12">
        <v>76.694999999999993</v>
      </c>
    </row>
    <row r="17" spans="1:28" ht="16" x14ac:dyDescent="0.2">
      <c r="A17" s="12">
        <v>1997</v>
      </c>
      <c r="B17" s="15">
        <v>0.31757608836467133</v>
      </c>
      <c r="C17" s="15">
        <f t="array" ref="C17">MEDIAN(IF($U$2:$U$1599=A17,$X$2:$X$1599))</f>
        <v>0.84603315002115143</v>
      </c>
      <c r="D17" s="16"/>
      <c r="S17" s="13" t="s">
        <v>94</v>
      </c>
      <c r="T17" s="13" t="s">
        <v>95</v>
      </c>
      <c r="U17" s="13">
        <v>1982</v>
      </c>
      <c r="V17" s="18">
        <v>0</v>
      </c>
      <c r="W17" s="17">
        <f t="shared" si="0"/>
        <v>51.53</v>
      </c>
      <c r="X17" s="17">
        <f t="shared" si="1"/>
        <v>0</v>
      </c>
      <c r="Y17" s="18"/>
      <c r="Z17" s="18"/>
      <c r="AA17" s="12">
        <v>1997</v>
      </c>
      <c r="AB17" s="12">
        <v>78.009</v>
      </c>
    </row>
    <row r="18" spans="1:28" ht="16" x14ac:dyDescent="0.2">
      <c r="A18" s="12">
        <v>1998</v>
      </c>
      <c r="B18" s="15">
        <v>0.31515663041806957</v>
      </c>
      <c r="C18" s="15">
        <f t="array" ref="C18">MEDIAN(IF($U$2:$U$1599=A18,$X$2:$X$1599))</f>
        <v>0.83695643903366934</v>
      </c>
      <c r="D18" s="16"/>
      <c r="S18" s="13" t="s">
        <v>46</v>
      </c>
      <c r="T18" s="13" t="s">
        <v>47</v>
      </c>
      <c r="U18" s="13">
        <v>1982</v>
      </c>
      <c r="V18" s="18">
        <v>0.3</v>
      </c>
      <c r="W18" s="17">
        <f t="shared" si="0"/>
        <v>51.53</v>
      </c>
      <c r="X18" s="17">
        <f t="shared" si="1"/>
        <v>0.64038618280613235</v>
      </c>
      <c r="Y18" s="18"/>
      <c r="Z18" s="18"/>
      <c r="AA18" s="12">
        <v>1998</v>
      </c>
      <c r="AB18" s="12">
        <v>78.855000000000004</v>
      </c>
    </row>
    <row r="19" spans="1:28" ht="16" x14ac:dyDescent="0.2">
      <c r="A19" s="12">
        <v>1999</v>
      </c>
      <c r="B19" s="15">
        <v>0.31059498553791887</v>
      </c>
      <c r="C19" s="15">
        <f t="array" ref="C19">MEDIAN(IF($U$2:$U$1599=A19,$X$2:$X$1599))</f>
        <v>0.82434893393787234</v>
      </c>
      <c r="D19" s="16"/>
      <c r="S19" s="13" t="s">
        <v>48</v>
      </c>
      <c r="T19" s="13" t="s">
        <v>49</v>
      </c>
      <c r="U19" s="13">
        <v>1982</v>
      </c>
      <c r="V19" s="17">
        <v>0.5</v>
      </c>
      <c r="W19" s="17">
        <f t="shared" si="0"/>
        <v>51.53</v>
      </c>
      <c r="X19" s="17">
        <f t="shared" si="1"/>
        <v>1.0673103046768873</v>
      </c>
      <c r="Y19" s="17"/>
      <c r="Z19" s="17"/>
      <c r="AA19" s="12">
        <v>1999</v>
      </c>
      <c r="AB19" s="12">
        <v>80.061000000000007</v>
      </c>
    </row>
    <row r="20" spans="1:28" ht="16" x14ac:dyDescent="0.2">
      <c r="A20" s="12">
        <v>2000</v>
      </c>
      <c r="B20" s="15">
        <v>0.96183567474224363</v>
      </c>
      <c r="C20" s="15">
        <f t="array" ref="C20">MEDIAN(IF($U$2:$U$1599=A20,$X$2:$X$1599))</f>
        <v>0.80600613069867988</v>
      </c>
      <c r="D20" s="16"/>
      <c r="S20" s="13" t="s">
        <v>50</v>
      </c>
      <c r="T20" s="13" t="s">
        <v>51</v>
      </c>
      <c r="U20" s="13">
        <v>1982</v>
      </c>
      <c r="V20" s="17">
        <v>0.11</v>
      </c>
      <c r="W20" s="17">
        <f t="shared" si="0"/>
        <v>51.53</v>
      </c>
      <c r="X20" s="17">
        <f t="shared" si="1"/>
        <v>0.23480826702891519</v>
      </c>
      <c r="Y20" s="17"/>
      <c r="Z20" s="17"/>
      <c r="AA20" s="12">
        <v>2000</v>
      </c>
      <c r="AB20" s="12">
        <v>81.882999999999996</v>
      </c>
    </row>
    <row r="21" spans="1:28" ht="16" x14ac:dyDescent="0.2">
      <c r="A21" s="12">
        <v>2001</v>
      </c>
      <c r="B21" s="15">
        <v>0.94361733205828613</v>
      </c>
      <c r="C21" s="15">
        <f t="array" ref="C21">MEDIAN(IF($U$2:$U$1599=A21,$X$2:$X$1599))</f>
        <v>0.78800998173199766</v>
      </c>
      <c r="D21" s="16"/>
      <c r="S21" s="13" t="s">
        <v>96</v>
      </c>
      <c r="T21" s="13" t="s">
        <v>97</v>
      </c>
      <c r="U21" s="13">
        <v>1982</v>
      </c>
      <c r="V21" s="17">
        <v>0.45</v>
      </c>
      <c r="W21" s="17">
        <f t="shared" si="0"/>
        <v>51.53</v>
      </c>
      <c r="X21" s="17">
        <f t="shared" si="1"/>
        <v>0.96057927420919853</v>
      </c>
      <c r="Y21" s="17"/>
      <c r="Z21" s="17"/>
      <c r="AA21" s="12">
        <v>2001</v>
      </c>
      <c r="AB21" s="12">
        <v>83.753</v>
      </c>
    </row>
    <row r="22" spans="1:28" ht="16" x14ac:dyDescent="0.2">
      <c r="A22" s="12">
        <v>2002</v>
      </c>
      <c r="B22" s="15">
        <v>0.9311233715361299</v>
      </c>
      <c r="C22" s="15">
        <f t="array" ref="C22">MEDIAN(IF($U$2:$U$1599=A22,$X$2:$X$1599))</f>
        <v>0.77610244831722286</v>
      </c>
      <c r="D22" s="16"/>
      <c r="S22" s="13" t="s">
        <v>52</v>
      </c>
      <c r="T22" s="13" t="s">
        <v>53</v>
      </c>
      <c r="U22" s="13">
        <v>1982</v>
      </c>
      <c r="V22" s="17">
        <v>0.4</v>
      </c>
      <c r="W22" s="17">
        <f t="shared" si="0"/>
        <v>51.53</v>
      </c>
      <c r="X22" s="17">
        <f t="shared" si="1"/>
        <v>0.8538482437415098</v>
      </c>
      <c r="Y22" s="17"/>
      <c r="Z22" s="17"/>
      <c r="AA22" s="12">
        <v>2002</v>
      </c>
      <c r="AB22" s="12">
        <v>85.037999999999997</v>
      </c>
    </row>
    <row r="23" spans="1:28" ht="16" x14ac:dyDescent="0.2">
      <c r="A23" s="12">
        <v>2003</v>
      </c>
      <c r="B23" s="15">
        <v>0.9130585071557592</v>
      </c>
      <c r="C23" s="15">
        <f t="array" ref="C23">MEDIAN(IF($U$2:$U$1599=A23,$X$2:$X$1599))</f>
        <v>0.76097037899664477</v>
      </c>
      <c r="D23" s="16"/>
      <c r="S23" s="13" t="s">
        <v>54</v>
      </c>
      <c r="T23" s="13" t="s">
        <v>55</v>
      </c>
      <c r="U23" s="13">
        <v>1982</v>
      </c>
      <c r="V23" s="18">
        <v>0.55000000000000004</v>
      </c>
      <c r="W23" s="17">
        <f t="shared" si="0"/>
        <v>51.53</v>
      </c>
      <c r="X23" s="17">
        <f t="shared" si="1"/>
        <v>1.174041335144576</v>
      </c>
      <c r="Y23" s="18"/>
      <c r="Z23" s="18"/>
      <c r="AA23" s="12">
        <v>2003</v>
      </c>
      <c r="AB23" s="12">
        <v>86.728999999999999</v>
      </c>
    </row>
    <row r="24" spans="1:28" ht="16" x14ac:dyDescent="0.2">
      <c r="A24" s="12">
        <v>2004</v>
      </c>
      <c r="B24" s="15">
        <v>0.89136768776357533</v>
      </c>
      <c r="C24" s="15">
        <f t="array" ref="C24">MEDIAN(IF($U$2:$U$1599=A24,$X$2:$X$1599))</f>
        <v>0.82700798976591783</v>
      </c>
      <c r="D24" s="16"/>
      <c r="S24" s="13" t="s">
        <v>98</v>
      </c>
      <c r="T24" s="13" t="s">
        <v>99</v>
      </c>
      <c r="U24" s="13">
        <v>1982</v>
      </c>
      <c r="V24" s="18">
        <v>0.51</v>
      </c>
      <c r="W24" s="17">
        <f t="shared" si="0"/>
        <v>51.53</v>
      </c>
      <c r="X24" s="17">
        <f t="shared" si="1"/>
        <v>1.0886565107704249</v>
      </c>
      <c r="Y24" s="18"/>
      <c r="Z24" s="18"/>
      <c r="AA24" s="12">
        <v>2004</v>
      </c>
      <c r="AB24" s="12">
        <v>89.114000000000004</v>
      </c>
    </row>
    <row r="25" spans="1:28" ht="16" x14ac:dyDescent="0.2">
      <c r="A25" s="12">
        <v>2005</v>
      </c>
      <c r="B25" s="15">
        <v>0.86665391586455254</v>
      </c>
      <c r="C25" s="15">
        <f t="array" ref="C25">MEDIAN(IF($U$2:$U$1599=A25,$X$2:$X$1599))</f>
        <v>0.80123058022852556</v>
      </c>
      <c r="D25" s="16"/>
      <c r="S25" s="13" t="s">
        <v>56</v>
      </c>
      <c r="T25" s="13" t="s">
        <v>57</v>
      </c>
      <c r="U25" s="13">
        <v>1982</v>
      </c>
      <c r="V25" s="18">
        <v>0.27</v>
      </c>
      <c r="W25" s="17">
        <f t="shared" si="0"/>
        <v>51.53</v>
      </c>
      <c r="X25" s="17">
        <f t="shared" si="1"/>
        <v>0.57634756452551916</v>
      </c>
      <c r="Y25" s="18"/>
      <c r="Z25" s="18"/>
      <c r="AA25" s="12">
        <v>2005</v>
      </c>
      <c r="AB25" s="12">
        <v>91.980999999999995</v>
      </c>
    </row>
    <row r="26" spans="1:28" ht="16" x14ac:dyDescent="0.2">
      <c r="A26" s="12">
        <v>2006</v>
      </c>
      <c r="B26" s="15">
        <v>0.84407479704733746</v>
      </c>
      <c r="C26" s="15">
        <f t="array" ref="C26">MEDIAN(IF($U$2:$U$1599=A26,$X$2:$X$1599))</f>
        <v>0.77730656456988567</v>
      </c>
      <c r="D26" s="16"/>
      <c r="S26" s="13" t="s">
        <v>100</v>
      </c>
      <c r="T26" s="13" t="s">
        <v>101</v>
      </c>
      <c r="U26" s="13">
        <v>1982</v>
      </c>
      <c r="V26" s="18">
        <v>0.35</v>
      </c>
      <c r="W26" s="17">
        <f t="shared" si="0"/>
        <v>51.53</v>
      </c>
      <c r="X26" s="17">
        <f t="shared" si="1"/>
        <v>0.74711721327382108</v>
      </c>
      <c r="Y26" s="18"/>
      <c r="Z26" s="18"/>
      <c r="AA26" s="12">
        <v>2006</v>
      </c>
      <c r="AB26" s="12">
        <v>94.811999999999998</v>
      </c>
    </row>
    <row r="27" spans="1:28" ht="16" x14ac:dyDescent="0.2">
      <c r="A27" s="12">
        <v>2007</v>
      </c>
      <c r="B27" s="15">
        <v>0.82344710168720858</v>
      </c>
      <c r="C27" s="15">
        <f t="array" ref="C27">MEDIAN(IF($U$2:$U$1599=A27,$X$2:$X$1599))</f>
        <v>0.75716594406887627</v>
      </c>
      <c r="D27" s="16"/>
      <c r="S27" s="13" t="s">
        <v>58</v>
      </c>
      <c r="T27" s="13" t="s">
        <v>59</v>
      </c>
      <c r="U27" s="13">
        <v>1982</v>
      </c>
      <c r="V27" s="18">
        <v>0.3</v>
      </c>
      <c r="W27" s="17">
        <f t="shared" si="0"/>
        <v>51.53</v>
      </c>
      <c r="X27" s="17">
        <f t="shared" si="1"/>
        <v>0.64038618280613235</v>
      </c>
      <c r="Y27" s="18"/>
      <c r="Z27" s="18"/>
      <c r="AA27" s="12">
        <v>2007</v>
      </c>
      <c r="AB27" s="12">
        <v>97.334000000000003</v>
      </c>
    </row>
    <row r="28" spans="1:28" ht="16" x14ac:dyDescent="0.2">
      <c r="A28" s="12">
        <v>2008</v>
      </c>
      <c r="B28" s="15">
        <v>0.79906417184874323</v>
      </c>
      <c r="C28" s="15">
        <f t="array" ref="C28">MEDIAN(IF($U$2:$U$1599=A28,$X$2:$X$1599))</f>
        <v>0.7425490176322419</v>
      </c>
      <c r="D28" s="16"/>
      <c r="S28" s="13" t="s">
        <v>102</v>
      </c>
      <c r="T28" s="13" t="s">
        <v>103</v>
      </c>
      <c r="U28" s="13">
        <v>1982</v>
      </c>
      <c r="V28" s="18">
        <v>0.75700000000000001</v>
      </c>
      <c r="W28" s="17">
        <f t="shared" si="0"/>
        <v>51.53</v>
      </c>
      <c r="X28" s="17">
        <f t="shared" si="1"/>
        <v>1.6159078012808072</v>
      </c>
      <c r="Y28" s="18"/>
      <c r="Z28" s="18"/>
      <c r="AA28" s="12">
        <v>2008</v>
      </c>
      <c r="AB28" s="12">
        <v>99.25</v>
      </c>
    </row>
    <row r="29" spans="1:28" ht="16" x14ac:dyDescent="0.2">
      <c r="A29" s="12">
        <v>2009</v>
      </c>
      <c r="B29" s="15">
        <v>0.79958358306884758</v>
      </c>
      <c r="C29" s="15">
        <f t="array" ref="C29">MEDIAN(IF($U$2:$U$1599=A29,$X$2:$X$1599))</f>
        <v>0.73697990000000002</v>
      </c>
      <c r="D29" s="16"/>
      <c r="S29" s="13" t="s">
        <v>60</v>
      </c>
      <c r="T29" s="13" t="s">
        <v>61</v>
      </c>
      <c r="U29" s="13">
        <v>1982</v>
      </c>
      <c r="V29" s="18">
        <v>0.65</v>
      </c>
      <c r="W29" s="17">
        <f t="shared" si="0"/>
        <v>51.53</v>
      </c>
      <c r="X29" s="17">
        <f t="shared" si="1"/>
        <v>1.3875033960799534</v>
      </c>
      <c r="Y29" s="18"/>
      <c r="Z29" s="18"/>
      <c r="AA29" s="12">
        <v>2009</v>
      </c>
      <c r="AB29" s="12">
        <v>100</v>
      </c>
    </row>
    <row r="30" spans="1:28" ht="16" x14ac:dyDescent="0.2">
      <c r="A30" s="12">
        <v>2010</v>
      </c>
      <c r="B30" s="15">
        <v>1.497737174101623</v>
      </c>
      <c r="C30" s="15">
        <f t="array" ref="C30">MEDIAN(IF($U$2:$U$1599=A30,$X$2:$X$1599))</f>
        <v>0.72811869547605645</v>
      </c>
      <c r="D30" s="16"/>
      <c r="S30" s="13" t="s">
        <v>62</v>
      </c>
      <c r="T30" s="13" t="s">
        <v>63</v>
      </c>
      <c r="U30" s="13">
        <v>1982</v>
      </c>
      <c r="V30" s="18">
        <v>0.3</v>
      </c>
      <c r="W30" s="17">
        <f t="shared" si="0"/>
        <v>51.53</v>
      </c>
      <c r="X30" s="17">
        <f t="shared" si="1"/>
        <v>0.64038618280613235</v>
      </c>
      <c r="Y30" s="18"/>
      <c r="Z30" s="18"/>
      <c r="AA30" s="12">
        <v>2010</v>
      </c>
      <c r="AB30" s="12">
        <v>101.217</v>
      </c>
    </row>
    <row r="31" spans="1:28" ht="16" x14ac:dyDescent="0.2">
      <c r="A31" s="12">
        <v>2011</v>
      </c>
      <c r="B31" s="15">
        <v>1.4618428764799809</v>
      </c>
      <c r="C31" s="15">
        <f t="array" ref="C31">MEDIAN(IF($U$2:$U$1599=A31,$X$2:$X$1599))</f>
        <v>0.71338815375531195</v>
      </c>
      <c r="D31" s="16"/>
      <c r="S31" s="13" t="s">
        <v>64</v>
      </c>
      <c r="T31" s="13" t="s">
        <v>65</v>
      </c>
      <c r="U31" s="13">
        <v>1982</v>
      </c>
      <c r="V31" s="18">
        <v>0.3</v>
      </c>
      <c r="W31" s="17">
        <f t="shared" si="0"/>
        <v>51.53</v>
      </c>
      <c r="X31" s="17">
        <f t="shared" si="1"/>
        <v>0.64038618280613235</v>
      </c>
      <c r="Y31" s="18"/>
      <c r="Z31" s="18"/>
      <c r="AA31" s="12">
        <v>2011</v>
      </c>
      <c r="AB31" s="12">
        <v>103.307</v>
      </c>
    </row>
    <row r="32" spans="1:28" ht="16" x14ac:dyDescent="0.2">
      <c r="A32" s="12">
        <v>2012</v>
      </c>
      <c r="B32" s="15">
        <v>1.4346780903285323</v>
      </c>
      <c r="C32" s="15">
        <f t="array" ref="C32">MEDIAN(IF($U$2:$U$1599=A32,$X$2:$X$1599))</f>
        <v>0.73182876640719308</v>
      </c>
      <c r="D32" s="16"/>
      <c r="S32" s="13" t="s">
        <v>66</v>
      </c>
      <c r="T32" s="13" t="s">
        <v>67</v>
      </c>
      <c r="U32" s="13">
        <v>1982</v>
      </c>
      <c r="V32" s="18">
        <v>0.45400000000000001</v>
      </c>
      <c r="W32" s="17">
        <f t="shared" si="0"/>
        <v>51.53</v>
      </c>
      <c r="X32" s="17">
        <f t="shared" si="1"/>
        <v>0.9691177566466137</v>
      </c>
      <c r="Y32" s="18"/>
      <c r="Z32" s="18"/>
      <c r="AA32" s="12">
        <v>2012</v>
      </c>
      <c r="AB32" s="12">
        <v>105.21299999999999</v>
      </c>
    </row>
    <row r="33" spans="1:28" ht="16" x14ac:dyDescent="0.2">
      <c r="A33" s="12">
        <v>2013</v>
      </c>
      <c r="B33" s="15">
        <v>1.415852769965789</v>
      </c>
      <c r="C33" s="15">
        <f t="array" ref="C33">MEDIAN(IF($U$2:$U$1599=A33,$X$2:$X$1599))</f>
        <v>0.72021232812646152</v>
      </c>
      <c r="D33" s="16"/>
      <c r="S33" s="13" t="s">
        <v>68</v>
      </c>
      <c r="T33" s="13" t="s">
        <v>69</v>
      </c>
      <c r="U33" s="13">
        <v>1982</v>
      </c>
      <c r="V33" s="18">
        <v>9.8400000000000001E-2</v>
      </c>
      <c r="W33" s="17">
        <f t="shared" si="0"/>
        <v>51.53</v>
      </c>
      <c r="X33" s="17">
        <f t="shared" si="1"/>
        <v>0.21004666796041141</v>
      </c>
      <c r="Y33" s="18"/>
      <c r="Z33" s="18"/>
      <c r="AA33" s="12">
        <v>2013</v>
      </c>
      <c r="AB33" s="12">
        <v>106.91</v>
      </c>
    </row>
    <row r="34" spans="1:28" ht="16" x14ac:dyDescent="0.2">
      <c r="A34" s="12">
        <v>2014</v>
      </c>
      <c r="B34" s="15">
        <v>1.3948646325948559</v>
      </c>
      <c r="C34" s="15">
        <f t="array" ref="C34">MEDIAN(IF($U$2:$U$1599=A34,$X$2:$X$1599))</f>
        <v>0.7277674756255571</v>
      </c>
      <c r="D34" s="16"/>
      <c r="S34" s="13" t="s">
        <v>106</v>
      </c>
      <c r="T34" s="13" t="s">
        <v>107</v>
      </c>
      <c r="U34" s="13">
        <v>1982</v>
      </c>
      <c r="V34" s="18">
        <v>0.79500000000000004</v>
      </c>
      <c r="W34" s="17">
        <f t="shared" si="0"/>
        <v>51.53</v>
      </c>
      <c r="X34" s="17">
        <f t="shared" si="1"/>
        <v>1.6970233844362508</v>
      </c>
      <c r="Y34" s="18"/>
      <c r="Z34" s="18"/>
      <c r="AA34" s="12">
        <v>2014</v>
      </c>
      <c r="AB34" s="12">
        <v>108.82299999999999</v>
      </c>
    </row>
    <row r="35" spans="1:28" ht="16" x14ac:dyDescent="0.2">
      <c r="A35" s="12">
        <v>2015</v>
      </c>
      <c r="B35" s="15">
        <v>1.39</v>
      </c>
      <c r="C35" s="15">
        <f t="array" ref="C35">MEDIAN(IF($U$2:$U$1599=A35,$X$2:$X$1599))</f>
        <v>0.72</v>
      </c>
      <c r="D35" s="16"/>
      <c r="S35" s="13" t="s">
        <v>70</v>
      </c>
      <c r="T35" s="13" t="s">
        <v>71</v>
      </c>
      <c r="U35" s="13">
        <v>1982</v>
      </c>
      <c r="V35" s="17">
        <v>0.5</v>
      </c>
      <c r="W35" s="17">
        <f t="shared" si="0"/>
        <v>51.53</v>
      </c>
      <c r="X35" s="17">
        <f t="shared" si="1"/>
        <v>1.0673103046768873</v>
      </c>
      <c r="Y35" s="18"/>
      <c r="Z35" s="18"/>
      <c r="AA35" s="12">
        <v>2015</v>
      </c>
      <c r="AB35" s="12">
        <v>109.997</v>
      </c>
    </row>
    <row r="36" spans="1:28" x14ac:dyDescent="0.2">
      <c r="S36" s="13" t="s">
        <v>108</v>
      </c>
      <c r="T36" s="13" t="s">
        <v>109</v>
      </c>
      <c r="U36" s="13">
        <v>1982</v>
      </c>
      <c r="V36" s="17">
        <v>0.26</v>
      </c>
      <c r="W36" s="17">
        <f t="shared" si="0"/>
        <v>51.53</v>
      </c>
      <c r="X36" s="17">
        <f t="shared" si="1"/>
        <v>0.5550013584319814</v>
      </c>
      <c r="Y36" s="17"/>
      <c r="Z36" s="17"/>
    </row>
    <row r="37" spans="1:28" x14ac:dyDescent="0.2">
      <c r="S37" s="13" t="s">
        <v>72</v>
      </c>
      <c r="T37" s="13" t="s">
        <v>73</v>
      </c>
      <c r="U37" s="13">
        <v>1982</v>
      </c>
      <c r="V37" s="17">
        <v>0.5</v>
      </c>
      <c r="W37" s="17">
        <f t="shared" si="0"/>
        <v>51.53</v>
      </c>
      <c r="X37" s="17">
        <f t="shared" si="1"/>
        <v>1.0673103046768873</v>
      </c>
      <c r="Y37" s="17"/>
      <c r="Z37" s="17"/>
    </row>
    <row r="38" spans="1:28" x14ac:dyDescent="0.2">
      <c r="S38" s="13" t="s">
        <v>110</v>
      </c>
      <c r="T38" s="13" t="s">
        <v>111</v>
      </c>
      <c r="U38" s="13">
        <v>1982</v>
      </c>
      <c r="V38" s="17">
        <v>0.65</v>
      </c>
      <c r="W38" s="17">
        <f t="shared" si="0"/>
        <v>51.53</v>
      </c>
      <c r="X38" s="17">
        <f t="shared" si="1"/>
        <v>1.3875033960799534</v>
      </c>
      <c r="Y38" s="17"/>
      <c r="Z38" s="17"/>
    </row>
    <row r="39" spans="1:28" x14ac:dyDescent="0.2">
      <c r="S39" s="13" t="s">
        <v>74</v>
      </c>
      <c r="T39" s="13" t="s">
        <v>75</v>
      </c>
      <c r="U39" s="13">
        <v>1982</v>
      </c>
      <c r="V39" s="18">
        <v>0.4</v>
      </c>
      <c r="W39" s="17">
        <f t="shared" si="0"/>
        <v>51.53</v>
      </c>
      <c r="X39" s="17">
        <f t="shared" si="1"/>
        <v>0.8538482437415098</v>
      </c>
      <c r="Y39" s="17"/>
      <c r="Z39" s="17"/>
    </row>
    <row r="40" spans="1:28" x14ac:dyDescent="0.2">
      <c r="S40" s="13" t="s">
        <v>76</v>
      </c>
      <c r="T40" s="13" t="s">
        <v>77</v>
      </c>
      <c r="U40" s="13">
        <v>1982</v>
      </c>
      <c r="V40" s="18">
        <v>0.95960000000000001</v>
      </c>
      <c r="W40" s="17">
        <f t="shared" si="0"/>
        <v>51.53</v>
      </c>
      <c r="X40" s="17">
        <f t="shared" si="1"/>
        <v>2.0483819367358822</v>
      </c>
      <c r="Y40" s="18"/>
      <c r="Z40" s="18"/>
    </row>
    <row r="41" spans="1:28" x14ac:dyDescent="0.2">
      <c r="S41" s="13" t="s">
        <v>78</v>
      </c>
      <c r="T41" s="13" t="s">
        <v>79</v>
      </c>
      <c r="U41" s="13">
        <v>1982</v>
      </c>
      <c r="V41" s="18">
        <v>0.9</v>
      </c>
      <c r="W41" s="17">
        <f t="shared" si="0"/>
        <v>51.53</v>
      </c>
      <c r="X41" s="17">
        <f t="shared" si="1"/>
        <v>1.9211585484183971</v>
      </c>
      <c r="Y41" s="18"/>
      <c r="Z41" s="18"/>
    </row>
    <row r="42" spans="1:28" x14ac:dyDescent="0.2">
      <c r="S42" s="13" t="s">
        <v>80</v>
      </c>
      <c r="T42" s="13" t="s">
        <v>81</v>
      </c>
      <c r="U42" s="13">
        <v>1982</v>
      </c>
      <c r="V42" s="18">
        <v>1.1000000000000001</v>
      </c>
      <c r="W42" s="17">
        <f t="shared" si="0"/>
        <v>51.53</v>
      </c>
      <c r="X42" s="17">
        <f t="shared" si="1"/>
        <v>2.348082670289152</v>
      </c>
      <c r="Y42" s="18"/>
      <c r="Z42" s="18"/>
    </row>
    <row r="43" spans="1:28" x14ac:dyDescent="0.2">
      <c r="S43" s="13" t="s">
        <v>82</v>
      </c>
      <c r="T43" s="13" t="s">
        <v>83</v>
      </c>
      <c r="U43" s="13">
        <v>1982</v>
      </c>
      <c r="V43" s="18">
        <v>0.17</v>
      </c>
      <c r="W43" s="17">
        <f t="shared" si="0"/>
        <v>51.53</v>
      </c>
      <c r="X43" s="17">
        <f t="shared" si="1"/>
        <v>0.36288550359014171</v>
      </c>
      <c r="Y43" s="18"/>
      <c r="Z43" s="18"/>
    </row>
    <row r="44" spans="1:28" x14ac:dyDescent="0.2">
      <c r="S44" s="13" t="s">
        <v>116</v>
      </c>
      <c r="T44" s="13" t="s">
        <v>117</v>
      </c>
      <c r="U44" s="13">
        <v>1982</v>
      </c>
      <c r="V44" s="18">
        <v>0.55000000000000004</v>
      </c>
      <c r="W44" s="17">
        <f t="shared" si="0"/>
        <v>51.53</v>
      </c>
      <c r="X44" s="17">
        <f t="shared" si="1"/>
        <v>1.174041335144576</v>
      </c>
      <c r="Y44" s="18"/>
      <c r="Z44" s="18"/>
    </row>
    <row r="45" spans="1:28" x14ac:dyDescent="0.2">
      <c r="S45" s="13" t="s">
        <v>118</v>
      </c>
      <c r="T45" s="13" t="s">
        <v>119</v>
      </c>
      <c r="U45" s="13">
        <v>1982</v>
      </c>
      <c r="V45" s="18">
        <v>1.51</v>
      </c>
      <c r="W45" s="17">
        <f t="shared" si="0"/>
        <v>51.53</v>
      </c>
      <c r="X45" s="17">
        <f t="shared" si="1"/>
        <v>3.2232771201241994</v>
      </c>
      <c r="Y45" s="18"/>
      <c r="Z45" s="18"/>
    </row>
    <row r="46" spans="1:28" x14ac:dyDescent="0.2">
      <c r="S46" s="13" t="s">
        <v>120</v>
      </c>
      <c r="T46" s="13" t="s">
        <v>121</v>
      </c>
      <c r="U46" s="13">
        <v>1982</v>
      </c>
      <c r="V46" s="18">
        <v>0.76649999999999996</v>
      </c>
      <c r="W46" s="17">
        <f t="shared" si="0"/>
        <v>51.53</v>
      </c>
      <c r="X46" s="17">
        <f t="shared" si="1"/>
        <v>1.6361866970696681</v>
      </c>
      <c r="Y46" s="18"/>
      <c r="Z46" s="18"/>
    </row>
    <row r="47" spans="1:28" x14ac:dyDescent="0.2">
      <c r="S47" s="13" t="s">
        <v>122</v>
      </c>
      <c r="T47" s="13" t="s">
        <v>123</v>
      </c>
      <c r="U47" s="13">
        <v>1982</v>
      </c>
      <c r="V47" s="18">
        <v>1</v>
      </c>
      <c r="W47" s="17">
        <f t="shared" si="0"/>
        <v>51.53</v>
      </c>
      <c r="X47" s="17">
        <f t="shared" si="1"/>
        <v>2.1346206093537745</v>
      </c>
      <c r="Y47" s="18"/>
      <c r="Z47" s="18"/>
    </row>
    <row r="48" spans="1:28" x14ac:dyDescent="0.2">
      <c r="S48" s="13" t="s">
        <v>84</v>
      </c>
      <c r="T48" s="13" t="s">
        <v>85</v>
      </c>
      <c r="U48" s="13">
        <v>1982</v>
      </c>
      <c r="V48" s="13">
        <v>0.25</v>
      </c>
      <c r="W48" s="17">
        <f t="shared" si="0"/>
        <v>51.53</v>
      </c>
      <c r="X48" s="17">
        <f t="shared" si="1"/>
        <v>0.53365515233844363</v>
      </c>
      <c r="Y48" s="18"/>
      <c r="Z48" s="18"/>
    </row>
    <row r="49" spans="19:26" x14ac:dyDescent="0.2">
      <c r="S49" s="13" t="s">
        <v>90</v>
      </c>
      <c r="T49" s="13" t="s">
        <v>91</v>
      </c>
      <c r="U49" s="13">
        <v>1983</v>
      </c>
      <c r="V49" s="17">
        <v>0</v>
      </c>
      <c r="W49" s="17">
        <f t="shared" si="0"/>
        <v>53.554000000000002</v>
      </c>
      <c r="X49" s="17">
        <f t="shared" si="1"/>
        <v>0</v>
      </c>
      <c r="Y49" s="18"/>
      <c r="Z49" s="18"/>
    </row>
    <row r="50" spans="19:26" x14ac:dyDescent="0.2">
      <c r="S50" s="13" t="s">
        <v>23</v>
      </c>
      <c r="T50" s="13" t="s">
        <v>24</v>
      </c>
      <c r="U50" s="13">
        <v>1983</v>
      </c>
      <c r="V50" s="17">
        <v>0.6</v>
      </c>
      <c r="W50" s="17">
        <f t="shared" si="0"/>
        <v>53.554000000000002</v>
      </c>
      <c r="X50" s="17">
        <f t="shared" si="1"/>
        <v>1.2323673301714155</v>
      </c>
      <c r="Y50" s="18"/>
      <c r="Z50" s="18"/>
    </row>
    <row r="51" spans="19:26" x14ac:dyDescent="0.2">
      <c r="S51" s="13" t="s">
        <v>25</v>
      </c>
      <c r="T51" s="13" t="s">
        <v>26</v>
      </c>
      <c r="U51" s="13">
        <v>1983</v>
      </c>
      <c r="V51" s="17">
        <v>0.42</v>
      </c>
      <c r="W51" s="17">
        <f t="shared" si="0"/>
        <v>53.554000000000002</v>
      </c>
      <c r="X51" s="17">
        <f t="shared" si="1"/>
        <v>0.86265713111999087</v>
      </c>
      <c r="Y51" s="13"/>
      <c r="Z51" s="13"/>
    </row>
    <row r="52" spans="19:26" x14ac:dyDescent="0.2">
      <c r="S52" s="13" t="s">
        <v>27</v>
      </c>
      <c r="T52" s="13" t="s">
        <v>28</v>
      </c>
      <c r="U52" s="13">
        <v>1983</v>
      </c>
      <c r="V52" s="17">
        <v>0.75</v>
      </c>
      <c r="W52" s="17">
        <f t="shared" si="0"/>
        <v>53.554000000000002</v>
      </c>
      <c r="X52" s="17">
        <f t="shared" si="1"/>
        <v>1.5404591627142694</v>
      </c>
      <c r="Y52" s="13"/>
      <c r="Z52" s="13"/>
    </row>
    <row r="53" spans="19:26" x14ac:dyDescent="0.2">
      <c r="S53" s="13" t="s">
        <v>29</v>
      </c>
      <c r="T53" s="13" t="s">
        <v>30</v>
      </c>
      <c r="U53" s="13">
        <v>1983</v>
      </c>
      <c r="V53" s="18">
        <v>0.01</v>
      </c>
      <c r="W53" s="17">
        <f t="shared" si="0"/>
        <v>53.554000000000002</v>
      </c>
      <c r="X53" s="17">
        <f t="shared" si="1"/>
        <v>2.0539455502856928E-2</v>
      </c>
      <c r="Y53" s="17"/>
      <c r="Z53" s="17"/>
    </row>
    <row r="54" spans="19:26" x14ac:dyDescent="0.2">
      <c r="S54" s="13" t="s">
        <v>31</v>
      </c>
      <c r="T54" s="13" t="s">
        <v>32</v>
      </c>
      <c r="U54" s="13">
        <v>1983</v>
      </c>
      <c r="V54" s="18">
        <v>0.27750000000000002</v>
      </c>
      <c r="W54" s="17">
        <f t="shared" si="0"/>
        <v>53.554000000000002</v>
      </c>
      <c r="X54" s="17">
        <f t="shared" si="1"/>
        <v>0.56996989020427979</v>
      </c>
      <c r="Y54" s="17"/>
      <c r="Z54" s="17"/>
    </row>
    <row r="55" spans="19:26" x14ac:dyDescent="0.2">
      <c r="S55" s="13" t="s">
        <v>33</v>
      </c>
      <c r="T55" s="13" t="s">
        <v>34</v>
      </c>
      <c r="U55" s="13">
        <v>1983</v>
      </c>
      <c r="V55" s="18">
        <v>0.25</v>
      </c>
      <c r="W55" s="17">
        <f t="shared" si="0"/>
        <v>53.554000000000002</v>
      </c>
      <c r="X55" s="17">
        <f t="shared" si="1"/>
        <v>0.51348638757142318</v>
      </c>
      <c r="Y55" s="17"/>
      <c r="Z55" s="17"/>
    </row>
    <row r="56" spans="19:26" x14ac:dyDescent="0.2">
      <c r="S56" s="13" t="s">
        <v>35</v>
      </c>
      <c r="T56" s="13" t="s">
        <v>36</v>
      </c>
      <c r="U56" s="13">
        <v>1983</v>
      </c>
      <c r="V56" s="18">
        <v>0.4</v>
      </c>
      <c r="W56" s="17">
        <f t="shared" si="0"/>
        <v>53.554000000000002</v>
      </c>
      <c r="X56" s="17">
        <f t="shared" si="1"/>
        <v>0.82157822011427717</v>
      </c>
      <c r="Y56" s="17"/>
      <c r="Z56" s="17"/>
    </row>
    <row r="57" spans="19:26" x14ac:dyDescent="0.2">
      <c r="S57" s="13" t="s">
        <v>37</v>
      </c>
      <c r="T57" s="13" t="s">
        <v>38</v>
      </c>
      <c r="U57" s="13">
        <v>1983</v>
      </c>
      <c r="V57" s="18">
        <v>0.15</v>
      </c>
      <c r="W57" s="17">
        <f t="shared" si="0"/>
        <v>53.554000000000002</v>
      </c>
      <c r="X57" s="17">
        <f t="shared" si="1"/>
        <v>0.30809183254285388</v>
      </c>
      <c r="Y57" s="18"/>
      <c r="Z57" s="18"/>
    </row>
    <row r="58" spans="19:26" x14ac:dyDescent="0.2">
      <c r="S58" s="13" t="s">
        <v>39</v>
      </c>
      <c r="T58" s="13" t="s">
        <v>40</v>
      </c>
      <c r="U58" s="13">
        <v>1983</v>
      </c>
      <c r="V58" s="18">
        <v>1.75</v>
      </c>
      <c r="W58" s="17">
        <f t="shared" si="0"/>
        <v>53.554000000000002</v>
      </c>
      <c r="X58" s="17">
        <f t="shared" si="1"/>
        <v>3.5944047129999621</v>
      </c>
      <c r="Y58" s="18"/>
      <c r="Z58" s="18"/>
    </row>
    <row r="59" spans="19:26" x14ac:dyDescent="0.2">
      <c r="S59" s="13" t="s">
        <v>41</v>
      </c>
      <c r="T59" s="13" t="s">
        <v>42</v>
      </c>
      <c r="U59" s="13">
        <v>1983</v>
      </c>
      <c r="V59" s="18">
        <v>2.35</v>
      </c>
      <c r="W59" s="17">
        <f t="shared" si="0"/>
        <v>53.554000000000002</v>
      </c>
      <c r="X59" s="17">
        <f t="shared" si="1"/>
        <v>4.8267720431713776</v>
      </c>
      <c r="Y59" s="18"/>
      <c r="Z59" s="18"/>
    </row>
    <row r="60" spans="19:26" x14ac:dyDescent="0.2">
      <c r="S60" s="13" t="s">
        <v>86</v>
      </c>
      <c r="T60" s="13" t="s">
        <v>87</v>
      </c>
      <c r="U60" s="13">
        <v>1983</v>
      </c>
      <c r="V60" s="18">
        <v>0</v>
      </c>
      <c r="W60" s="17">
        <f t="shared" si="0"/>
        <v>53.554000000000002</v>
      </c>
      <c r="X60" s="17">
        <f t="shared" si="1"/>
        <v>0</v>
      </c>
      <c r="Y60" s="18"/>
      <c r="Z60" s="18"/>
    </row>
    <row r="61" spans="19:26" x14ac:dyDescent="0.2">
      <c r="S61" s="13" t="s">
        <v>92</v>
      </c>
      <c r="T61" s="13" t="s">
        <v>93</v>
      </c>
      <c r="U61" s="13">
        <v>1983</v>
      </c>
      <c r="V61" s="18">
        <v>0.45</v>
      </c>
      <c r="W61" s="17">
        <f t="shared" si="0"/>
        <v>53.554000000000002</v>
      </c>
      <c r="X61" s="17">
        <f t="shared" si="1"/>
        <v>0.92427549762856176</v>
      </c>
      <c r="Y61" s="18"/>
      <c r="Z61" s="18"/>
    </row>
    <row r="62" spans="19:26" x14ac:dyDescent="0.2">
      <c r="S62" s="13" t="s">
        <v>43</v>
      </c>
      <c r="T62" s="13" t="s">
        <v>14</v>
      </c>
      <c r="U62" s="13">
        <v>1983</v>
      </c>
      <c r="V62" s="18">
        <v>0.23</v>
      </c>
      <c r="W62" s="17">
        <f t="shared" si="0"/>
        <v>53.554000000000002</v>
      </c>
      <c r="X62" s="17">
        <f t="shared" si="1"/>
        <v>0.47240747656570936</v>
      </c>
      <c r="Y62" s="18"/>
      <c r="Z62" s="18"/>
    </row>
    <row r="63" spans="19:26" x14ac:dyDescent="0.2">
      <c r="S63" s="13" t="s">
        <v>44</v>
      </c>
      <c r="T63" s="13" t="s">
        <v>45</v>
      </c>
      <c r="U63" s="13">
        <v>1983</v>
      </c>
      <c r="V63" s="18">
        <v>0.47</v>
      </c>
      <c r="W63" s="17">
        <f t="shared" si="0"/>
        <v>53.554000000000002</v>
      </c>
      <c r="X63" s="17">
        <f t="shared" si="1"/>
        <v>0.96535440863427546</v>
      </c>
      <c r="Y63" s="18"/>
      <c r="Z63" s="18"/>
    </row>
    <row r="64" spans="19:26" x14ac:dyDescent="0.2">
      <c r="S64" s="13" t="s">
        <v>94</v>
      </c>
      <c r="T64" s="13" t="s">
        <v>95</v>
      </c>
      <c r="U64" s="13">
        <v>1983</v>
      </c>
      <c r="V64" s="18">
        <v>0</v>
      </c>
      <c r="W64" s="17">
        <f t="shared" si="0"/>
        <v>53.554000000000002</v>
      </c>
      <c r="X64" s="17">
        <f t="shared" si="1"/>
        <v>0</v>
      </c>
      <c r="Y64" s="18"/>
      <c r="Z64" s="18"/>
    </row>
    <row r="65" spans="19:26" x14ac:dyDescent="0.2">
      <c r="S65" s="13" t="s">
        <v>46</v>
      </c>
      <c r="T65" s="13" t="s">
        <v>47</v>
      </c>
      <c r="U65" s="13">
        <v>1983</v>
      </c>
      <c r="V65" s="18">
        <v>0.3</v>
      </c>
      <c r="W65" s="17">
        <f t="shared" si="0"/>
        <v>53.554000000000002</v>
      </c>
      <c r="X65" s="17">
        <f t="shared" si="1"/>
        <v>0.61618366508570777</v>
      </c>
      <c r="Y65" s="18"/>
      <c r="Z65" s="18"/>
    </row>
    <row r="66" spans="19:26" x14ac:dyDescent="0.2">
      <c r="S66" s="13" t="s">
        <v>48</v>
      </c>
      <c r="T66" s="13" t="s">
        <v>49</v>
      </c>
      <c r="U66" s="13">
        <v>1983</v>
      </c>
      <c r="V66" s="17">
        <v>0.5</v>
      </c>
      <c r="W66" s="17">
        <f t="shared" si="0"/>
        <v>53.554000000000002</v>
      </c>
      <c r="X66" s="17">
        <f t="shared" si="1"/>
        <v>1.0269727751428464</v>
      </c>
      <c r="Y66" s="18"/>
      <c r="Z66" s="18"/>
    </row>
    <row r="67" spans="19:26" x14ac:dyDescent="0.2">
      <c r="S67" s="13" t="s">
        <v>50</v>
      </c>
      <c r="T67" s="13" t="s">
        <v>51</v>
      </c>
      <c r="U67" s="13">
        <v>1983</v>
      </c>
      <c r="V67" s="17">
        <v>0.11</v>
      </c>
      <c r="W67" s="17">
        <f t="shared" ref="W67:W130" si="2">INDEX($AB$2:$AB$35,MATCH($U67,$AA$2:$AA$35,0))</f>
        <v>53.554000000000002</v>
      </c>
      <c r="X67" s="17">
        <f t="shared" ref="X67:X130" si="3">V67*($AB$35/W67)</f>
        <v>0.2259340105314262</v>
      </c>
      <c r="Y67" s="18"/>
      <c r="Z67" s="18"/>
    </row>
    <row r="68" spans="19:26" x14ac:dyDescent="0.2">
      <c r="S68" s="13" t="s">
        <v>96</v>
      </c>
      <c r="T68" s="13" t="s">
        <v>97</v>
      </c>
      <c r="U68" s="13">
        <v>1983</v>
      </c>
      <c r="V68" s="17">
        <v>0.45</v>
      </c>
      <c r="W68" s="17">
        <f t="shared" si="2"/>
        <v>53.554000000000002</v>
      </c>
      <c r="X68" s="17">
        <f t="shared" si="3"/>
        <v>0.92427549762856176</v>
      </c>
      <c r="Y68" s="18"/>
      <c r="Z68" s="18"/>
    </row>
    <row r="69" spans="19:26" x14ac:dyDescent="0.2">
      <c r="S69" s="13" t="s">
        <v>52</v>
      </c>
      <c r="T69" s="13" t="s">
        <v>53</v>
      </c>
      <c r="U69" s="13">
        <v>1983</v>
      </c>
      <c r="V69" s="17">
        <v>0.4</v>
      </c>
      <c r="W69" s="17">
        <f t="shared" si="2"/>
        <v>53.554000000000002</v>
      </c>
      <c r="X69" s="17">
        <f t="shared" si="3"/>
        <v>0.82157822011427717</v>
      </c>
      <c r="Y69" s="18"/>
      <c r="Z69" s="18"/>
    </row>
    <row r="70" spans="19:26" x14ac:dyDescent="0.2">
      <c r="S70" s="13" t="s">
        <v>54</v>
      </c>
      <c r="T70" s="13" t="s">
        <v>55</v>
      </c>
      <c r="U70" s="13">
        <v>1983</v>
      </c>
      <c r="V70" s="18">
        <v>0.55000000000000004</v>
      </c>
      <c r="W70" s="17">
        <f t="shared" si="2"/>
        <v>53.554000000000002</v>
      </c>
      <c r="X70" s="17">
        <f t="shared" si="3"/>
        <v>1.1296700526571311</v>
      </c>
      <c r="Y70" s="17"/>
      <c r="Z70" s="17"/>
    </row>
    <row r="71" spans="19:26" x14ac:dyDescent="0.2">
      <c r="S71" s="13" t="s">
        <v>98</v>
      </c>
      <c r="T71" s="13" t="s">
        <v>99</v>
      </c>
      <c r="U71" s="13">
        <v>1983</v>
      </c>
      <c r="V71" s="18">
        <v>0.51</v>
      </c>
      <c r="W71" s="17">
        <f t="shared" si="2"/>
        <v>53.554000000000002</v>
      </c>
      <c r="X71" s="17">
        <f t="shared" si="3"/>
        <v>1.0475122306457032</v>
      </c>
      <c r="Y71" s="17"/>
      <c r="Z71" s="17"/>
    </row>
    <row r="72" spans="19:26" x14ac:dyDescent="0.2">
      <c r="S72" s="13" t="s">
        <v>56</v>
      </c>
      <c r="T72" s="13" t="s">
        <v>57</v>
      </c>
      <c r="U72" s="13">
        <v>1983</v>
      </c>
      <c r="V72" s="18">
        <v>0.27</v>
      </c>
      <c r="W72" s="17">
        <f t="shared" si="2"/>
        <v>53.554000000000002</v>
      </c>
      <c r="X72" s="17">
        <f t="shared" si="3"/>
        <v>0.5545652985771371</v>
      </c>
      <c r="Y72" s="17"/>
      <c r="Z72" s="17"/>
    </row>
    <row r="73" spans="19:26" x14ac:dyDescent="0.2">
      <c r="S73" s="13" t="s">
        <v>100</v>
      </c>
      <c r="T73" s="13" t="s">
        <v>101</v>
      </c>
      <c r="U73" s="13">
        <v>1983</v>
      </c>
      <c r="V73" s="18">
        <v>0.35</v>
      </c>
      <c r="W73" s="17">
        <f t="shared" si="2"/>
        <v>53.554000000000002</v>
      </c>
      <c r="X73" s="17">
        <f t="shared" si="3"/>
        <v>0.71888094259999236</v>
      </c>
      <c r="Y73" s="17"/>
      <c r="Z73" s="17"/>
    </row>
    <row r="74" spans="19:26" x14ac:dyDescent="0.2">
      <c r="S74" s="13" t="s">
        <v>58</v>
      </c>
      <c r="T74" s="13" t="s">
        <v>59</v>
      </c>
      <c r="U74" s="13">
        <v>1983</v>
      </c>
      <c r="V74" s="18">
        <v>0.3</v>
      </c>
      <c r="W74" s="17">
        <f t="shared" si="2"/>
        <v>53.554000000000002</v>
      </c>
      <c r="X74" s="17">
        <f t="shared" si="3"/>
        <v>0.61618366508570777</v>
      </c>
      <c r="Y74" s="18"/>
      <c r="Z74" s="18"/>
    </row>
    <row r="75" spans="19:26" x14ac:dyDescent="0.2">
      <c r="S75" s="13" t="s">
        <v>102</v>
      </c>
      <c r="T75" s="13" t="s">
        <v>103</v>
      </c>
      <c r="U75" s="13">
        <v>1983</v>
      </c>
      <c r="V75" s="18">
        <v>0.75700000000000001</v>
      </c>
      <c r="W75" s="17">
        <f t="shared" si="2"/>
        <v>53.554000000000002</v>
      </c>
      <c r="X75" s="17">
        <f t="shared" si="3"/>
        <v>1.5548367815662694</v>
      </c>
      <c r="Y75" s="18"/>
      <c r="Z75" s="18"/>
    </row>
    <row r="76" spans="19:26" x14ac:dyDescent="0.2">
      <c r="S76" s="13" t="s">
        <v>60</v>
      </c>
      <c r="T76" s="13" t="s">
        <v>61</v>
      </c>
      <c r="U76" s="13">
        <v>1983</v>
      </c>
      <c r="V76" s="18">
        <v>0.65</v>
      </c>
      <c r="W76" s="17">
        <f t="shared" si="2"/>
        <v>53.554000000000002</v>
      </c>
      <c r="X76" s="17">
        <f t="shared" si="3"/>
        <v>1.3350646076857002</v>
      </c>
      <c r="Y76" s="18"/>
      <c r="Z76" s="18"/>
    </row>
    <row r="77" spans="19:26" x14ac:dyDescent="0.2">
      <c r="S77" s="13" t="s">
        <v>62</v>
      </c>
      <c r="T77" s="13" t="s">
        <v>63</v>
      </c>
      <c r="U77" s="13">
        <v>1983</v>
      </c>
      <c r="V77" s="18">
        <v>0.3</v>
      </c>
      <c r="W77" s="17">
        <f t="shared" si="2"/>
        <v>53.554000000000002</v>
      </c>
      <c r="X77" s="17">
        <f t="shared" si="3"/>
        <v>0.61618366508570777</v>
      </c>
      <c r="Y77" s="18"/>
      <c r="Z77" s="18"/>
    </row>
    <row r="78" spans="19:26" x14ac:dyDescent="0.2">
      <c r="S78" s="13" t="s">
        <v>64</v>
      </c>
      <c r="T78" s="13" t="s">
        <v>65</v>
      </c>
      <c r="U78" s="13">
        <v>1983</v>
      </c>
      <c r="V78" s="18">
        <v>0.3</v>
      </c>
      <c r="W78" s="17">
        <f t="shared" si="2"/>
        <v>53.554000000000002</v>
      </c>
      <c r="X78" s="17">
        <f t="shared" si="3"/>
        <v>0.61618366508570777</v>
      </c>
      <c r="Y78" s="18"/>
      <c r="Z78" s="18"/>
    </row>
    <row r="79" spans="19:26" x14ac:dyDescent="0.2">
      <c r="S79" s="13" t="s">
        <v>66</v>
      </c>
      <c r="T79" s="13" t="s">
        <v>67</v>
      </c>
      <c r="U79" s="13">
        <v>1983</v>
      </c>
      <c r="V79" s="18">
        <v>0.45400000000000001</v>
      </c>
      <c r="W79" s="17">
        <f t="shared" si="2"/>
        <v>53.554000000000002</v>
      </c>
      <c r="X79" s="17">
        <f t="shared" si="3"/>
        <v>0.93249127982970448</v>
      </c>
      <c r="Y79" s="18"/>
      <c r="Z79" s="18"/>
    </row>
    <row r="80" spans="19:26" x14ac:dyDescent="0.2">
      <c r="S80" s="13" t="s">
        <v>68</v>
      </c>
      <c r="T80" s="13" t="s">
        <v>69</v>
      </c>
      <c r="U80" s="13">
        <v>1983</v>
      </c>
      <c r="V80" s="18">
        <v>9.8400000000000001E-2</v>
      </c>
      <c r="W80" s="17">
        <f t="shared" si="2"/>
        <v>53.554000000000002</v>
      </c>
      <c r="X80" s="17">
        <f t="shared" si="3"/>
        <v>0.20210824214811215</v>
      </c>
      <c r="Y80" s="18"/>
      <c r="Z80" s="18"/>
    </row>
    <row r="81" spans="19:26" x14ac:dyDescent="0.2">
      <c r="S81" s="13" t="s">
        <v>106</v>
      </c>
      <c r="T81" s="13" t="s">
        <v>107</v>
      </c>
      <c r="U81" s="13">
        <v>1983</v>
      </c>
      <c r="V81" s="18">
        <v>0.79500000000000004</v>
      </c>
      <c r="W81" s="17">
        <f t="shared" si="2"/>
        <v>53.554000000000002</v>
      </c>
      <c r="X81" s="17">
        <f t="shared" si="3"/>
        <v>1.6328867124771258</v>
      </c>
      <c r="Y81" s="18"/>
      <c r="Z81" s="18"/>
    </row>
    <row r="82" spans="19:26" x14ac:dyDescent="0.2">
      <c r="S82" s="13" t="s">
        <v>70</v>
      </c>
      <c r="T82" s="13" t="s">
        <v>71</v>
      </c>
      <c r="U82" s="13">
        <v>1983</v>
      </c>
      <c r="V82" s="17">
        <v>0.5</v>
      </c>
      <c r="W82" s="17">
        <f t="shared" si="2"/>
        <v>53.554000000000002</v>
      </c>
      <c r="X82" s="17">
        <f t="shared" si="3"/>
        <v>1.0269727751428464</v>
      </c>
      <c r="Y82" s="18"/>
      <c r="Z82" s="18"/>
    </row>
    <row r="83" spans="19:26" x14ac:dyDescent="0.2">
      <c r="S83" s="13" t="s">
        <v>108</v>
      </c>
      <c r="T83" s="13" t="s">
        <v>109</v>
      </c>
      <c r="U83" s="13">
        <v>1983</v>
      </c>
      <c r="V83" s="17">
        <v>0.26</v>
      </c>
      <c r="W83" s="17">
        <f t="shared" si="2"/>
        <v>53.554000000000002</v>
      </c>
      <c r="X83" s="17">
        <f t="shared" si="3"/>
        <v>0.53402584307428014</v>
      </c>
      <c r="Y83" s="18"/>
      <c r="Z83" s="18"/>
    </row>
    <row r="84" spans="19:26" x14ac:dyDescent="0.2">
      <c r="S84" s="13" t="s">
        <v>72</v>
      </c>
      <c r="T84" s="13" t="s">
        <v>73</v>
      </c>
      <c r="U84" s="13">
        <v>1983</v>
      </c>
      <c r="V84" s="17">
        <v>0.5</v>
      </c>
      <c r="W84" s="17">
        <f t="shared" si="2"/>
        <v>53.554000000000002</v>
      </c>
      <c r="X84" s="17">
        <f t="shared" si="3"/>
        <v>1.0269727751428464</v>
      </c>
      <c r="Y84" s="18"/>
      <c r="Z84" s="18"/>
    </row>
    <row r="85" spans="19:26" x14ac:dyDescent="0.2">
      <c r="S85" s="13" t="s">
        <v>110</v>
      </c>
      <c r="T85" s="13" t="s">
        <v>111</v>
      </c>
      <c r="U85" s="13">
        <v>1983</v>
      </c>
      <c r="V85" s="17">
        <v>0.65</v>
      </c>
      <c r="W85" s="17">
        <f t="shared" si="2"/>
        <v>53.554000000000002</v>
      </c>
      <c r="X85" s="17">
        <f t="shared" si="3"/>
        <v>1.3350646076857002</v>
      </c>
      <c r="Y85" s="18"/>
      <c r="Z85" s="18"/>
    </row>
    <row r="86" spans="19:26" x14ac:dyDescent="0.2">
      <c r="S86" s="13" t="s">
        <v>74</v>
      </c>
      <c r="T86" s="13" t="s">
        <v>75</v>
      </c>
      <c r="U86" s="13">
        <v>1983</v>
      </c>
      <c r="V86" s="18">
        <v>0.4</v>
      </c>
      <c r="W86" s="17">
        <f t="shared" si="2"/>
        <v>53.554000000000002</v>
      </c>
      <c r="X86" s="17">
        <f t="shared" si="3"/>
        <v>0.82157822011427717</v>
      </c>
      <c r="Y86" s="18"/>
      <c r="Z86" s="18"/>
    </row>
    <row r="87" spans="19:26" x14ac:dyDescent="0.2">
      <c r="S87" s="13" t="s">
        <v>76</v>
      </c>
      <c r="T87" s="13" t="s">
        <v>77</v>
      </c>
      <c r="U87" s="13">
        <v>1983</v>
      </c>
      <c r="V87" s="18">
        <v>0.95960000000000001</v>
      </c>
      <c r="W87" s="17">
        <f t="shared" si="2"/>
        <v>53.554000000000002</v>
      </c>
      <c r="X87" s="17">
        <f t="shared" si="3"/>
        <v>1.9709661500541507</v>
      </c>
      <c r="Y87" s="17"/>
      <c r="Z87" s="17"/>
    </row>
    <row r="88" spans="19:26" x14ac:dyDescent="0.2">
      <c r="S88" s="13" t="s">
        <v>78</v>
      </c>
      <c r="T88" s="13" t="s">
        <v>79</v>
      </c>
      <c r="U88" s="13">
        <v>1983</v>
      </c>
      <c r="V88" s="18">
        <v>0.9</v>
      </c>
      <c r="W88" s="17">
        <f t="shared" si="2"/>
        <v>53.554000000000002</v>
      </c>
      <c r="X88" s="17">
        <f t="shared" si="3"/>
        <v>1.8485509952571235</v>
      </c>
      <c r="Y88" s="17"/>
      <c r="Z88" s="17"/>
    </row>
    <row r="89" spans="19:26" x14ac:dyDescent="0.2">
      <c r="S89" s="13" t="s">
        <v>80</v>
      </c>
      <c r="T89" s="13" t="s">
        <v>81</v>
      </c>
      <c r="U89" s="13">
        <v>1983</v>
      </c>
      <c r="V89" s="18">
        <v>1.1000000000000001</v>
      </c>
      <c r="W89" s="17">
        <f t="shared" si="2"/>
        <v>53.554000000000002</v>
      </c>
      <c r="X89" s="17">
        <f t="shared" si="3"/>
        <v>2.2593401053142621</v>
      </c>
      <c r="Y89" s="17"/>
      <c r="Z89" s="17"/>
    </row>
    <row r="90" spans="19:26" x14ac:dyDescent="0.2">
      <c r="S90" s="13" t="s">
        <v>82</v>
      </c>
      <c r="T90" s="13" t="s">
        <v>83</v>
      </c>
      <c r="U90" s="13">
        <v>1983</v>
      </c>
      <c r="V90" s="18">
        <v>0.17</v>
      </c>
      <c r="W90" s="17">
        <f t="shared" si="2"/>
        <v>53.554000000000002</v>
      </c>
      <c r="X90" s="17">
        <f t="shared" si="3"/>
        <v>0.34917074354856781</v>
      </c>
      <c r="Y90" s="17"/>
      <c r="Z90" s="17"/>
    </row>
    <row r="91" spans="19:26" x14ac:dyDescent="0.2">
      <c r="S91" s="13" t="s">
        <v>116</v>
      </c>
      <c r="T91" s="13" t="s">
        <v>117</v>
      </c>
      <c r="U91" s="13">
        <v>1983</v>
      </c>
      <c r="V91" s="18">
        <v>0.55000000000000004</v>
      </c>
      <c r="W91" s="17">
        <f t="shared" si="2"/>
        <v>53.554000000000002</v>
      </c>
      <c r="X91" s="17">
        <f t="shared" si="3"/>
        <v>1.1296700526571311</v>
      </c>
      <c r="Y91" s="18"/>
      <c r="Z91" s="18"/>
    </row>
    <row r="92" spans="19:26" x14ac:dyDescent="0.2">
      <c r="S92" s="13" t="s">
        <v>118</v>
      </c>
      <c r="T92" s="13" t="s">
        <v>119</v>
      </c>
      <c r="U92" s="13">
        <v>1983</v>
      </c>
      <c r="V92" s="18">
        <v>1.51</v>
      </c>
      <c r="W92" s="17">
        <f t="shared" si="2"/>
        <v>53.554000000000002</v>
      </c>
      <c r="X92" s="17">
        <f t="shared" si="3"/>
        <v>3.1014577809313959</v>
      </c>
      <c r="Y92" s="18"/>
      <c r="Z92" s="18"/>
    </row>
    <row r="93" spans="19:26" x14ac:dyDescent="0.2">
      <c r="S93" s="13" t="s">
        <v>120</v>
      </c>
      <c r="T93" s="13" t="s">
        <v>121</v>
      </c>
      <c r="U93" s="13">
        <v>1983</v>
      </c>
      <c r="V93" s="18">
        <v>0.82030000000000003</v>
      </c>
      <c r="W93" s="17">
        <f t="shared" si="2"/>
        <v>53.554000000000002</v>
      </c>
      <c r="X93" s="17">
        <f t="shared" si="3"/>
        <v>1.6848515348993538</v>
      </c>
      <c r="Y93" s="18"/>
      <c r="Z93" s="18"/>
    </row>
    <row r="94" spans="19:26" x14ac:dyDescent="0.2">
      <c r="S94" s="13" t="s">
        <v>122</v>
      </c>
      <c r="T94" s="13" t="s">
        <v>123</v>
      </c>
      <c r="U94" s="13">
        <v>1983</v>
      </c>
      <c r="V94" s="18">
        <v>1</v>
      </c>
      <c r="W94" s="17">
        <f t="shared" si="2"/>
        <v>53.554000000000002</v>
      </c>
      <c r="X94" s="17">
        <f t="shared" si="3"/>
        <v>2.0539455502856927</v>
      </c>
      <c r="Y94" s="18"/>
      <c r="Z94" s="18"/>
    </row>
    <row r="95" spans="19:26" x14ac:dyDescent="0.2">
      <c r="S95" s="13" t="s">
        <v>84</v>
      </c>
      <c r="T95" s="13" t="s">
        <v>85</v>
      </c>
      <c r="U95" s="13">
        <v>1983</v>
      </c>
      <c r="V95" s="13">
        <v>0.25</v>
      </c>
      <c r="W95" s="17">
        <f t="shared" si="2"/>
        <v>53.554000000000002</v>
      </c>
      <c r="X95" s="17">
        <f t="shared" si="3"/>
        <v>0.51348638757142318</v>
      </c>
      <c r="Y95" s="18"/>
      <c r="Z95" s="18"/>
    </row>
    <row r="96" spans="19:26" x14ac:dyDescent="0.2">
      <c r="S96" s="13" t="s">
        <v>90</v>
      </c>
      <c r="T96" s="13" t="s">
        <v>91</v>
      </c>
      <c r="U96" s="13">
        <v>1984</v>
      </c>
      <c r="V96" s="17">
        <v>1.7</v>
      </c>
      <c r="W96" s="17">
        <f t="shared" si="2"/>
        <v>55.459000000000003</v>
      </c>
      <c r="X96" s="17">
        <f t="shared" si="3"/>
        <v>3.3717683333633852</v>
      </c>
      <c r="Y96" s="18"/>
      <c r="Z96" s="18"/>
    </row>
    <row r="97" spans="19:26" x14ac:dyDescent="0.2">
      <c r="S97" s="13" t="s">
        <v>23</v>
      </c>
      <c r="T97" s="13" t="s">
        <v>24</v>
      </c>
      <c r="U97" s="13">
        <v>1984</v>
      </c>
      <c r="V97" s="17">
        <v>0.85</v>
      </c>
      <c r="W97" s="17">
        <f t="shared" si="2"/>
        <v>55.459000000000003</v>
      </c>
      <c r="X97" s="17">
        <f t="shared" si="3"/>
        <v>1.6858841666816926</v>
      </c>
      <c r="Y97" s="18"/>
      <c r="Z97" s="18"/>
    </row>
    <row r="98" spans="19:26" x14ac:dyDescent="0.2">
      <c r="S98" s="13" t="s">
        <v>25</v>
      </c>
      <c r="T98" s="13" t="s">
        <v>26</v>
      </c>
      <c r="U98" s="13">
        <v>1984</v>
      </c>
      <c r="V98" s="17">
        <v>0.42</v>
      </c>
      <c r="W98" s="17">
        <f t="shared" si="2"/>
        <v>55.459000000000003</v>
      </c>
      <c r="X98" s="17">
        <f t="shared" si="3"/>
        <v>0.83302511765448339</v>
      </c>
      <c r="Y98" s="18"/>
      <c r="Z98" s="18"/>
    </row>
    <row r="99" spans="19:26" x14ac:dyDescent="0.2">
      <c r="S99" s="13" t="s">
        <v>27</v>
      </c>
      <c r="T99" s="13" t="s">
        <v>28</v>
      </c>
      <c r="U99" s="13">
        <v>1984</v>
      </c>
      <c r="V99" s="18">
        <v>0.75</v>
      </c>
      <c r="W99" s="17">
        <f t="shared" si="2"/>
        <v>55.459000000000003</v>
      </c>
      <c r="X99" s="17">
        <f t="shared" si="3"/>
        <v>1.4875448529544348</v>
      </c>
      <c r="Y99" s="18"/>
      <c r="Z99" s="18"/>
    </row>
    <row r="100" spans="19:26" x14ac:dyDescent="0.2">
      <c r="S100" s="13" t="s">
        <v>29</v>
      </c>
      <c r="T100" s="13" t="s">
        <v>30</v>
      </c>
      <c r="U100" s="13">
        <v>1984</v>
      </c>
      <c r="V100" s="18">
        <v>0.01</v>
      </c>
      <c r="W100" s="17">
        <f t="shared" si="2"/>
        <v>55.459000000000003</v>
      </c>
      <c r="X100" s="17">
        <f t="shared" si="3"/>
        <v>1.9833931372725797E-2</v>
      </c>
      <c r="Y100" s="18"/>
      <c r="Z100" s="18"/>
    </row>
    <row r="101" spans="19:26" x14ac:dyDescent="0.2">
      <c r="S101" s="13" t="s">
        <v>31</v>
      </c>
      <c r="T101" s="13" t="s">
        <v>32</v>
      </c>
      <c r="U101" s="13">
        <v>1984</v>
      </c>
      <c r="V101" s="18">
        <v>0.27750000000000002</v>
      </c>
      <c r="W101" s="17">
        <f t="shared" si="2"/>
        <v>55.459000000000003</v>
      </c>
      <c r="X101" s="17">
        <f t="shared" si="3"/>
        <v>0.55039159559314088</v>
      </c>
      <c r="Y101" s="18"/>
      <c r="Z101" s="18"/>
    </row>
    <row r="102" spans="19:26" x14ac:dyDescent="0.2">
      <c r="S102" s="13" t="s">
        <v>33</v>
      </c>
      <c r="T102" s="13" t="s">
        <v>34</v>
      </c>
      <c r="U102" s="13">
        <v>1984</v>
      </c>
      <c r="V102" s="18">
        <v>0.3</v>
      </c>
      <c r="W102" s="17">
        <f t="shared" si="2"/>
        <v>55.459000000000003</v>
      </c>
      <c r="X102" s="17">
        <f t="shared" si="3"/>
        <v>0.59501794118177387</v>
      </c>
      <c r="Y102" s="13"/>
      <c r="Z102" s="13"/>
    </row>
    <row r="103" spans="19:26" x14ac:dyDescent="0.2">
      <c r="S103" s="13" t="s">
        <v>35</v>
      </c>
      <c r="T103" s="13" t="s">
        <v>36</v>
      </c>
      <c r="U103" s="13">
        <v>1984</v>
      </c>
      <c r="V103" s="18">
        <v>0.4</v>
      </c>
      <c r="W103" s="17">
        <f t="shared" si="2"/>
        <v>55.459000000000003</v>
      </c>
      <c r="X103" s="17">
        <f t="shared" si="3"/>
        <v>0.79335725490903197</v>
      </c>
      <c r="Y103" s="13"/>
      <c r="Z103" s="13"/>
    </row>
    <row r="104" spans="19:26" x14ac:dyDescent="0.2">
      <c r="S104" s="13" t="s">
        <v>37</v>
      </c>
      <c r="T104" s="13" t="s">
        <v>38</v>
      </c>
      <c r="U104" s="13">
        <v>1984</v>
      </c>
      <c r="V104" s="18">
        <v>0.15</v>
      </c>
      <c r="W104" s="17">
        <f t="shared" si="2"/>
        <v>55.459000000000003</v>
      </c>
      <c r="X104" s="17">
        <f t="shared" si="3"/>
        <v>0.29750897059088693</v>
      </c>
      <c r="Y104" s="17"/>
      <c r="Z104" s="17"/>
    </row>
    <row r="105" spans="19:26" x14ac:dyDescent="0.2">
      <c r="S105" s="13" t="s">
        <v>39</v>
      </c>
      <c r="T105" s="13" t="s">
        <v>40</v>
      </c>
      <c r="U105" s="13">
        <v>1984</v>
      </c>
      <c r="V105" s="18">
        <v>2.25</v>
      </c>
      <c r="W105" s="17">
        <f t="shared" si="2"/>
        <v>55.459000000000003</v>
      </c>
      <c r="X105" s="17">
        <f t="shared" si="3"/>
        <v>4.4626345588633045</v>
      </c>
      <c r="Y105" s="17"/>
      <c r="Z105" s="17"/>
    </row>
    <row r="106" spans="19:26" x14ac:dyDescent="0.2">
      <c r="S106" s="13" t="s">
        <v>41</v>
      </c>
      <c r="T106" s="13" t="s">
        <v>42</v>
      </c>
      <c r="U106" s="13">
        <v>1984</v>
      </c>
      <c r="V106" s="18">
        <v>2.35</v>
      </c>
      <c r="W106" s="17">
        <f t="shared" si="2"/>
        <v>55.459000000000003</v>
      </c>
      <c r="X106" s="17">
        <f t="shared" si="3"/>
        <v>4.6609738725905627</v>
      </c>
      <c r="Y106" s="17"/>
      <c r="Z106" s="17"/>
    </row>
    <row r="107" spans="19:26" x14ac:dyDescent="0.2">
      <c r="S107" s="13" t="s">
        <v>86</v>
      </c>
      <c r="T107" s="13" t="s">
        <v>87</v>
      </c>
      <c r="U107" s="13">
        <v>1984</v>
      </c>
      <c r="V107" s="18">
        <v>0</v>
      </c>
      <c r="W107" s="17">
        <f t="shared" si="2"/>
        <v>55.459000000000003</v>
      </c>
      <c r="X107" s="17">
        <f t="shared" si="3"/>
        <v>0</v>
      </c>
      <c r="Y107" s="18"/>
      <c r="Z107" s="18"/>
    </row>
    <row r="108" spans="19:26" x14ac:dyDescent="0.2">
      <c r="S108" s="13" t="s">
        <v>92</v>
      </c>
      <c r="T108" s="13" t="s">
        <v>93</v>
      </c>
      <c r="U108" s="13">
        <v>1984</v>
      </c>
      <c r="V108" s="18">
        <v>0.45</v>
      </c>
      <c r="W108" s="17">
        <f t="shared" si="2"/>
        <v>55.459000000000003</v>
      </c>
      <c r="X108" s="17">
        <f t="shared" si="3"/>
        <v>0.89252691177266086</v>
      </c>
      <c r="Y108" s="18"/>
      <c r="Z108" s="18"/>
    </row>
    <row r="109" spans="19:26" x14ac:dyDescent="0.2">
      <c r="S109" s="13" t="s">
        <v>43</v>
      </c>
      <c r="T109" s="13" t="s">
        <v>14</v>
      </c>
      <c r="U109" s="13">
        <v>1984</v>
      </c>
      <c r="V109" s="18">
        <v>0.23</v>
      </c>
      <c r="W109" s="17">
        <f t="shared" si="2"/>
        <v>55.459000000000003</v>
      </c>
      <c r="X109" s="17">
        <f t="shared" si="3"/>
        <v>0.45618042157269334</v>
      </c>
      <c r="Y109" s="18"/>
      <c r="Z109" s="18"/>
    </row>
    <row r="110" spans="19:26" x14ac:dyDescent="0.2">
      <c r="S110" s="13" t="s">
        <v>44</v>
      </c>
      <c r="T110" s="13" t="s">
        <v>45</v>
      </c>
      <c r="U110" s="13">
        <v>1984</v>
      </c>
      <c r="V110" s="18">
        <v>0.47</v>
      </c>
      <c r="W110" s="17">
        <f t="shared" si="2"/>
        <v>55.459000000000003</v>
      </c>
      <c r="X110" s="17">
        <f t="shared" si="3"/>
        <v>0.93219477451811239</v>
      </c>
      <c r="Y110" s="18"/>
      <c r="Z110" s="18"/>
    </row>
    <row r="111" spans="19:26" x14ac:dyDescent="0.2">
      <c r="S111" s="13" t="s">
        <v>94</v>
      </c>
      <c r="T111" s="13" t="s">
        <v>95</v>
      </c>
      <c r="U111" s="13">
        <v>1984</v>
      </c>
      <c r="V111" s="18">
        <v>0</v>
      </c>
      <c r="W111" s="17">
        <f t="shared" si="2"/>
        <v>55.459000000000003</v>
      </c>
      <c r="X111" s="17">
        <f t="shared" si="3"/>
        <v>0</v>
      </c>
      <c r="Y111" s="18"/>
      <c r="Z111" s="18"/>
    </row>
    <row r="112" spans="19:26" x14ac:dyDescent="0.2">
      <c r="S112" s="13" t="s">
        <v>46</v>
      </c>
      <c r="T112" s="13" t="s">
        <v>47</v>
      </c>
      <c r="U112" s="13">
        <v>1984</v>
      </c>
      <c r="V112" s="17">
        <v>0.3</v>
      </c>
      <c r="W112" s="17">
        <f t="shared" si="2"/>
        <v>55.459000000000003</v>
      </c>
      <c r="X112" s="17">
        <f t="shared" si="3"/>
        <v>0.59501794118177387</v>
      </c>
      <c r="Y112" s="18"/>
      <c r="Z112" s="18"/>
    </row>
    <row r="113" spans="19:26" x14ac:dyDescent="0.2">
      <c r="S113" s="13" t="s">
        <v>48</v>
      </c>
      <c r="T113" s="13" t="s">
        <v>49</v>
      </c>
      <c r="U113" s="13">
        <v>1984</v>
      </c>
      <c r="V113" s="17">
        <v>0.5</v>
      </c>
      <c r="W113" s="17">
        <f t="shared" si="2"/>
        <v>55.459000000000003</v>
      </c>
      <c r="X113" s="17">
        <f t="shared" si="3"/>
        <v>0.99169656863628985</v>
      </c>
      <c r="Y113" s="18"/>
      <c r="Z113" s="18"/>
    </row>
    <row r="114" spans="19:26" x14ac:dyDescent="0.2">
      <c r="S114" s="13" t="s">
        <v>50</v>
      </c>
      <c r="T114" s="13" t="s">
        <v>51</v>
      </c>
      <c r="U114" s="13">
        <v>1984</v>
      </c>
      <c r="V114" s="17">
        <v>0.11</v>
      </c>
      <c r="W114" s="17">
        <f t="shared" si="2"/>
        <v>55.459000000000003</v>
      </c>
      <c r="X114" s="17">
        <f t="shared" si="3"/>
        <v>0.21817324509998376</v>
      </c>
      <c r="Y114" s="18"/>
      <c r="Z114" s="18"/>
    </row>
    <row r="115" spans="19:26" x14ac:dyDescent="0.2">
      <c r="S115" s="13" t="s">
        <v>96</v>
      </c>
      <c r="T115" s="13" t="s">
        <v>97</v>
      </c>
      <c r="U115" s="13">
        <v>1984</v>
      </c>
      <c r="V115" s="17">
        <v>0.45</v>
      </c>
      <c r="W115" s="17">
        <f t="shared" si="2"/>
        <v>55.459000000000003</v>
      </c>
      <c r="X115" s="17">
        <f t="shared" si="3"/>
        <v>0.89252691177266086</v>
      </c>
      <c r="Y115" s="18"/>
      <c r="Z115" s="18"/>
    </row>
    <row r="116" spans="19:26" x14ac:dyDescent="0.2">
      <c r="S116" s="13" t="s">
        <v>52</v>
      </c>
      <c r="T116" s="13" t="s">
        <v>53</v>
      </c>
      <c r="U116" s="13">
        <v>1984</v>
      </c>
      <c r="V116" s="18">
        <v>0.4</v>
      </c>
      <c r="W116" s="17">
        <f t="shared" si="2"/>
        <v>55.459000000000003</v>
      </c>
      <c r="X116" s="17">
        <f t="shared" si="3"/>
        <v>0.79335725490903197</v>
      </c>
      <c r="Y116" s="18"/>
      <c r="Z116" s="18"/>
    </row>
    <row r="117" spans="19:26" x14ac:dyDescent="0.2">
      <c r="S117" s="13" t="s">
        <v>54</v>
      </c>
      <c r="T117" s="13" t="s">
        <v>55</v>
      </c>
      <c r="U117" s="13">
        <v>1984</v>
      </c>
      <c r="V117" s="18">
        <v>0.55000000000000004</v>
      </c>
      <c r="W117" s="17">
        <f t="shared" si="2"/>
        <v>55.459000000000003</v>
      </c>
      <c r="X117" s="17">
        <f t="shared" si="3"/>
        <v>1.0908662254999189</v>
      </c>
      <c r="Y117" s="18"/>
      <c r="Z117" s="18"/>
    </row>
    <row r="118" spans="19:26" x14ac:dyDescent="0.2">
      <c r="S118" s="13" t="s">
        <v>98</v>
      </c>
      <c r="T118" s="13" t="s">
        <v>99</v>
      </c>
      <c r="U118" s="13">
        <v>1984</v>
      </c>
      <c r="V118" s="18">
        <v>0.51</v>
      </c>
      <c r="W118" s="17">
        <f t="shared" si="2"/>
        <v>55.459000000000003</v>
      </c>
      <c r="X118" s="17">
        <f t="shared" si="3"/>
        <v>1.0115305000090156</v>
      </c>
      <c r="Y118" s="18"/>
      <c r="Z118" s="18"/>
    </row>
    <row r="119" spans="19:26" x14ac:dyDescent="0.2">
      <c r="S119" s="13" t="s">
        <v>56</v>
      </c>
      <c r="T119" s="13" t="s">
        <v>57</v>
      </c>
      <c r="U119" s="13">
        <v>1984</v>
      </c>
      <c r="V119" s="18">
        <v>0.27</v>
      </c>
      <c r="W119" s="17">
        <f t="shared" si="2"/>
        <v>55.459000000000003</v>
      </c>
      <c r="X119" s="17">
        <f t="shared" si="3"/>
        <v>0.53551614706359651</v>
      </c>
      <c r="Y119" s="18"/>
      <c r="Z119" s="18"/>
    </row>
    <row r="120" spans="19:26" x14ac:dyDescent="0.2">
      <c r="S120" s="13" t="s">
        <v>100</v>
      </c>
      <c r="T120" s="13" t="s">
        <v>101</v>
      </c>
      <c r="U120" s="13">
        <v>1984</v>
      </c>
      <c r="V120" s="18">
        <v>0.35</v>
      </c>
      <c r="W120" s="17">
        <f t="shared" si="2"/>
        <v>55.459000000000003</v>
      </c>
      <c r="X120" s="17">
        <f t="shared" si="3"/>
        <v>0.69418759804540286</v>
      </c>
      <c r="Y120" s="17"/>
      <c r="Z120" s="17"/>
    </row>
    <row r="121" spans="19:26" x14ac:dyDescent="0.2">
      <c r="S121" s="13" t="s">
        <v>58</v>
      </c>
      <c r="T121" s="13" t="s">
        <v>59</v>
      </c>
      <c r="U121" s="13">
        <v>1984</v>
      </c>
      <c r="V121" s="18">
        <v>0.34</v>
      </c>
      <c r="W121" s="17">
        <f t="shared" si="2"/>
        <v>55.459000000000003</v>
      </c>
      <c r="X121" s="17">
        <f t="shared" si="3"/>
        <v>0.67435366667267715</v>
      </c>
      <c r="Y121" s="17"/>
      <c r="Z121" s="17"/>
    </row>
    <row r="122" spans="19:26" x14ac:dyDescent="0.2">
      <c r="S122" s="13" t="s">
        <v>102</v>
      </c>
      <c r="T122" s="13" t="s">
        <v>103</v>
      </c>
      <c r="U122" s="13">
        <v>1984</v>
      </c>
      <c r="V122" s="18">
        <v>0.75700000000000001</v>
      </c>
      <c r="W122" s="17">
        <f t="shared" si="2"/>
        <v>55.459000000000003</v>
      </c>
      <c r="X122" s="17">
        <f t="shared" si="3"/>
        <v>1.5014286049153429</v>
      </c>
      <c r="Y122" s="17"/>
      <c r="Z122" s="17"/>
    </row>
    <row r="123" spans="19:26" x14ac:dyDescent="0.2">
      <c r="S123" s="13" t="s">
        <v>60</v>
      </c>
      <c r="T123" s="13" t="s">
        <v>61</v>
      </c>
      <c r="U123" s="13">
        <v>1984</v>
      </c>
      <c r="V123" s="18">
        <v>0.65</v>
      </c>
      <c r="W123" s="17">
        <f t="shared" si="2"/>
        <v>55.459000000000003</v>
      </c>
      <c r="X123" s="17">
        <f t="shared" si="3"/>
        <v>1.2892055392271768</v>
      </c>
      <c r="Y123" s="17"/>
      <c r="Z123" s="17"/>
    </row>
    <row r="124" spans="19:26" x14ac:dyDescent="0.2">
      <c r="S124" s="13" t="s">
        <v>62</v>
      </c>
      <c r="T124" s="13" t="s">
        <v>63</v>
      </c>
      <c r="U124" s="13">
        <v>1984</v>
      </c>
      <c r="V124" s="18">
        <v>0.4</v>
      </c>
      <c r="W124" s="17">
        <f t="shared" si="2"/>
        <v>55.459000000000003</v>
      </c>
      <c r="X124" s="17">
        <f t="shared" si="3"/>
        <v>0.79335725490903197</v>
      </c>
      <c r="Y124" s="18"/>
      <c r="Z124" s="18"/>
    </row>
    <row r="125" spans="19:26" x14ac:dyDescent="0.2">
      <c r="S125" s="13" t="s">
        <v>64</v>
      </c>
      <c r="T125" s="13" t="s">
        <v>65</v>
      </c>
      <c r="U125" s="13">
        <v>1984</v>
      </c>
      <c r="V125" s="18">
        <v>0.3</v>
      </c>
      <c r="W125" s="17">
        <f t="shared" si="2"/>
        <v>55.459000000000003</v>
      </c>
      <c r="X125" s="17">
        <f t="shared" si="3"/>
        <v>0.59501794118177387</v>
      </c>
      <c r="Y125" s="18"/>
      <c r="Z125" s="18"/>
    </row>
    <row r="126" spans="19:26" x14ac:dyDescent="0.2">
      <c r="S126" s="13" t="s">
        <v>66</v>
      </c>
      <c r="T126" s="13" t="s">
        <v>67</v>
      </c>
      <c r="U126" s="13">
        <v>1984</v>
      </c>
      <c r="V126" s="18">
        <v>0.94599999999999995</v>
      </c>
      <c r="W126" s="17">
        <f t="shared" si="2"/>
        <v>55.459000000000003</v>
      </c>
      <c r="X126" s="17">
        <f t="shared" si="3"/>
        <v>1.8762899078598603</v>
      </c>
      <c r="Y126" s="18"/>
      <c r="Z126" s="18"/>
    </row>
    <row r="127" spans="19:26" x14ac:dyDescent="0.2">
      <c r="S127" s="13" t="s">
        <v>68</v>
      </c>
      <c r="T127" s="13" t="s">
        <v>69</v>
      </c>
      <c r="U127" s="13">
        <v>1984</v>
      </c>
      <c r="V127" s="18">
        <v>0.1211</v>
      </c>
      <c r="W127" s="17">
        <f t="shared" si="2"/>
        <v>55.459000000000003</v>
      </c>
      <c r="X127" s="17">
        <f t="shared" si="3"/>
        <v>0.24018890892370939</v>
      </c>
      <c r="Y127" s="18"/>
      <c r="Z127" s="18"/>
    </row>
    <row r="128" spans="19:26" x14ac:dyDescent="0.2">
      <c r="S128" s="13" t="s">
        <v>106</v>
      </c>
      <c r="T128" s="13" t="s">
        <v>107</v>
      </c>
      <c r="U128" s="13">
        <v>1984</v>
      </c>
      <c r="V128" s="17">
        <v>0.79500000000000004</v>
      </c>
      <c r="W128" s="17">
        <f t="shared" si="2"/>
        <v>55.459000000000003</v>
      </c>
      <c r="X128" s="17">
        <f t="shared" si="3"/>
        <v>1.576797544131701</v>
      </c>
      <c r="Y128" s="18"/>
      <c r="Z128" s="18"/>
    </row>
    <row r="129" spans="19:26" x14ac:dyDescent="0.2">
      <c r="S129" s="13" t="s">
        <v>70</v>
      </c>
      <c r="T129" s="13" t="s">
        <v>71</v>
      </c>
      <c r="U129" s="13">
        <v>1984</v>
      </c>
      <c r="V129" s="17">
        <v>0.5</v>
      </c>
      <c r="W129" s="17">
        <f t="shared" si="2"/>
        <v>55.459000000000003</v>
      </c>
      <c r="X129" s="17">
        <f t="shared" si="3"/>
        <v>0.99169656863628985</v>
      </c>
      <c r="Y129" s="18"/>
      <c r="Z129" s="18"/>
    </row>
    <row r="130" spans="19:26" x14ac:dyDescent="0.2">
      <c r="S130" s="13" t="s">
        <v>108</v>
      </c>
      <c r="T130" s="13" t="s">
        <v>109</v>
      </c>
      <c r="U130" s="13">
        <v>1984</v>
      </c>
      <c r="V130" s="17">
        <v>0.26</v>
      </c>
      <c r="W130" s="17">
        <f t="shared" si="2"/>
        <v>55.459000000000003</v>
      </c>
      <c r="X130" s="17">
        <f t="shared" si="3"/>
        <v>0.51568221569087069</v>
      </c>
      <c r="Y130" s="18"/>
      <c r="Z130" s="18"/>
    </row>
    <row r="131" spans="19:26" x14ac:dyDescent="0.2">
      <c r="S131" s="13" t="s">
        <v>72</v>
      </c>
      <c r="T131" s="13" t="s">
        <v>73</v>
      </c>
      <c r="U131" s="13">
        <v>1984</v>
      </c>
      <c r="V131" s="17">
        <v>0.5</v>
      </c>
      <c r="W131" s="17">
        <f t="shared" ref="W131:W194" si="4">INDEX($AB$2:$AB$35,MATCH($U131,$AA$2:$AA$35,0))</f>
        <v>55.459000000000003</v>
      </c>
      <c r="X131" s="17">
        <f t="shared" ref="X131:X194" si="5">V131*($AB$35/W131)</f>
        <v>0.99169656863628985</v>
      </c>
      <c r="Y131" s="18"/>
      <c r="Z131" s="18"/>
    </row>
    <row r="132" spans="19:26" x14ac:dyDescent="0.2">
      <c r="S132" s="13" t="s">
        <v>110</v>
      </c>
      <c r="T132" s="13" t="s">
        <v>111</v>
      </c>
      <c r="U132" s="13">
        <v>1984</v>
      </c>
      <c r="V132" s="18">
        <v>0.67</v>
      </c>
      <c r="W132" s="17">
        <f t="shared" si="4"/>
        <v>55.459000000000003</v>
      </c>
      <c r="X132" s="17">
        <f t="shared" si="5"/>
        <v>1.3288734019726285</v>
      </c>
      <c r="Y132" s="18"/>
      <c r="Z132" s="18"/>
    </row>
    <row r="133" spans="19:26" x14ac:dyDescent="0.2">
      <c r="S133" s="13" t="s">
        <v>74</v>
      </c>
      <c r="T133" s="13" t="s">
        <v>75</v>
      </c>
      <c r="U133" s="13">
        <v>1984</v>
      </c>
      <c r="V133" s="18">
        <v>0.4</v>
      </c>
      <c r="W133" s="17">
        <f t="shared" si="4"/>
        <v>55.459000000000003</v>
      </c>
      <c r="X133" s="17">
        <f t="shared" si="5"/>
        <v>0.79335725490903197</v>
      </c>
      <c r="Y133" s="18"/>
      <c r="Z133" s="18"/>
    </row>
    <row r="134" spans="19:26" x14ac:dyDescent="0.2">
      <c r="S134" s="13" t="s">
        <v>76</v>
      </c>
      <c r="T134" s="13" t="s">
        <v>77</v>
      </c>
      <c r="U134" s="13">
        <v>1984</v>
      </c>
      <c r="V134" s="18">
        <v>0.95960000000000001</v>
      </c>
      <c r="W134" s="17">
        <f t="shared" si="4"/>
        <v>55.459000000000003</v>
      </c>
      <c r="X134" s="17">
        <f t="shared" si="5"/>
        <v>1.9032640545267676</v>
      </c>
      <c r="Y134" s="18"/>
      <c r="Z134" s="18"/>
    </row>
    <row r="135" spans="19:26" x14ac:dyDescent="0.2">
      <c r="S135" s="13" t="s">
        <v>78</v>
      </c>
      <c r="T135" s="13" t="s">
        <v>79</v>
      </c>
      <c r="U135" s="13">
        <v>1984</v>
      </c>
      <c r="V135" s="18">
        <v>0.9</v>
      </c>
      <c r="W135" s="17">
        <f t="shared" si="4"/>
        <v>55.459000000000003</v>
      </c>
      <c r="X135" s="17">
        <f t="shared" si="5"/>
        <v>1.7850538235453217</v>
      </c>
      <c r="Y135" s="18"/>
      <c r="Z135" s="18"/>
    </row>
    <row r="136" spans="19:26" x14ac:dyDescent="0.2">
      <c r="S136" s="13" t="s">
        <v>80</v>
      </c>
      <c r="T136" s="13" t="s">
        <v>81</v>
      </c>
      <c r="U136" s="13">
        <v>1984</v>
      </c>
      <c r="V136" s="18">
        <v>1.1000000000000001</v>
      </c>
      <c r="W136" s="17">
        <f t="shared" si="4"/>
        <v>55.459000000000003</v>
      </c>
      <c r="X136" s="17">
        <f t="shared" si="5"/>
        <v>2.1817324509998377</v>
      </c>
      <c r="Y136" s="18"/>
      <c r="Z136" s="18"/>
    </row>
    <row r="137" spans="19:26" x14ac:dyDescent="0.2">
      <c r="S137" s="13" t="s">
        <v>82</v>
      </c>
      <c r="T137" s="13" t="s">
        <v>83</v>
      </c>
      <c r="U137" s="13">
        <v>1984</v>
      </c>
      <c r="V137" s="18">
        <v>0.17</v>
      </c>
      <c r="W137" s="17">
        <f t="shared" si="4"/>
        <v>55.459000000000003</v>
      </c>
      <c r="X137" s="17">
        <f t="shared" si="5"/>
        <v>0.33717683333633858</v>
      </c>
      <c r="Y137" s="17"/>
      <c r="Z137" s="17"/>
    </row>
    <row r="138" spans="19:26" x14ac:dyDescent="0.2">
      <c r="S138" s="13" t="s">
        <v>116</v>
      </c>
      <c r="T138" s="13" t="s">
        <v>117</v>
      </c>
      <c r="U138" s="13">
        <v>1984</v>
      </c>
      <c r="V138" s="18">
        <v>0.55000000000000004</v>
      </c>
      <c r="W138" s="17">
        <f t="shared" si="4"/>
        <v>55.459000000000003</v>
      </c>
      <c r="X138" s="17">
        <f t="shared" si="5"/>
        <v>1.0908662254999189</v>
      </c>
      <c r="Y138" s="17"/>
      <c r="Z138" s="17"/>
    </row>
    <row r="139" spans="19:26" x14ac:dyDescent="0.2">
      <c r="S139" s="13" t="s">
        <v>118</v>
      </c>
      <c r="T139" s="13" t="s">
        <v>119</v>
      </c>
      <c r="U139" s="13">
        <v>1984</v>
      </c>
      <c r="V139" s="18">
        <v>1.51</v>
      </c>
      <c r="W139" s="17">
        <f t="shared" si="4"/>
        <v>55.459000000000003</v>
      </c>
      <c r="X139" s="17">
        <f t="shared" si="5"/>
        <v>2.9949236372815955</v>
      </c>
      <c r="Y139" s="17"/>
      <c r="Z139" s="17"/>
    </row>
    <row r="140" spans="19:26" x14ac:dyDescent="0.2">
      <c r="S140" s="13" t="s">
        <v>120</v>
      </c>
      <c r="T140" s="13" t="s">
        <v>121</v>
      </c>
      <c r="U140" s="13">
        <v>1984</v>
      </c>
      <c r="V140" s="18">
        <v>0.82030000000000003</v>
      </c>
      <c r="W140" s="17">
        <f t="shared" si="4"/>
        <v>55.459000000000003</v>
      </c>
      <c r="X140" s="17">
        <f t="shared" si="5"/>
        <v>1.6269773905046971</v>
      </c>
      <c r="Y140" s="17"/>
      <c r="Z140" s="17"/>
    </row>
    <row r="141" spans="19:26" x14ac:dyDescent="0.2">
      <c r="S141" s="13" t="s">
        <v>122</v>
      </c>
      <c r="T141" s="13" t="s">
        <v>123</v>
      </c>
      <c r="U141" s="13">
        <v>1984</v>
      </c>
      <c r="V141" s="18">
        <v>1</v>
      </c>
      <c r="W141" s="17">
        <f t="shared" si="4"/>
        <v>55.459000000000003</v>
      </c>
      <c r="X141" s="17">
        <f t="shared" si="5"/>
        <v>1.9833931372725797</v>
      </c>
      <c r="Y141" s="18"/>
      <c r="Z141" s="18"/>
    </row>
    <row r="142" spans="19:26" x14ac:dyDescent="0.2">
      <c r="S142" s="13" t="s">
        <v>84</v>
      </c>
      <c r="T142" s="13" t="s">
        <v>85</v>
      </c>
      <c r="U142" s="13">
        <v>1984</v>
      </c>
      <c r="V142" s="13">
        <v>0.25</v>
      </c>
      <c r="W142" s="17">
        <f t="shared" si="4"/>
        <v>55.459000000000003</v>
      </c>
      <c r="X142" s="17">
        <f t="shared" si="5"/>
        <v>0.49584828431814493</v>
      </c>
      <c r="Y142" s="18"/>
      <c r="Z142" s="18"/>
    </row>
    <row r="143" spans="19:26" x14ac:dyDescent="0.2">
      <c r="S143" s="13" t="s">
        <v>90</v>
      </c>
      <c r="T143" s="13" t="s">
        <v>91</v>
      </c>
      <c r="U143" s="13">
        <v>1985</v>
      </c>
      <c r="V143" s="17">
        <v>1.7</v>
      </c>
      <c r="W143" s="17">
        <f t="shared" si="4"/>
        <v>57.235999999999997</v>
      </c>
      <c r="X143" s="17">
        <f t="shared" si="5"/>
        <v>3.2670854007967014</v>
      </c>
      <c r="Y143" s="18"/>
      <c r="Z143" s="18"/>
    </row>
    <row r="144" spans="19:26" x14ac:dyDescent="0.2">
      <c r="S144" s="13" t="s">
        <v>23</v>
      </c>
      <c r="T144" s="13" t="s">
        <v>24</v>
      </c>
      <c r="U144" s="13">
        <v>1985</v>
      </c>
      <c r="V144" s="17">
        <v>0.85</v>
      </c>
      <c r="W144" s="17">
        <f t="shared" si="4"/>
        <v>57.235999999999997</v>
      </c>
      <c r="X144" s="17">
        <f t="shared" si="5"/>
        <v>1.6335427003983507</v>
      </c>
      <c r="Y144" s="18"/>
      <c r="Z144" s="18"/>
    </row>
    <row r="145" spans="19:26" x14ac:dyDescent="0.2">
      <c r="S145" s="13" t="s">
        <v>25</v>
      </c>
      <c r="T145" s="13" t="s">
        <v>26</v>
      </c>
      <c r="U145" s="13">
        <v>1985</v>
      </c>
      <c r="V145" s="17">
        <v>0.84</v>
      </c>
      <c r="W145" s="17">
        <f t="shared" si="4"/>
        <v>57.235999999999997</v>
      </c>
      <c r="X145" s="17">
        <f t="shared" si="5"/>
        <v>1.6143245509818995</v>
      </c>
      <c r="Y145" s="18"/>
      <c r="Z145" s="18"/>
    </row>
    <row r="146" spans="19:26" x14ac:dyDescent="0.2">
      <c r="S146" s="13" t="s">
        <v>27</v>
      </c>
      <c r="T146" s="13" t="s">
        <v>28</v>
      </c>
      <c r="U146" s="13">
        <v>1985</v>
      </c>
      <c r="V146" s="18">
        <v>0.75</v>
      </c>
      <c r="W146" s="17">
        <f t="shared" si="4"/>
        <v>57.235999999999997</v>
      </c>
      <c r="X146" s="17">
        <f t="shared" si="5"/>
        <v>1.4413612062338388</v>
      </c>
      <c r="Y146" s="18"/>
      <c r="Z146" s="18"/>
    </row>
    <row r="147" spans="19:26" x14ac:dyDescent="0.2">
      <c r="S147" s="13" t="s">
        <v>29</v>
      </c>
      <c r="T147" s="13" t="s">
        <v>30</v>
      </c>
      <c r="U147" s="13">
        <v>1985</v>
      </c>
      <c r="V147" s="18">
        <v>0.01</v>
      </c>
      <c r="W147" s="17">
        <f t="shared" si="4"/>
        <v>57.235999999999997</v>
      </c>
      <c r="X147" s="17">
        <f t="shared" si="5"/>
        <v>1.9218149416451186E-2</v>
      </c>
      <c r="Y147" s="18"/>
      <c r="Z147" s="18"/>
    </row>
    <row r="148" spans="19:26" x14ac:dyDescent="0.2">
      <c r="S148" s="13" t="s">
        <v>31</v>
      </c>
      <c r="T148" s="13" t="s">
        <v>32</v>
      </c>
      <c r="U148" s="13">
        <v>1985</v>
      </c>
      <c r="V148" s="18">
        <v>0.27750000000000002</v>
      </c>
      <c r="W148" s="17">
        <f t="shared" si="4"/>
        <v>57.235999999999997</v>
      </c>
      <c r="X148" s="17">
        <f t="shared" si="5"/>
        <v>0.53330364630652038</v>
      </c>
      <c r="Y148" s="18"/>
      <c r="Z148" s="18"/>
    </row>
    <row r="149" spans="19:26" x14ac:dyDescent="0.2">
      <c r="S149" s="13" t="s">
        <v>33</v>
      </c>
      <c r="T149" s="13" t="s">
        <v>34</v>
      </c>
      <c r="U149" s="13">
        <v>1985</v>
      </c>
      <c r="V149" s="18">
        <v>0.3</v>
      </c>
      <c r="W149" s="17">
        <f t="shared" si="4"/>
        <v>57.235999999999997</v>
      </c>
      <c r="X149" s="17">
        <f t="shared" si="5"/>
        <v>0.57654448249353552</v>
      </c>
      <c r="Y149" s="18"/>
      <c r="Z149" s="18"/>
    </row>
    <row r="150" spans="19:26" x14ac:dyDescent="0.2">
      <c r="S150" s="13" t="s">
        <v>35</v>
      </c>
      <c r="T150" s="13" t="s">
        <v>36</v>
      </c>
      <c r="U150" s="13">
        <v>1985</v>
      </c>
      <c r="V150" s="18">
        <v>0.4</v>
      </c>
      <c r="W150" s="17">
        <f t="shared" si="4"/>
        <v>57.235999999999997</v>
      </c>
      <c r="X150" s="17">
        <f t="shared" si="5"/>
        <v>0.76872597665804743</v>
      </c>
      <c r="Y150" s="18"/>
      <c r="Z150" s="18"/>
    </row>
    <row r="151" spans="19:26" x14ac:dyDescent="0.2">
      <c r="S151" s="13" t="s">
        <v>37</v>
      </c>
      <c r="T151" s="13" t="s">
        <v>38</v>
      </c>
      <c r="U151" s="13">
        <v>1985</v>
      </c>
      <c r="V151" s="18">
        <v>0.15</v>
      </c>
      <c r="W151" s="17">
        <f t="shared" si="4"/>
        <v>57.235999999999997</v>
      </c>
      <c r="X151" s="17">
        <f t="shared" si="5"/>
        <v>0.28827224124676776</v>
      </c>
      <c r="Y151" s="18"/>
      <c r="Z151" s="18"/>
    </row>
    <row r="152" spans="19:26" x14ac:dyDescent="0.2">
      <c r="S152" s="13" t="s">
        <v>39</v>
      </c>
      <c r="T152" s="13" t="s">
        <v>40</v>
      </c>
      <c r="U152" s="13">
        <v>1985</v>
      </c>
      <c r="V152" s="18">
        <v>2.25</v>
      </c>
      <c r="W152" s="17">
        <f t="shared" si="4"/>
        <v>57.235999999999997</v>
      </c>
      <c r="X152" s="17">
        <f t="shared" si="5"/>
        <v>4.3240836187015166</v>
      </c>
      <c r="Y152" s="18"/>
      <c r="Z152" s="18"/>
    </row>
    <row r="153" spans="19:26" x14ac:dyDescent="0.2">
      <c r="S153" s="13" t="s">
        <v>41</v>
      </c>
      <c r="T153" s="13" t="s">
        <v>42</v>
      </c>
      <c r="U153" s="13">
        <v>1985</v>
      </c>
      <c r="V153" s="18">
        <v>2.35</v>
      </c>
      <c r="W153" s="17">
        <f t="shared" si="4"/>
        <v>57.235999999999997</v>
      </c>
      <c r="X153" s="17">
        <f t="shared" si="5"/>
        <v>4.5162651128660283</v>
      </c>
      <c r="Y153" s="13"/>
      <c r="Z153" s="13"/>
    </row>
    <row r="154" spans="19:26" x14ac:dyDescent="0.2">
      <c r="S154" s="13" t="s">
        <v>86</v>
      </c>
      <c r="T154" s="13" t="s">
        <v>87</v>
      </c>
      <c r="U154" s="13">
        <v>1985</v>
      </c>
      <c r="V154" s="18">
        <v>0</v>
      </c>
      <c r="W154" s="17">
        <f t="shared" si="4"/>
        <v>57.235999999999997</v>
      </c>
      <c r="X154" s="17">
        <f t="shared" si="5"/>
        <v>0</v>
      </c>
      <c r="Y154" s="13"/>
      <c r="Z154" s="13"/>
    </row>
    <row r="155" spans="19:26" x14ac:dyDescent="0.2">
      <c r="S155" s="13" t="s">
        <v>92</v>
      </c>
      <c r="T155" s="13" t="s">
        <v>93</v>
      </c>
      <c r="U155" s="13">
        <v>1985</v>
      </c>
      <c r="V155" s="18">
        <v>0.45</v>
      </c>
      <c r="W155" s="17">
        <f t="shared" si="4"/>
        <v>57.235999999999997</v>
      </c>
      <c r="X155" s="17">
        <f t="shared" si="5"/>
        <v>0.86481672374030327</v>
      </c>
      <c r="Y155" s="17"/>
      <c r="Z155" s="17"/>
    </row>
    <row r="156" spans="19:26" x14ac:dyDescent="0.2">
      <c r="S156" s="13" t="s">
        <v>43</v>
      </c>
      <c r="T156" s="13" t="s">
        <v>14</v>
      </c>
      <c r="U156" s="13">
        <v>1985</v>
      </c>
      <c r="V156" s="18">
        <v>0.23</v>
      </c>
      <c r="W156" s="17">
        <f t="shared" si="4"/>
        <v>57.235999999999997</v>
      </c>
      <c r="X156" s="17">
        <f t="shared" si="5"/>
        <v>0.44201743657837728</v>
      </c>
      <c r="Y156" s="17"/>
      <c r="Z156" s="17"/>
    </row>
    <row r="157" spans="19:26" x14ac:dyDescent="0.2">
      <c r="S157" s="13" t="s">
        <v>44</v>
      </c>
      <c r="T157" s="13" t="s">
        <v>45</v>
      </c>
      <c r="U157" s="13">
        <v>1985</v>
      </c>
      <c r="V157" s="18">
        <v>0.47</v>
      </c>
      <c r="W157" s="17">
        <f t="shared" si="4"/>
        <v>57.235999999999997</v>
      </c>
      <c r="X157" s="17">
        <f t="shared" si="5"/>
        <v>0.90325302257320561</v>
      </c>
      <c r="Y157" s="17"/>
      <c r="Z157" s="17"/>
    </row>
    <row r="158" spans="19:26" x14ac:dyDescent="0.2">
      <c r="S158" s="13" t="s">
        <v>94</v>
      </c>
      <c r="T158" s="13" t="s">
        <v>95</v>
      </c>
      <c r="U158" s="13">
        <v>1985</v>
      </c>
      <c r="V158" s="18">
        <v>0</v>
      </c>
      <c r="W158" s="17">
        <f t="shared" si="4"/>
        <v>57.235999999999997</v>
      </c>
      <c r="X158" s="17">
        <f t="shared" si="5"/>
        <v>0</v>
      </c>
      <c r="Y158" s="18"/>
      <c r="Z158" s="18"/>
    </row>
    <row r="159" spans="19:26" x14ac:dyDescent="0.2">
      <c r="S159" s="13" t="s">
        <v>46</v>
      </c>
      <c r="T159" s="13" t="s">
        <v>47</v>
      </c>
      <c r="U159" s="13">
        <v>1985</v>
      </c>
      <c r="V159" s="17">
        <v>0.3</v>
      </c>
      <c r="W159" s="17">
        <f t="shared" si="4"/>
        <v>57.235999999999997</v>
      </c>
      <c r="X159" s="17">
        <f t="shared" si="5"/>
        <v>0.57654448249353552</v>
      </c>
      <c r="Y159" s="18"/>
      <c r="Z159" s="18"/>
    </row>
    <row r="160" spans="19:26" x14ac:dyDescent="0.2">
      <c r="S160" s="13" t="s">
        <v>48</v>
      </c>
      <c r="T160" s="13" t="s">
        <v>49</v>
      </c>
      <c r="U160" s="13">
        <v>1985</v>
      </c>
      <c r="V160" s="17">
        <v>0.5</v>
      </c>
      <c r="W160" s="17">
        <f t="shared" si="4"/>
        <v>57.235999999999997</v>
      </c>
      <c r="X160" s="17">
        <f t="shared" si="5"/>
        <v>0.96090747082255923</v>
      </c>
      <c r="Y160" s="18"/>
      <c r="Z160" s="18"/>
    </row>
    <row r="161" spans="19:26" x14ac:dyDescent="0.2">
      <c r="S161" s="13" t="s">
        <v>50</v>
      </c>
      <c r="T161" s="13" t="s">
        <v>51</v>
      </c>
      <c r="U161" s="13">
        <v>1985</v>
      </c>
      <c r="V161" s="17">
        <v>0.11</v>
      </c>
      <c r="W161" s="17">
        <f t="shared" si="4"/>
        <v>57.235999999999997</v>
      </c>
      <c r="X161" s="17">
        <f t="shared" si="5"/>
        <v>0.21139964358096303</v>
      </c>
      <c r="Y161" s="18"/>
      <c r="Z161" s="18"/>
    </row>
    <row r="162" spans="19:26" x14ac:dyDescent="0.2">
      <c r="S162" s="13" t="s">
        <v>96</v>
      </c>
      <c r="T162" s="13" t="s">
        <v>97</v>
      </c>
      <c r="U162" s="13">
        <v>1985</v>
      </c>
      <c r="V162" s="17">
        <v>0.45</v>
      </c>
      <c r="W162" s="17">
        <f t="shared" si="4"/>
        <v>57.235999999999997</v>
      </c>
      <c r="X162" s="17">
        <f t="shared" si="5"/>
        <v>0.86481672374030327</v>
      </c>
      <c r="Y162" s="18"/>
      <c r="Z162" s="18"/>
    </row>
    <row r="163" spans="19:26" x14ac:dyDescent="0.2">
      <c r="S163" s="13" t="s">
        <v>52</v>
      </c>
      <c r="T163" s="13" t="s">
        <v>53</v>
      </c>
      <c r="U163" s="13">
        <v>1985</v>
      </c>
      <c r="V163" s="18">
        <v>0.4</v>
      </c>
      <c r="W163" s="17">
        <f t="shared" si="4"/>
        <v>57.235999999999997</v>
      </c>
      <c r="X163" s="17">
        <f t="shared" si="5"/>
        <v>0.76872597665804743</v>
      </c>
      <c r="Y163" s="18"/>
      <c r="Z163" s="18"/>
    </row>
    <row r="164" spans="19:26" x14ac:dyDescent="0.2">
      <c r="S164" s="13" t="s">
        <v>54</v>
      </c>
      <c r="T164" s="13" t="s">
        <v>55</v>
      </c>
      <c r="U164" s="13">
        <v>1985</v>
      </c>
      <c r="V164" s="18">
        <v>0.55000000000000004</v>
      </c>
      <c r="W164" s="17">
        <f t="shared" si="4"/>
        <v>57.235999999999997</v>
      </c>
      <c r="X164" s="17">
        <f t="shared" si="5"/>
        <v>1.0569982179048152</v>
      </c>
      <c r="Y164" s="18"/>
      <c r="Z164" s="18"/>
    </row>
    <row r="165" spans="19:26" x14ac:dyDescent="0.2">
      <c r="S165" s="13" t="s">
        <v>98</v>
      </c>
      <c r="T165" s="13" t="s">
        <v>99</v>
      </c>
      <c r="U165" s="13">
        <v>1985</v>
      </c>
      <c r="V165" s="18">
        <v>0.51</v>
      </c>
      <c r="W165" s="17">
        <f t="shared" si="4"/>
        <v>57.235999999999997</v>
      </c>
      <c r="X165" s="17">
        <f t="shared" si="5"/>
        <v>0.9801256202390104</v>
      </c>
      <c r="Y165" s="18"/>
      <c r="Z165" s="18"/>
    </row>
    <row r="166" spans="19:26" x14ac:dyDescent="0.2">
      <c r="S166" s="13" t="s">
        <v>56</v>
      </c>
      <c r="T166" s="13" t="s">
        <v>57</v>
      </c>
      <c r="U166" s="13">
        <v>1985</v>
      </c>
      <c r="V166" s="18">
        <v>0.27</v>
      </c>
      <c r="W166" s="17">
        <f t="shared" si="4"/>
        <v>57.235999999999997</v>
      </c>
      <c r="X166" s="17">
        <f t="shared" si="5"/>
        <v>0.51889003424418201</v>
      </c>
      <c r="Y166" s="18"/>
      <c r="Z166" s="18"/>
    </row>
    <row r="167" spans="19:26" x14ac:dyDescent="0.2">
      <c r="S167" s="13" t="s">
        <v>100</v>
      </c>
      <c r="T167" s="13" t="s">
        <v>101</v>
      </c>
      <c r="U167" s="13">
        <v>1985</v>
      </c>
      <c r="V167" s="18">
        <v>0.35</v>
      </c>
      <c r="W167" s="17">
        <f t="shared" si="4"/>
        <v>57.235999999999997</v>
      </c>
      <c r="X167" s="17">
        <f t="shared" si="5"/>
        <v>0.67263522957579147</v>
      </c>
      <c r="Y167" s="18"/>
      <c r="Z167" s="18"/>
    </row>
    <row r="168" spans="19:26" x14ac:dyDescent="0.2">
      <c r="S168" s="13" t="s">
        <v>58</v>
      </c>
      <c r="T168" s="13" t="s">
        <v>59</v>
      </c>
      <c r="U168" s="13">
        <v>1985</v>
      </c>
      <c r="V168" s="18">
        <v>0.34</v>
      </c>
      <c r="W168" s="17">
        <f t="shared" si="4"/>
        <v>57.235999999999997</v>
      </c>
      <c r="X168" s="17">
        <f t="shared" si="5"/>
        <v>0.6534170801593403</v>
      </c>
      <c r="Y168" s="18"/>
      <c r="Z168" s="18"/>
    </row>
    <row r="169" spans="19:26" x14ac:dyDescent="0.2">
      <c r="S169" s="13" t="s">
        <v>102</v>
      </c>
      <c r="T169" s="13" t="s">
        <v>103</v>
      </c>
      <c r="U169" s="13">
        <v>1985</v>
      </c>
      <c r="V169" s="18">
        <v>0.75700000000000001</v>
      </c>
      <c r="W169" s="17">
        <f t="shared" si="4"/>
        <v>57.235999999999997</v>
      </c>
      <c r="X169" s="17">
        <f t="shared" si="5"/>
        <v>1.4548139108253546</v>
      </c>
      <c r="Y169" s="18"/>
      <c r="Z169" s="18"/>
    </row>
    <row r="170" spans="19:26" x14ac:dyDescent="0.2">
      <c r="S170" s="13" t="s">
        <v>60</v>
      </c>
      <c r="T170" s="13" t="s">
        <v>61</v>
      </c>
      <c r="U170" s="13">
        <v>1985</v>
      </c>
      <c r="V170" s="18">
        <v>0.65</v>
      </c>
      <c r="W170" s="17">
        <f t="shared" si="4"/>
        <v>57.235999999999997</v>
      </c>
      <c r="X170" s="17">
        <f t="shared" si="5"/>
        <v>1.2491797120693271</v>
      </c>
      <c r="Y170" s="18"/>
      <c r="Z170" s="18"/>
    </row>
    <row r="171" spans="19:26" x14ac:dyDescent="0.2">
      <c r="S171" s="13" t="s">
        <v>62</v>
      </c>
      <c r="T171" s="13" t="s">
        <v>63</v>
      </c>
      <c r="U171" s="13">
        <v>1985</v>
      </c>
      <c r="V171" s="18">
        <v>0.4</v>
      </c>
      <c r="W171" s="17">
        <f t="shared" si="4"/>
        <v>57.235999999999997</v>
      </c>
      <c r="X171" s="17">
        <f t="shared" si="5"/>
        <v>0.76872597665804743</v>
      </c>
      <c r="Y171" s="17"/>
      <c r="Z171" s="17"/>
    </row>
    <row r="172" spans="19:26" x14ac:dyDescent="0.2">
      <c r="S172" s="13" t="s">
        <v>64</v>
      </c>
      <c r="T172" s="13" t="s">
        <v>65</v>
      </c>
      <c r="U172" s="13">
        <v>1985</v>
      </c>
      <c r="V172" s="18">
        <v>0.3</v>
      </c>
      <c r="W172" s="17">
        <f t="shared" si="4"/>
        <v>57.235999999999997</v>
      </c>
      <c r="X172" s="17">
        <f t="shared" si="5"/>
        <v>0.57654448249353552</v>
      </c>
      <c r="Y172" s="17"/>
      <c r="Z172" s="17"/>
    </row>
    <row r="173" spans="19:26" x14ac:dyDescent="0.2">
      <c r="S173" s="13" t="s">
        <v>66</v>
      </c>
      <c r="T173" s="13" t="s">
        <v>67</v>
      </c>
      <c r="U173" s="13">
        <v>1985</v>
      </c>
      <c r="V173" s="18">
        <v>0.94599999999999995</v>
      </c>
      <c r="W173" s="17">
        <f t="shared" si="4"/>
        <v>57.235999999999997</v>
      </c>
      <c r="X173" s="17">
        <f t="shared" si="5"/>
        <v>1.8180369347962819</v>
      </c>
      <c r="Y173" s="17"/>
      <c r="Z173" s="17"/>
    </row>
    <row r="174" spans="19:26" x14ac:dyDescent="0.2">
      <c r="S174" s="13" t="s">
        <v>68</v>
      </c>
      <c r="T174" s="13" t="s">
        <v>69</v>
      </c>
      <c r="U174" s="13">
        <v>1985</v>
      </c>
      <c r="V174" s="18">
        <v>0.1211</v>
      </c>
      <c r="W174" s="17">
        <f t="shared" si="4"/>
        <v>57.235999999999997</v>
      </c>
      <c r="X174" s="17">
        <f t="shared" si="5"/>
        <v>0.23273178943322384</v>
      </c>
      <c r="Y174" s="17"/>
      <c r="Z174" s="17"/>
    </row>
    <row r="175" spans="19:26" x14ac:dyDescent="0.2">
      <c r="S175" s="13" t="s">
        <v>106</v>
      </c>
      <c r="T175" s="13" t="s">
        <v>107</v>
      </c>
      <c r="U175" s="13">
        <v>1985</v>
      </c>
      <c r="V175" s="17">
        <v>0.79500000000000004</v>
      </c>
      <c r="W175" s="17">
        <f t="shared" si="4"/>
        <v>57.235999999999997</v>
      </c>
      <c r="X175" s="17">
        <f t="shared" si="5"/>
        <v>1.5278428786078693</v>
      </c>
      <c r="Y175" s="18"/>
      <c r="Z175" s="18"/>
    </row>
    <row r="176" spans="19:26" x14ac:dyDescent="0.2">
      <c r="S176" s="13" t="s">
        <v>70</v>
      </c>
      <c r="T176" s="13" t="s">
        <v>71</v>
      </c>
      <c r="U176" s="13">
        <v>1985</v>
      </c>
      <c r="V176" s="17">
        <v>0.5</v>
      </c>
      <c r="W176" s="17">
        <f t="shared" si="4"/>
        <v>57.235999999999997</v>
      </c>
      <c r="X176" s="17">
        <f t="shared" si="5"/>
        <v>0.96090747082255923</v>
      </c>
      <c r="Y176" s="18"/>
      <c r="Z176" s="18"/>
    </row>
    <row r="177" spans="19:26" x14ac:dyDescent="0.2">
      <c r="S177" s="13" t="s">
        <v>108</v>
      </c>
      <c r="T177" s="13" t="s">
        <v>109</v>
      </c>
      <c r="U177" s="13">
        <v>1985</v>
      </c>
      <c r="V177" s="17">
        <v>0.26</v>
      </c>
      <c r="W177" s="17">
        <f t="shared" si="4"/>
        <v>57.235999999999997</v>
      </c>
      <c r="X177" s="17">
        <f t="shared" si="5"/>
        <v>0.49967188482773084</v>
      </c>
      <c r="Y177" s="18"/>
      <c r="Z177" s="18"/>
    </row>
    <row r="178" spans="19:26" x14ac:dyDescent="0.2">
      <c r="S178" s="13" t="s">
        <v>72</v>
      </c>
      <c r="T178" s="13" t="s">
        <v>73</v>
      </c>
      <c r="U178" s="13">
        <v>1985</v>
      </c>
      <c r="V178" s="17">
        <v>0.63</v>
      </c>
      <c r="W178" s="17">
        <f t="shared" si="4"/>
        <v>57.235999999999997</v>
      </c>
      <c r="X178" s="17">
        <f t="shared" si="5"/>
        <v>1.2107434132364245</v>
      </c>
      <c r="Y178" s="18"/>
      <c r="Z178" s="18"/>
    </row>
    <row r="179" spans="19:26" x14ac:dyDescent="0.2">
      <c r="S179" s="13" t="s">
        <v>110</v>
      </c>
      <c r="T179" s="13" t="s">
        <v>111</v>
      </c>
      <c r="U179" s="13">
        <v>1985</v>
      </c>
      <c r="V179" s="18">
        <v>0.67</v>
      </c>
      <c r="W179" s="17">
        <f t="shared" si="4"/>
        <v>57.235999999999997</v>
      </c>
      <c r="X179" s="17">
        <f t="shared" si="5"/>
        <v>1.2876160109022294</v>
      </c>
      <c r="Y179" s="18"/>
      <c r="Z179" s="18"/>
    </row>
    <row r="180" spans="19:26" x14ac:dyDescent="0.2">
      <c r="S180" s="13" t="s">
        <v>74</v>
      </c>
      <c r="T180" s="13" t="s">
        <v>75</v>
      </c>
      <c r="U180" s="13">
        <v>1985</v>
      </c>
      <c r="V180" s="18">
        <v>0.4</v>
      </c>
      <c r="W180" s="17">
        <f t="shared" si="4"/>
        <v>57.235999999999997</v>
      </c>
      <c r="X180" s="17">
        <f t="shared" si="5"/>
        <v>0.76872597665804743</v>
      </c>
      <c r="Y180" s="18"/>
      <c r="Z180" s="18"/>
    </row>
    <row r="181" spans="19:26" x14ac:dyDescent="0.2">
      <c r="S181" s="13" t="s">
        <v>76</v>
      </c>
      <c r="T181" s="13" t="s">
        <v>77</v>
      </c>
      <c r="U181" s="13">
        <v>1985</v>
      </c>
      <c r="V181" s="18">
        <v>0.95960000000000001</v>
      </c>
      <c r="W181" s="17">
        <f t="shared" si="4"/>
        <v>57.235999999999997</v>
      </c>
      <c r="X181" s="17">
        <f t="shared" si="5"/>
        <v>1.8441736180026558</v>
      </c>
      <c r="Y181" s="18"/>
      <c r="Z181" s="18"/>
    </row>
    <row r="182" spans="19:26" x14ac:dyDescent="0.2">
      <c r="S182" s="13" t="s">
        <v>78</v>
      </c>
      <c r="T182" s="13" t="s">
        <v>79</v>
      </c>
      <c r="U182" s="13">
        <v>1985</v>
      </c>
      <c r="V182" s="18">
        <v>0.9</v>
      </c>
      <c r="W182" s="17">
        <f t="shared" si="4"/>
        <v>57.235999999999997</v>
      </c>
      <c r="X182" s="17">
        <f t="shared" si="5"/>
        <v>1.7296334474806065</v>
      </c>
      <c r="Y182" s="18"/>
      <c r="Z182" s="18"/>
    </row>
    <row r="183" spans="19:26" x14ac:dyDescent="0.2">
      <c r="S183" s="13" t="s">
        <v>80</v>
      </c>
      <c r="T183" s="13" t="s">
        <v>81</v>
      </c>
      <c r="U183" s="13">
        <v>1985</v>
      </c>
      <c r="V183" s="18">
        <v>1.1000000000000001</v>
      </c>
      <c r="W183" s="17">
        <f t="shared" si="4"/>
        <v>57.235999999999997</v>
      </c>
      <c r="X183" s="17">
        <f t="shared" si="5"/>
        <v>2.1139964358096304</v>
      </c>
      <c r="Y183" s="18"/>
      <c r="Z183" s="18"/>
    </row>
    <row r="184" spans="19:26" x14ac:dyDescent="0.2">
      <c r="S184" s="13" t="s">
        <v>82</v>
      </c>
      <c r="T184" s="13" t="s">
        <v>83</v>
      </c>
      <c r="U184" s="13">
        <v>1985</v>
      </c>
      <c r="V184" s="18">
        <v>0.20399999999999999</v>
      </c>
      <c r="W184" s="17">
        <f t="shared" si="4"/>
        <v>57.235999999999997</v>
      </c>
      <c r="X184" s="17">
        <f t="shared" si="5"/>
        <v>0.39205024809560413</v>
      </c>
      <c r="Y184" s="18"/>
      <c r="Z184" s="18"/>
    </row>
    <row r="185" spans="19:26" x14ac:dyDescent="0.2">
      <c r="S185" s="13" t="s">
        <v>116</v>
      </c>
      <c r="T185" s="13" t="s">
        <v>117</v>
      </c>
      <c r="U185" s="13">
        <v>1985</v>
      </c>
      <c r="V185" s="18">
        <v>0.55000000000000004</v>
      </c>
      <c r="W185" s="17">
        <f t="shared" si="4"/>
        <v>57.235999999999997</v>
      </c>
      <c r="X185" s="17">
        <f t="shared" si="5"/>
        <v>1.0569982179048152</v>
      </c>
      <c r="Y185" s="18"/>
      <c r="Z185" s="18"/>
    </row>
    <row r="186" spans="19:26" x14ac:dyDescent="0.2">
      <c r="S186" s="13" t="s">
        <v>118</v>
      </c>
      <c r="T186" s="13" t="s">
        <v>119</v>
      </c>
      <c r="U186" s="13">
        <v>1985</v>
      </c>
      <c r="V186" s="18">
        <v>1.51</v>
      </c>
      <c r="W186" s="17">
        <f t="shared" si="4"/>
        <v>57.235999999999997</v>
      </c>
      <c r="X186" s="17">
        <f t="shared" si="5"/>
        <v>2.9019405618841287</v>
      </c>
      <c r="Y186" s="18"/>
      <c r="Z186" s="18"/>
    </row>
    <row r="187" spans="19:26" x14ac:dyDescent="0.2">
      <c r="S187" s="13" t="s">
        <v>120</v>
      </c>
      <c r="T187" s="13" t="s">
        <v>121</v>
      </c>
      <c r="U187" s="13">
        <v>1985</v>
      </c>
      <c r="V187" s="18">
        <v>0.82030000000000003</v>
      </c>
      <c r="W187" s="17">
        <f t="shared" si="4"/>
        <v>57.235999999999997</v>
      </c>
      <c r="X187" s="17">
        <f t="shared" si="5"/>
        <v>1.5764647966314906</v>
      </c>
      <c r="Y187" s="18"/>
      <c r="Z187" s="18"/>
    </row>
    <row r="188" spans="19:26" x14ac:dyDescent="0.2">
      <c r="S188" s="13" t="s">
        <v>122</v>
      </c>
      <c r="T188" s="13" t="s">
        <v>123</v>
      </c>
      <c r="U188" s="13">
        <v>1985</v>
      </c>
      <c r="V188" s="18">
        <v>1</v>
      </c>
      <c r="W188" s="17">
        <f t="shared" si="4"/>
        <v>57.235999999999997</v>
      </c>
      <c r="X188" s="17">
        <f t="shared" si="5"/>
        <v>1.9218149416451185</v>
      </c>
      <c r="Y188" s="17"/>
      <c r="Z188" s="17"/>
    </row>
    <row r="189" spans="19:26" x14ac:dyDescent="0.2">
      <c r="S189" s="13" t="s">
        <v>84</v>
      </c>
      <c r="T189" s="13" t="s">
        <v>85</v>
      </c>
      <c r="U189" s="13">
        <v>1985</v>
      </c>
      <c r="V189" s="13">
        <v>0.25</v>
      </c>
      <c r="W189" s="17">
        <f t="shared" si="4"/>
        <v>57.235999999999997</v>
      </c>
      <c r="X189" s="17">
        <f t="shared" si="5"/>
        <v>0.48045373541127961</v>
      </c>
      <c r="Y189" s="17"/>
      <c r="Z189" s="17"/>
    </row>
    <row r="190" spans="19:26" x14ac:dyDescent="0.2">
      <c r="S190" s="13" t="s">
        <v>90</v>
      </c>
      <c r="T190" s="13" t="s">
        <v>91</v>
      </c>
      <c r="U190" s="13">
        <v>1986</v>
      </c>
      <c r="V190" s="17">
        <v>1.7</v>
      </c>
      <c r="W190" s="17">
        <f t="shared" si="4"/>
        <v>58.393000000000001</v>
      </c>
      <c r="X190" s="17">
        <f t="shared" si="5"/>
        <v>3.2023513092322711</v>
      </c>
      <c r="Y190" s="17"/>
      <c r="Z190" s="17"/>
    </row>
    <row r="191" spans="19:26" x14ac:dyDescent="0.2">
      <c r="S191" s="13" t="s">
        <v>23</v>
      </c>
      <c r="T191" s="13" t="s">
        <v>24</v>
      </c>
      <c r="U191" s="13">
        <v>1986</v>
      </c>
      <c r="V191" s="17">
        <v>0.85</v>
      </c>
      <c r="W191" s="17">
        <f t="shared" si="4"/>
        <v>58.393000000000001</v>
      </c>
      <c r="X191" s="17">
        <f t="shared" si="5"/>
        <v>1.6011756546161355</v>
      </c>
      <c r="Y191" s="17"/>
      <c r="Z191" s="17"/>
    </row>
    <row r="192" spans="19:26" x14ac:dyDescent="0.2">
      <c r="S192" s="13" t="s">
        <v>25</v>
      </c>
      <c r="T192" s="13" t="s">
        <v>26</v>
      </c>
      <c r="U192" s="13">
        <v>1986</v>
      </c>
      <c r="V192" s="18">
        <v>0.84</v>
      </c>
      <c r="W192" s="17">
        <f t="shared" si="4"/>
        <v>58.393000000000001</v>
      </c>
      <c r="X192" s="17">
        <f t="shared" si="5"/>
        <v>1.5823382939735926</v>
      </c>
      <c r="Y192" s="18"/>
      <c r="Z192" s="18"/>
    </row>
    <row r="193" spans="19:26" x14ac:dyDescent="0.2">
      <c r="S193" s="13" t="s">
        <v>27</v>
      </c>
      <c r="T193" s="13" t="s">
        <v>28</v>
      </c>
      <c r="U193" s="13">
        <v>1986</v>
      </c>
      <c r="V193" s="18">
        <v>0.75</v>
      </c>
      <c r="W193" s="17">
        <f t="shared" si="4"/>
        <v>58.393000000000001</v>
      </c>
      <c r="X193" s="17">
        <f t="shared" si="5"/>
        <v>1.4128020481907078</v>
      </c>
      <c r="Y193" s="18"/>
      <c r="Z193" s="18"/>
    </row>
    <row r="194" spans="19:26" x14ac:dyDescent="0.2">
      <c r="S194" s="13" t="s">
        <v>29</v>
      </c>
      <c r="T194" s="13" t="s">
        <v>30</v>
      </c>
      <c r="U194" s="13">
        <v>1986</v>
      </c>
      <c r="V194" s="18">
        <v>0.01</v>
      </c>
      <c r="W194" s="17">
        <f t="shared" si="4"/>
        <v>58.393000000000001</v>
      </c>
      <c r="X194" s="17">
        <f t="shared" si="5"/>
        <v>1.883736064254277E-2</v>
      </c>
      <c r="Y194" s="18"/>
      <c r="Z194" s="18"/>
    </row>
    <row r="195" spans="19:26" x14ac:dyDescent="0.2">
      <c r="S195" s="13" t="s">
        <v>31</v>
      </c>
      <c r="T195" s="13" t="s">
        <v>32</v>
      </c>
      <c r="U195" s="13">
        <v>1986</v>
      </c>
      <c r="V195" s="18">
        <v>0.27750000000000002</v>
      </c>
      <c r="W195" s="17">
        <f t="shared" ref="W195:W258" si="6">INDEX($AB$2:$AB$35,MATCH($U195,$AA$2:$AA$35,0))</f>
        <v>58.393000000000001</v>
      </c>
      <c r="X195" s="17">
        <f t="shared" ref="X195:X258" si="7">V195*($AB$35/W195)</f>
        <v>0.52273675783056195</v>
      </c>
      <c r="Y195" s="18"/>
      <c r="Z195" s="18"/>
    </row>
    <row r="196" spans="19:26" x14ac:dyDescent="0.2">
      <c r="S196" s="13" t="s">
        <v>33</v>
      </c>
      <c r="T196" s="13" t="s">
        <v>34</v>
      </c>
      <c r="U196" s="13">
        <v>1986</v>
      </c>
      <c r="V196" s="18">
        <v>0.3</v>
      </c>
      <c r="W196" s="17">
        <f t="shared" si="6"/>
        <v>58.393000000000001</v>
      </c>
      <c r="X196" s="17">
        <f t="shared" si="7"/>
        <v>0.5651208192762831</v>
      </c>
      <c r="Y196" s="18"/>
      <c r="Z196" s="18"/>
    </row>
    <row r="197" spans="19:26" x14ac:dyDescent="0.2">
      <c r="S197" s="13" t="s">
        <v>35</v>
      </c>
      <c r="T197" s="13" t="s">
        <v>36</v>
      </c>
      <c r="U197" s="13">
        <v>1986</v>
      </c>
      <c r="V197" s="18">
        <v>0.4</v>
      </c>
      <c r="W197" s="17">
        <f t="shared" si="6"/>
        <v>58.393000000000001</v>
      </c>
      <c r="X197" s="17">
        <f t="shared" si="7"/>
        <v>0.75349442570171088</v>
      </c>
      <c r="Y197" s="18"/>
      <c r="Z197" s="18"/>
    </row>
    <row r="198" spans="19:26" x14ac:dyDescent="0.2">
      <c r="S198" s="13" t="s">
        <v>37</v>
      </c>
      <c r="T198" s="13" t="s">
        <v>38</v>
      </c>
      <c r="U198" s="13">
        <v>1986</v>
      </c>
      <c r="V198" s="18">
        <v>0.15</v>
      </c>
      <c r="W198" s="17">
        <f t="shared" si="6"/>
        <v>58.393000000000001</v>
      </c>
      <c r="X198" s="17">
        <f t="shared" si="7"/>
        <v>0.28256040963814155</v>
      </c>
      <c r="Y198" s="18"/>
      <c r="Z198" s="18"/>
    </row>
    <row r="199" spans="19:26" x14ac:dyDescent="0.2">
      <c r="S199" s="13" t="s">
        <v>39</v>
      </c>
      <c r="T199" s="13" t="s">
        <v>40</v>
      </c>
      <c r="U199" s="13">
        <v>1986</v>
      </c>
      <c r="V199" s="18">
        <v>2.25</v>
      </c>
      <c r="W199" s="17">
        <f t="shared" si="6"/>
        <v>58.393000000000001</v>
      </c>
      <c r="X199" s="17">
        <f t="shared" si="7"/>
        <v>4.2384061445721235</v>
      </c>
      <c r="Y199" s="18"/>
      <c r="Z199" s="18"/>
    </row>
    <row r="200" spans="19:26" x14ac:dyDescent="0.2">
      <c r="S200" s="13" t="s">
        <v>41</v>
      </c>
      <c r="T200" s="13" t="s">
        <v>42</v>
      </c>
      <c r="U200" s="13">
        <v>1986</v>
      </c>
      <c r="V200" s="18">
        <v>2.35</v>
      </c>
      <c r="W200" s="17">
        <f t="shared" si="6"/>
        <v>58.393000000000001</v>
      </c>
      <c r="X200" s="17">
        <f t="shared" si="7"/>
        <v>4.4267797509975511</v>
      </c>
      <c r="Y200" s="18"/>
      <c r="Z200" s="18"/>
    </row>
    <row r="201" spans="19:26" x14ac:dyDescent="0.2">
      <c r="S201" s="13" t="s">
        <v>86</v>
      </c>
      <c r="T201" s="13" t="s">
        <v>87</v>
      </c>
      <c r="U201" s="13">
        <v>1986</v>
      </c>
      <c r="V201" s="18">
        <v>0</v>
      </c>
      <c r="W201" s="17">
        <f t="shared" si="6"/>
        <v>58.393000000000001</v>
      </c>
      <c r="X201" s="17">
        <f t="shared" si="7"/>
        <v>0</v>
      </c>
      <c r="Y201" s="18"/>
      <c r="Z201" s="18"/>
    </row>
    <row r="202" spans="19:26" x14ac:dyDescent="0.2">
      <c r="S202" s="13" t="s">
        <v>92</v>
      </c>
      <c r="T202" s="13" t="s">
        <v>93</v>
      </c>
      <c r="U202" s="13">
        <v>1986</v>
      </c>
      <c r="V202" s="18">
        <v>0.45</v>
      </c>
      <c r="W202" s="17">
        <f t="shared" si="6"/>
        <v>58.393000000000001</v>
      </c>
      <c r="X202" s="17">
        <f t="shared" si="7"/>
        <v>0.84768122891442466</v>
      </c>
      <c r="Y202" s="18"/>
      <c r="Z202" s="18"/>
    </row>
    <row r="203" spans="19:26" x14ac:dyDescent="0.2">
      <c r="S203" s="13" t="s">
        <v>43</v>
      </c>
      <c r="T203" s="13" t="s">
        <v>14</v>
      </c>
      <c r="U203" s="13">
        <v>1986</v>
      </c>
      <c r="V203" s="18">
        <v>0.23</v>
      </c>
      <c r="W203" s="17">
        <f t="shared" si="6"/>
        <v>58.393000000000001</v>
      </c>
      <c r="X203" s="17">
        <f t="shared" si="7"/>
        <v>0.43325929477848374</v>
      </c>
      <c r="Y203" s="18"/>
      <c r="Z203" s="18"/>
    </row>
    <row r="204" spans="19:26" x14ac:dyDescent="0.2">
      <c r="S204" s="13" t="s">
        <v>44</v>
      </c>
      <c r="T204" s="13" t="s">
        <v>45</v>
      </c>
      <c r="U204" s="13">
        <v>1986</v>
      </c>
      <c r="V204" s="18">
        <v>0.47</v>
      </c>
      <c r="W204" s="17">
        <f t="shared" si="6"/>
        <v>58.393000000000001</v>
      </c>
      <c r="X204" s="17">
        <f t="shared" si="7"/>
        <v>0.88535595019951019</v>
      </c>
      <c r="Y204" s="13"/>
      <c r="Z204" s="13"/>
    </row>
    <row r="205" spans="19:26" x14ac:dyDescent="0.2">
      <c r="S205" s="13" t="s">
        <v>94</v>
      </c>
      <c r="T205" s="13" t="s">
        <v>95</v>
      </c>
      <c r="U205" s="13">
        <v>1986</v>
      </c>
      <c r="V205" s="17">
        <v>1.5</v>
      </c>
      <c r="W205" s="17">
        <f t="shared" si="6"/>
        <v>58.393000000000001</v>
      </c>
      <c r="X205" s="17">
        <f t="shared" si="7"/>
        <v>2.8256040963814155</v>
      </c>
      <c r="Y205" s="13"/>
      <c r="Z205" s="13"/>
    </row>
    <row r="206" spans="19:26" x14ac:dyDescent="0.2">
      <c r="S206" s="13" t="s">
        <v>46</v>
      </c>
      <c r="T206" s="13" t="s">
        <v>47</v>
      </c>
      <c r="U206" s="13">
        <v>1986</v>
      </c>
      <c r="V206" s="17">
        <v>0.3</v>
      </c>
      <c r="W206" s="17">
        <f t="shared" si="6"/>
        <v>58.393000000000001</v>
      </c>
      <c r="X206" s="17">
        <f t="shared" si="7"/>
        <v>0.5651208192762831</v>
      </c>
      <c r="Y206" s="17"/>
      <c r="Z206" s="17"/>
    </row>
    <row r="207" spans="19:26" x14ac:dyDescent="0.2">
      <c r="S207" s="13" t="s">
        <v>48</v>
      </c>
      <c r="T207" s="13" t="s">
        <v>49</v>
      </c>
      <c r="U207" s="13">
        <v>1986</v>
      </c>
      <c r="V207" s="17">
        <v>0.5</v>
      </c>
      <c r="W207" s="17">
        <f t="shared" si="6"/>
        <v>58.393000000000001</v>
      </c>
      <c r="X207" s="17">
        <f t="shared" si="7"/>
        <v>0.94186803212713854</v>
      </c>
      <c r="Y207" s="17"/>
      <c r="Z207" s="17"/>
    </row>
    <row r="208" spans="19:26" x14ac:dyDescent="0.2">
      <c r="S208" s="13" t="s">
        <v>50</v>
      </c>
      <c r="T208" s="13" t="s">
        <v>51</v>
      </c>
      <c r="U208" s="13">
        <v>1986</v>
      </c>
      <c r="V208" s="17">
        <v>0.11</v>
      </c>
      <c r="W208" s="17">
        <f t="shared" si="6"/>
        <v>58.393000000000001</v>
      </c>
      <c r="X208" s="17">
        <f t="shared" si="7"/>
        <v>0.20721096706797049</v>
      </c>
      <c r="Y208" s="18"/>
      <c r="Z208" s="18"/>
    </row>
    <row r="209" spans="19:26" x14ac:dyDescent="0.2">
      <c r="S209" s="13" t="s">
        <v>96</v>
      </c>
      <c r="T209" s="13" t="s">
        <v>97</v>
      </c>
      <c r="U209" s="13">
        <v>1986</v>
      </c>
      <c r="V209" s="18">
        <v>0.45</v>
      </c>
      <c r="W209" s="17">
        <f t="shared" si="6"/>
        <v>58.393000000000001</v>
      </c>
      <c r="X209" s="17">
        <f t="shared" si="7"/>
        <v>0.84768122891442466</v>
      </c>
      <c r="Y209" s="18"/>
      <c r="Z209" s="18"/>
    </row>
    <row r="210" spans="19:26" x14ac:dyDescent="0.2">
      <c r="S210" s="13" t="s">
        <v>52</v>
      </c>
      <c r="T210" s="13" t="s">
        <v>53</v>
      </c>
      <c r="U210" s="13">
        <v>1986</v>
      </c>
      <c r="V210" s="18">
        <v>0.4</v>
      </c>
      <c r="W210" s="17">
        <f t="shared" si="6"/>
        <v>58.393000000000001</v>
      </c>
      <c r="X210" s="17">
        <f t="shared" si="7"/>
        <v>0.75349442570171088</v>
      </c>
      <c r="Y210" s="18"/>
      <c r="Z210" s="18"/>
    </row>
    <row r="211" spans="19:26" x14ac:dyDescent="0.2">
      <c r="S211" s="13" t="s">
        <v>54</v>
      </c>
      <c r="T211" s="13" t="s">
        <v>55</v>
      </c>
      <c r="U211" s="13">
        <v>1986</v>
      </c>
      <c r="V211" s="18">
        <v>0.55000000000000004</v>
      </c>
      <c r="W211" s="17">
        <f t="shared" si="6"/>
        <v>58.393000000000001</v>
      </c>
      <c r="X211" s="17">
        <f t="shared" si="7"/>
        <v>1.0360548353398524</v>
      </c>
      <c r="Y211" s="18"/>
      <c r="Z211" s="18"/>
    </row>
    <row r="212" spans="19:26" x14ac:dyDescent="0.2">
      <c r="S212" s="13" t="s">
        <v>98</v>
      </c>
      <c r="T212" s="13" t="s">
        <v>99</v>
      </c>
      <c r="U212" s="13">
        <v>1986</v>
      </c>
      <c r="V212" s="18">
        <v>0.51</v>
      </c>
      <c r="W212" s="17">
        <f t="shared" si="6"/>
        <v>58.393000000000001</v>
      </c>
      <c r="X212" s="17">
        <f t="shared" si="7"/>
        <v>0.96070539276968137</v>
      </c>
      <c r="Y212" s="18"/>
      <c r="Z212" s="18"/>
    </row>
    <row r="213" spans="19:26" x14ac:dyDescent="0.2">
      <c r="S213" s="13" t="s">
        <v>56</v>
      </c>
      <c r="T213" s="13" t="s">
        <v>57</v>
      </c>
      <c r="U213" s="13">
        <v>1986</v>
      </c>
      <c r="V213" s="18">
        <v>0.27</v>
      </c>
      <c r="W213" s="17">
        <f t="shared" si="6"/>
        <v>58.393000000000001</v>
      </c>
      <c r="X213" s="17">
        <f t="shared" si="7"/>
        <v>0.50860873734865486</v>
      </c>
      <c r="Y213" s="18"/>
      <c r="Z213" s="18"/>
    </row>
    <row r="214" spans="19:26" x14ac:dyDescent="0.2">
      <c r="S214" s="13" t="s">
        <v>100</v>
      </c>
      <c r="T214" s="13" t="s">
        <v>101</v>
      </c>
      <c r="U214" s="13">
        <v>1986</v>
      </c>
      <c r="V214" s="18">
        <v>0.35</v>
      </c>
      <c r="W214" s="17">
        <f t="shared" si="6"/>
        <v>58.393000000000001</v>
      </c>
      <c r="X214" s="17">
        <f t="shared" si="7"/>
        <v>0.65930762248899699</v>
      </c>
      <c r="Y214" s="18"/>
      <c r="Z214" s="18"/>
    </row>
    <row r="215" spans="19:26" x14ac:dyDescent="0.2">
      <c r="S215" s="13" t="s">
        <v>58</v>
      </c>
      <c r="T215" s="13" t="s">
        <v>59</v>
      </c>
      <c r="U215" s="13">
        <v>1986</v>
      </c>
      <c r="V215" s="18">
        <v>0.34</v>
      </c>
      <c r="W215" s="17">
        <f t="shared" si="6"/>
        <v>58.393000000000001</v>
      </c>
      <c r="X215" s="17">
        <f t="shared" si="7"/>
        <v>0.64047026184645428</v>
      </c>
      <c r="Y215" s="18"/>
      <c r="Z215" s="18"/>
    </row>
    <row r="216" spans="19:26" x14ac:dyDescent="0.2">
      <c r="S216" s="13" t="s">
        <v>102</v>
      </c>
      <c r="T216" s="13" t="s">
        <v>103</v>
      </c>
      <c r="U216" s="13">
        <v>1986</v>
      </c>
      <c r="V216" s="18">
        <v>1.02</v>
      </c>
      <c r="W216" s="17">
        <f t="shared" si="6"/>
        <v>58.393000000000001</v>
      </c>
      <c r="X216" s="17">
        <f t="shared" si="7"/>
        <v>1.9214107855393627</v>
      </c>
      <c r="Y216" s="18"/>
      <c r="Z216" s="18"/>
    </row>
    <row r="217" spans="19:26" x14ac:dyDescent="0.2">
      <c r="S217" s="13" t="s">
        <v>60</v>
      </c>
      <c r="T217" s="13" t="s">
        <v>61</v>
      </c>
      <c r="U217" s="13">
        <v>1986</v>
      </c>
      <c r="V217" s="18">
        <v>0.75</v>
      </c>
      <c r="W217" s="17">
        <f t="shared" si="6"/>
        <v>58.393000000000001</v>
      </c>
      <c r="X217" s="17">
        <f t="shared" si="7"/>
        <v>1.4128020481907078</v>
      </c>
      <c r="Y217" s="18"/>
      <c r="Z217" s="18"/>
    </row>
    <row r="218" spans="19:26" x14ac:dyDescent="0.2">
      <c r="S218" s="13" t="s">
        <v>62</v>
      </c>
      <c r="T218" s="13" t="s">
        <v>63</v>
      </c>
      <c r="U218" s="13">
        <v>1986</v>
      </c>
      <c r="V218" s="18">
        <v>0.4</v>
      </c>
      <c r="W218" s="17">
        <f t="shared" si="6"/>
        <v>58.393000000000001</v>
      </c>
      <c r="X218" s="17">
        <f t="shared" si="7"/>
        <v>0.75349442570171088</v>
      </c>
      <c r="Y218" s="18"/>
      <c r="Z218" s="18"/>
    </row>
    <row r="219" spans="19:26" x14ac:dyDescent="0.2">
      <c r="S219" s="13" t="s">
        <v>64</v>
      </c>
      <c r="T219" s="13" t="s">
        <v>65</v>
      </c>
      <c r="U219" s="13">
        <v>1986</v>
      </c>
      <c r="V219" s="18">
        <v>0.3</v>
      </c>
      <c r="W219" s="17">
        <f t="shared" si="6"/>
        <v>58.393000000000001</v>
      </c>
      <c r="X219" s="17">
        <f t="shared" si="7"/>
        <v>0.5651208192762831</v>
      </c>
      <c r="Y219" s="18"/>
      <c r="Z219" s="18"/>
    </row>
    <row r="220" spans="19:26" x14ac:dyDescent="0.2">
      <c r="S220" s="13" t="s">
        <v>66</v>
      </c>
      <c r="T220" s="13" t="s">
        <v>67</v>
      </c>
      <c r="U220" s="13">
        <v>1986</v>
      </c>
      <c r="V220" s="18">
        <v>0.94599999999999995</v>
      </c>
      <c r="W220" s="17">
        <f t="shared" si="6"/>
        <v>58.393000000000001</v>
      </c>
      <c r="X220" s="17">
        <f t="shared" si="7"/>
        <v>1.7820143167845461</v>
      </c>
      <c r="Y220" s="18"/>
      <c r="Z220" s="18"/>
    </row>
    <row r="221" spans="19:26" x14ac:dyDescent="0.2">
      <c r="S221" s="13" t="s">
        <v>68</v>
      </c>
      <c r="T221" s="13" t="s">
        <v>69</v>
      </c>
      <c r="U221" s="13">
        <v>1986</v>
      </c>
      <c r="V221" s="17">
        <v>0.1211</v>
      </c>
      <c r="W221" s="17">
        <f t="shared" si="6"/>
        <v>58.393000000000001</v>
      </c>
      <c r="X221" s="17">
        <f t="shared" si="7"/>
        <v>0.22812043738119295</v>
      </c>
      <c r="Y221" s="17"/>
      <c r="Z221" s="17"/>
    </row>
    <row r="222" spans="19:26" x14ac:dyDescent="0.2">
      <c r="S222" s="13" t="s">
        <v>106</v>
      </c>
      <c r="T222" s="13" t="s">
        <v>107</v>
      </c>
      <c r="U222" s="13">
        <v>1986</v>
      </c>
      <c r="V222" s="17">
        <v>0.79500000000000004</v>
      </c>
      <c r="W222" s="17">
        <f t="shared" si="6"/>
        <v>58.393000000000001</v>
      </c>
      <c r="X222" s="17">
        <f t="shared" si="7"/>
        <v>1.4975701710821503</v>
      </c>
      <c r="Y222" s="17"/>
      <c r="Z222" s="17"/>
    </row>
    <row r="223" spans="19:26" x14ac:dyDescent="0.2">
      <c r="S223" s="13" t="s">
        <v>70</v>
      </c>
      <c r="T223" s="13" t="s">
        <v>71</v>
      </c>
      <c r="U223" s="13">
        <v>1986</v>
      </c>
      <c r="V223" s="17">
        <v>0.5</v>
      </c>
      <c r="W223" s="17">
        <f t="shared" si="6"/>
        <v>58.393000000000001</v>
      </c>
      <c r="X223" s="17">
        <f t="shared" si="7"/>
        <v>0.94186803212713854</v>
      </c>
      <c r="Y223" s="17"/>
      <c r="Z223" s="17"/>
    </row>
    <row r="224" spans="19:26" x14ac:dyDescent="0.2">
      <c r="S224" s="13" t="s">
        <v>108</v>
      </c>
      <c r="T224" s="13" t="s">
        <v>109</v>
      </c>
      <c r="U224" s="13">
        <v>1986</v>
      </c>
      <c r="V224" s="17">
        <v>0.26</v>
      </c>
      <c r="W224" s="17">
        <f t="shared" si="6"/>
        <v>58.393000000000001</v>
      </c>
      <c r="X224" s="17">
        <f t="shared" si="7"/>
        <v>0.48977137670611204</v>
      </c>
      <c r="Y224" s="17"/>
      <c r="Z224" s="17"/>
    </row>
    <row r="225" spans="19:26" x14ac:dyDescent="0.2">
      <c r="S225" s="13" t="s">
        <v>72</v>
      </c>
      <c r="T225" s="13" t="s">
        <v>73</v>
      </c>
      <c r="U225" s="13">
        <v>1986</v>
      </c>
      <c r="V225" s="18">
        <v>0.63</v>
      </c>
      <c r="W225" s="17">
        <f t="shared" si="6"/>
        <v>58.393000000000001</v>
      </c>
      <c r="X225" s="17">
        <f t="shared" si="7"/>
        <v>1.1867537204801946</v>
      </c>
      <c r="Y225" s="18"/>
      <c r="Z225" s="18"/>
    </row>
    <row r="226" spans="19:26" x14ac:dyDescent="0.2">
      <c r="S226" s="13" t="s">
        <v>110</v>
      </c>
      <c r="T226" s="13" t="s">
        <v>111</v>
      </c>
      <c r="U226" s="13">
        <v>1986</v>
      </c>
      <c r="V226" s="18">
        <v>0.67</v>
      </c>
      <c r="W226" s="17">
        <f t="shared" si="6"/>
        <v>58.393000000000001</v>
      </c>
      <c r="X226" s="17">
        <f t="shared" si="7"/>
        <v>1.2621031630503656</v>
      </c>
      <c r="Y226" s="18"/>
      <c r="Z226" s="18"/>
    </row>
    <row r="227" spans="19:26" x14ac:dyDescent="0.2">
      <c r="S227" s="13" t="s">
        <v>74</v>
      </c>
      <c r="T227" s="13" t="s">
        <v>75</v>
      </c>
      <c r="U227" s="13">
        <v>1986</v>
      </c>
      <c r="V227" s="18">
        <v>0.4</v>
      </c>
      <c r="W227" s="17">
        <f t="shared" si="6"/>
        <v>58.393000000000001</v>
      </c>
      <c r="X227" s="17">
        <f t="shared" si="7"/>
        <v>0.75349442570171088</v>
      </c>
      <c r="Y227" s="18"/>
      <c r="Z227" s="18"/>
    </row>
    <row r="228" spans="19:26" x14ac:dyDescent="0.2">
      <c r="S228" s="13" t="s">
        <v>76</v>
      </c>
      <c r="T228" s="13" t="s">
        <v>77</v>
      </c>
      <c r="U228" s="13">
        <v>1986</v>
      </c>
      <c r="V228" s="18">
        <v>0.95960000000000001</v>
      </c>
      <c r="W228" s="17">
        <f t="shared" si="6"/>
        <v>58.393000000000001</v>
      </c>
      <c r="X228" s="17">
        <f t="shared" si="7"/>
        <v>1.8076331272584043</v>
      </c>
      <c r="Y228" s="18"/>
      <c r="Z228" s="18"/>
    </row>
    <row r="229" spans="19:26" x14ac:dyDescent="0.2">
      <c r="S229" s="13" t="s">
        <v>78</v>
      </c>
      <c r="T229" s="13" t="s">
        <v>79</v>
      </c>
      <c r="U229" s="13">
        <v>1986</v>
      </c>
      <c r="V229" s="18">
        <v>0.9</v>
      </c>
      <c r="W229" s="17">
        <f t="shared" si="6"/>
        <v>58.393000000000001</v>
      </c>
      <c r="X229" s="17">
        <f t="shared" si="7"/>
        <v>1.6953624578288493</v>
      </c>
      <c r="Y229" s="18"/>
      <c r="Z229" s="18"/>
    </row>
    <row r="230" spans="19:26" x14ac:dyDescent="0.2">
      <c r="S230" s="13" t="s">
        <v>80</v>
      </c>
      <c r="T230" s="13" t="s">
        <v>81</v>
      </c>
      <c r="U230" s="13">
        <v>1986</v>
      </c>
      <c r="V230" s="18">
        <v>1.1000000000000001</v>
      </c>
      <c r="W230" s="17">
        <f t="shared" si="6"/>
        <v>58.393000000000001</v>
      </c>
      <c r="X230" s="17">
        <f t="shared" si="7"/>
        <v>2.0721096706797049</v>
      </c>
      <c r="Y230" s="18"/>
      <c r="Z230" s="18"/>
    </row>
    <row r="231" spans="19:26" x14ac:dyDescent="0.2">
      <c r="S231" s="13" t="s">
        <v>82</v>
      </c>
      <c r="T231" s="13" t="s">
        <v>83</v>
      </c>
      <c r="U231" s="13">
        <v>1986</v>
      </c>
      <c r="V231" s="18">
        <v>0.20399999999999999</v>
      </c>
      <c r="W231" s="17">
        <f t="shared" si="6"/>
        <v>58.393000000000001</v>
      </c>
      <c r="X231" s="17">
        <f t="shared" si="7"/>
        <v>0.3842821571078725</v>
      </c>
      <c r="Y231" s="18"/>
      <c r="Z231" s="18"/>
    </row>
    <row r="232" spans="19:26" x14ac:dyDescent="0.2">
      <c r="S232" s="13" t="s">
        <v>116</v>
      </c>
      <c r="T232" s="13" t="s">
        <v>117</v>
      </c>
      <c r="U232" s="13">
        <v>1986</v>
      </c>
      <c r="V232" s="18">
        <v>0.55000000000000004</v>
      </c>
      <c r="W232" s="17">
        <f t="shared" si="6"/>
        <v>58.393000000000001</v>
      </c>
      <c r="X232" s="17">
        <f t="shared" si="7"/>
        <v>1.0360548353398524</v>
      </c>
      <c r="Y232" s="18"/>
      <c r="Z232" s="18"/>
    </row>
    <row r="233" spans="19:26" x14ac:dyDescent="0.2">
      <c r="S233" s="13" t="s">
        <v>118</v>
      </c>
      <c r="T233" s="13" t="s">
        <v>119</v>
      </c>
      <c r="U233" s="13">
        <v>1986</v>
      </c>
      <c r="V233" s="18">
        <v>1.51</v>
      </c>
      <c r="W233" s="17">
        <f t="shared" si="6"/>
        <v>58.393000000000001</v>
      </c>
      <c r="X233" s="17">
        <f t="shared" si="7"/>
        <v>2.8444414570239585</v>
      </c>
      <c r="Y233" s="18"/>
      <c r="Z233" s="18"/>
    </row>
    <row r="234" spans="19:26" x14ac:dyDescent="0.2">
      <c r="S234" s="13" t="s">
        <v>120</v>
      </c>
      <c r="T234" s="13" t="s">
        <v>121</v>
      </c>
      <c r="U234" s="13">
        <v>1986</v>
      </c>
      <c r="V234" s="18">
        <v>0.82030000000000003</v>
      </c>
      <c r="W234" s="17">
        <f t="shared" si="6"/>
        <v>58.393000000000001</v>
      </c>
      <c r="X234" s="17">
        <f t="shared" si="7"/>
        <v>1.5452286935077835</v>
      </c>
      <c r="Y234" s="18"/>
      <c r="Z234" s="18"/>
    </row>
    <row r="235" spans="19:26" x14ac:dyDescent="0.2">
      <c r="S235" s="13" t="s">
        <v>122</v>
      </c>
      <c r="T235" s="13" t="s">
        <v>123</v>
      </c>
      <c r="U235" s="13">
        <v>1986</v>
      </c>
      <c r="V235" s="18">
        <v>1</v>
      </c>
      <c r="W235" s="17">
        <f t="shared" si="6"/>
        <v>58.393000000000001</v>
      </c>
      <c r="X235" s="17">
        <f t="shared" si="7"/>
        <v>1.8837360642542771</v>
      </c>
      <c r="Y235" s="18"/>
      <c r="Z235" s="18"/>
    </row>
    <row r="236" spans="19:26" x14ac:dyDescent="0.2">
      <c r="S236" s="13" t="s">
        <v>84</v>
      </c>
      <c r="T236" s="13" t="s">
        <v>85</v>
      </c>
      <c r="U236" s="13">
        <v>1986</v>
      </c>
      <c r="V236" s="13">
        <v>0.25</v>
      </c>
      <c r="W236" s="17">
        <f t="shared" si="6"/>
        <v>58.393000000000001</v>
      </c>
      <c r="X236" s="17">
        <f t="shared" si="7"/>
        <v>0.47093401606356927</v>
      </c>
      <c r="Y236" s="18"/>
      <c r="Z236" s="18"/>
    </row>
    <row r="237" spans="19:26" x14ac:dyDescent="0.2">
      <c r="S237" s="13" t="s">
        <v>90</v>
      </c>
      <c r="T237" s="13" t="s">
        <v>91</v>
      </c>
      <c r="U237" s="13">
        <v>1987</v>
      </c>
      <c r="V237" s="17">
        <v>1.7</v>
      </c>
      <c r="W237" s="17">
        <f t="shared" si="6"/>
        <v>59.878999999999998</v>
      </c>
      <c r="X237" s="17">
        <f t="shared" si="7"/>
        <v>3.1228794736051038</v>
      </c>
      <c r="Y237" s="18"/>
      <c r="Z237" s="18"/>
    </row>
    <row r="238" spans="19:26" x14ac:dyDescent="0.2">
      <c r="S238" s="13" t="s">
        <v>23</v>
      </c>
      <c r="T238" s="13" t="s">
        <v>24</v>
      </c>
      <c r="U238" s="13">
        <v>1987</v>
      </c>
      <c r="V238" s="17">
        <v>0.85</v>
      </c>
      <c r="W238" s="17">
        <f t="shared" si="6"/>
        <v>59.878999999999998</v>
      </c>
      <c r="X238" s="17">
        <f t="shared" si="7"/>
        <v>1.5614397368025519</v>
      </c>
      <c r="Y238" s="17"/>
      <c r="Z238" s="17"/>
    </row>
    <row r="239" spans="19:26" x14ac:dyDescent="0.2">
      <c r="S239" s="13" t="s">
        <v>25</v>
      </c>
      <c r="T239" s="13" t="s">
        <v>26</v>
      </c>
      <c r="U239" s="13">
        <v>1987</v>
      </c>
      <c r="V239" s="18">
        <v>0.84</v>
      </c>
      <c r="W239" s="17">
        <f t="shared" si="6"/>
        <v>59.878999999999998</v>
      </c>
      <c r="X239" s="17">
        <f t="shared" si="7"/>
        <v>1.5430698575460511</v>
      </c>
      <c r="Y239" s="17"/>
      <c r="Z239" s="17"/>
    </row>
    <row r="240" spans="19:26" x14ac:dyDescent="0.2">
      <c r="S240" s="13" t="s">
        <v>27</v>
      </c>
      <c r="T240" s="13" t="s">
        <v>28</v>
      </c>
      <c r="U240" s="13">
        <v>1987</v>
      </c>
      <c r="V240" s="18">
        <v>0.75</v>
      </c>
      <c r="W240" s="17">
        <f t="shared" si="6"/>
        <v>59.878999999999998</v>
      </c>
      <c r="X240" s="17">
        <f t="shared" si="7"/>
        <v>1.3777409442375457</v>
      </c>
      <c r="Y240" s="17"/>
      <c r="Z240" s="17"/>
    </row>
    <row r="241" spans="19:26" x14ac:dyDescent="0.2">
      <c r="S241" s="13" t="s">
        <v>29</v>
      </c>
      <c r="T241" s="13" t="s">
        <v>30</v>
      </c>
      <c r="U241" s="13">
        <v>1987</v>
      </c>
      <c r="V241" s="18">
        <v>0.01</v>
      </c>
      <c r="W241" s="17">
        <f t="shared" si="6"/>
        <v>59.878999999999998</v>
      </c>
      <c r="X241" s="17">
        <f t="shared" si="7"/>
        <v>1.8369879256500611E-2</v>
      </c>
      <c r="Y241" s="17"/>
      <c r="Z241" s="17"/>
    </row>
    <row r="242" spans="19:26" x14ac:dyDescent="0.2">
      <c r="S242" s="13" t="s">
        <v>31</v>
      </c>
      <c r="T242" s="13" t="s">
        <v>32</v>
      </c>
      <c r="U242" s="13">
        <v>1987</v>
      </c>
      <c r="V242" s="18">
        <v>0.27750000000000002</v>
      </c>
      <c r="W242" s="17">
        <f t="shared" si="6"/>
        <v>59.878999999999998</v>
      </c>
      <c r="X242" s="17">
        <f t="shared" si="7"/>
        <v>0.50976414936789194</v>
      </c>
      <c r="Y242" s="18"/>
      <c r="Z242" s="18"/>
    </row>
    <row r="243" spans="19:26" x14ac:dyDescent="0.2">
      <c r="S243" s="13" t="s">
        <v>33</v>
      </c>
      <c r="T243" s="13" t="s">
        <v>34</v>
      </c>
      <c r="U243" s="13">
        <v>1987</v>
      </c>
      <c r="V243" s="18">
        <v>0.3</v>
      </c>
      <c r="W243" s="17">
        <f t="shared" si="6"/>
        <v>59.878999999999998</v>
      </c>
      <c r="X243" s="17">
        <f t="shared" si="7"/>
        <v>0.55109637769501829</v>
      </c>
      <c r="Y243" s="18"/>
      <c r="Z243" s="18"/>
    </row>
    <row r="244" spans="19:26" x14ac:dyDescent="0.2">
      <c r="S244" s="13" t="s">
        <v>35</v>
      </c>
      <c r="T244" s="13" t="s">
        <v>36</v>
      </c>
      <c r="U244" s="13">
        <v>1987</v>
      </c>
      <c r="V244" s="18">
        <v>0.4</v>
      </c>
      <c r="W244" s="17">
        <f t="shared" si="6"/>
        <v>59.878999999999998</v>
      </c>
      <c r="X244" s="17">
        <f t="shared" si="7"/>
        <v>0.73479517026002439</v>
      </c>
      <c r="Y244" s="18"/>
      <c r="Z244" s="18"/>
    </row>
    <row r="245" spans="19:26" x14ac:dyDescent="0.2">
      <c r="S245" s="13" t="s">
        <v>37</v>
      </c>
      <c r="T245" s="13" t="s">
        <v>38</v>
      </c>
      <c r="U245" s="13">
        <v>1987</v>
      </c>
      <c r="V245" s="18">
        <v>0.15</v>
      </c>
      <c r="W245" s="17">
        <f t="shared" si="6"/>
        <v>59.878999999999998</v>
      </c>
      <c r="X245" s="17">
        <f t="shared" si="7"/>
        <v>0.27554818884750915</v>
      </c>
      <c r="Y245" s="18"/>
      <c r="Z245" s="18"/>
    </row>
    <row r="246" spans="19:26" x14ac:dyDescent="0.2">
      <c r="S246" s="13" t="s">
        <v>39</v>
      </c>
      <c r="T246" s="13" t="s">
        <v>40</v>
      </c>
      <c r="U246" s="13">
        <v>1987</v>
      </c>
      <c r="V246" s="18">
        <v>2.25</v>
      </c>
      <c r="W246" s="17">
        <f t="shared" si="6"/>
        <v>59.878999999999998</v>
      </c>
      <c r="X246" s="17">
        <f t="shared" si="7"/>
        <v>4.1332228327126375</v>
      </c>
      <c r="Y246" s="18"/>
      <c r="Z246" s="18"/>
    </row>
    <row r="247" spans="19:26" x14ac:dyDescent="0.2">
      <c r="S247" s="13" t="s">
        <v>41</v>
      </c>
      <c r="T247" s="13" t="s">
        <v>42</v>
      </c>
      <c r="U247" s="13">
        <v>1987</v>
      </c>
      <c r="V247" s="18">
        <v>2.35</v>
      </c>
      <c r="W247" s="17">
        <f t="shared" si="6"/>
        <v>59.878999999999998</v>
      </c>
      <c r="X247" s="17">
        <f t="shared" si="7"/>
        <v>4.3169216252776437</v>
      </c>
      <c r="Y247" s="18"/>
      <c r="Z247" s="18"/>
    </row>
    <row r="248" spans="19:26" x14ac:dyDescent="0.2">
      <c r="S248" s="13" t="s">
        <v>86</v>
      </c>
      <c r="T248" s="13" t="s">
        <v>87</v>
      </c>
      <c r="U248" s="13">
        <v>1987</v>
      </c>
      <c r="V248" s="18">
        <v>1.3</v>
      </c>
      <c r="W248" s="17">
        <f t="shared" si="6"/>
        <v>59.878999999999998</v>
      </c>
      <c r="X248" s="17">
        <f t="shared" si="7"/>
        <v>2.3880843033450794</v>
      </c>
      <c r="Y248" s="18"/>
      <c r="Z248" s="18"/>
    </row>
    <row r="249" spans="19:26" x14ac:dyDescent="0.2">
      <c r="S249" s="13" t="s">
        <v>92</v>
      </c>
      <c r="T249" s="13" t="s">
        <v>93</v>
      </c>
      <c r="U249" s="13">
        <v>1987</v>
      </c>
      <c r="V249" s="18">
        <v>0.45</v>
      </c>
      <c r="W249" s="17">
        <f t="shared" si="6"/>
        <v>59.878999999999998</v>
      </c>
      <c r="X249" s="17">
        <f t="shared" si="7"/>
        <v>0.82664456654252749</v>
      </c>
      <c r="Y249" s="18"/>
      <c r="Z249" s="18"/>
    </row>
    <row r="250" spans="19:26" x14ac:dyDescent="0.2">
      <c r="S250" s="13" t="s">
        <v>43</v>
      </c>
      <c r="T250" s="13" t="s">
        <v>14</v>
      </c>
      <c r="U250" s="13">
        <v>1987</v>
      </c>
      <c r="V250" s="18">
        <v>0.23</v>
      </c>
      <c r="W250" s="17">
        <f t="shared" si="6"/>
        <v>59.878999999999998</v>
      </c>
      <c r="X250" s="17">
        <f t="shared" si="7"/>
        <v>0.42250722289951403</v>
      </c>
      <c r="Y250" s="18"/>
      <c r="Z250" s="18"/>
    </row>
    <row r="251" spans="19:26" x14ac:dyDescent="0.2">
      <c r="S251" s="13" t="s">
        <v>44</v>
      </c>
      <c r="T251" s="13" t="s">
        <v>45</v>
      </c>
      <c r="U251" s="13">
        <v>1987</v>
      </c>
      <c r="V251" s="18">
        <v>0.47</v>
      </c>
      <c r="W251" s="17">
        <f t="shared" si="6"/>
        <v>59.878999999999998</v>
      </c>
      <c r="X251" s="17">
        <f t="shared" si="7"/>
        <v>0.86338432505552865</v>
      </c>
      <c r="Y251" s="18"/>
      <c r="Z251" s="18"/>
    </row>
    <row r="252" spans="19:26" x14ac:dyDescent="0.2">
      <c r="S252" s="13" t="s">
        <v>94</v>
      </c>
      <c r="T252" s="13" t="s">
        <v>95</v>
      </c>
      <c r="U252" s="13">
        <v>1987</v>
      </c>
      <c r="V252" s="17">
        <v>1.75</v>
      </c>
      <c r="W252" s="17">
        <f t="shared" si="6"/>
        <v>59.878999999999998</v>
      </c>
      <c r="X252" s="17">
        <f t="shared" si="7"/>
        <v>3.2147288698876069</v>
      </c>
      <c r="Y252" s="18"/>
      <c r="Z252" s="18"/>
    </row>
    <row r="253" spans="19:26" x14ac:dyDescent="0.2">
      <c r="S253" s="13" t="s">
        <v>46</v>
      </c>
      <c r="T253" s="13" t="s">
        <v>47</v>
      </c>
      <c r="U253" s="13">
        <v>1987</v>
      </c>
      <c r="V253" s="17">
        <v>0.3</v>
      </c>
      <c r="W253" s="17">
        <f t="shared" si="6"/>
        <v>59.878999999999998</v>
      </c>
      <c r="X253" s="17">
        <f t="shared" si="7"/>
        <v>0.55109637769501829</v>
      </c>
      <c r="Y253" s="18"/>
      <c r="Z253" s="18"/>
    </row>
    <row r="254" spans="19:26" x14ac:dyDescent="0.2">
      <c r="S254" s="13" t="s">
        <v>48</v>
      </c>
      <c r="T254" s="13" t="s">
        <v>49</v>
      </c>
      <c r="U254" s="13">
        <v>1987</v>
      </c>
      <c r="V254" s="17">
        <v>0.5</v>
      </c>
      <c r="W254" s="17">
        <f t="shared" si="6"/>
        <v>59.878999999999998</v>
      </c>
      <c r="X254" s="17">
        <f t="shared" si="7"/>
        <v>0.91849396282503049</v>
      </c>
      <c r="Y254" s="18"/>
      <c r="Z254" s="18"/>
    </row>
    <row r="255" spans="19:26" x14ac:dyDescent="0.2">
      <c r="S255" s="13" t="s">
        <v>50</v>
      </c>
      <c r="T255" s="13" t="s">
        <v>51</v>
      </c>
      <c r="U255" s="13">
        <v>1987</v>
      </c>
      <c r="V255" s="17">
        <v>0.11</v>
      </c>
      <c r="W255" s="17">
        <f t="shared" si="6"/>
        <v>59.878999999999998</v>
      </c>
      <c r="X255" s="17">
        <f t="shared" si="7"/>
        <v>0.2020686718215067</v>
      </c>
      <c r="Y255" s="13"/>
      <c r="Z255" s="13"/>
    </row>
    <row r="256" spans="19:26" x14ac:dyDescent="0.2">
      <c r="S256" s="13" t="s">
        <v>96</v>
      </c>
      <c r="T256" s="13" t="s">
        <v>97</v>
      </c>
      <c r="U256" s="13">
        <v>1987</v>
      </c>
      <c r="V256" s="18">
        <v>0.6</v>
      </c>
      <c r="W256" s="17">
        <f t="shared" si="6"/>
        <v>59.878999999999998</v>
      </c>
      <c r="X256" s="17">
        <f t="shared" si="7"/>
        <v>1.1021927553900366</v>
      </c>
      <c r="Y256" s="13"/>
      <c r="Z256" s="13"/>
    </row>
    <row r="257" spans="19:26" x14ac:dyDescent="0.2">
      <c r="S257" s="13" t="s">
        <v>52</v>
      </c>
      <c r="T257" s="13" t="s">
        <v>53</v>
      </c>
      <c r="U257" s="13">
        <v>1987</v>
      </c>
      <c r="V257" s="18">
        <v>0.4</v>
      </c>
      <c r="W257" s="17">
        <f t="shared" si="6"/>
        <v>59.878999999999998</v>
      </c>
      <c r="X257" s="17">
        <f t="shared" si="7"/>
        <v>0.73479517026002439</v>
      </c>
      <c r="Y257" s="17"/>
      <c r="Z257" s="17"/>
    </row>
    <row r="258" spans="19:26" x14ac:dyDescent="0.2">
      <c r="S258" s="13" t="s">
        <v>54</v>
      </c>
      <c r="T258" s="13" t="s">
        <v>55</v>
      </c>
      <c r="U258" s="13">
        <v>1987</v>
      </c>
      <c r="V258" s="18">
        <v>0.55000000000000004</v>
      </c>
      <c r="W258" s="17">
        <f t="shared" si="6"/>
        <v>59.878999999999998</v>
      </c>
      <c r="X258" s="17">
        <f t="shared" si="7"/>
        <v>1.0103433591075337</v>
      </c>
      <c r="Y258" s="17"/>
      <c r="Z258" s="17"/>
    </row>
    <row r="259" spans="19:26" x14ac:dyDescent="0.2">
      <c r="S259" s="13" t="s">
        <v>98</v>
      </c>
      <c r="T259" s="13" t="s">
        <v>99</v>
      </c>
      <c r="U259" s="13">
        <v>1987</v>
      </c>
      <c r="V259" s="18">
        <v>0.51</v>
      </c>
      <c r="W259" s="17">
        <f t="shared" ref="W259:W322" si="8">INDEX($AB$2:$AB$35,MATCH($U259,$AA$2:$AA$35,0))</f>
        <v>59.878999999999998</v>
      </c>
      <c r="X259" s="17">
        <f t="shared" ref="X259:X322" si="9">V259*($AB$35/W259)</f>
        <v>0.93686384208153106</v>
      </c>
      <c r="Y259" s="18"/>
      <c r="Z259" s="18"/>
    </row>
    <row r="260" spans="19:26" x14ac:dyDescent="0.2">
      <c r="S260" s="13" t="s">
        <v>56</v>
      </c>
      <c r="T260" s="13" t="s">
        <v>57</v>
      </c>
      <c r="U260" s="13">
        <v>1987</v>
      </c>
      <c r="V260" s="18">
        <v>0.27</v>
      </c>
      <c r="W260" s="17">
        <f t="shared" si="8"/>
        <v>59.878999999999998</v>
      </c>
      <c r="X260" s="17">
        <f t="shared" si="9"/>
        <v>0.49598673992551651</v>
      </c>
      <c r="Y260" s="18"/>
      <c r="Z260" s="18"/>
    </row>
    <row r="261" spans="19:26" x14ac:dyDescent="0.2">
      <c r="S261" s="13" t="s">
        <v>100</v>
      </c>
      <c r="T261" s="13" t="s">
        <v>101</v>
      </c>
      <c r="U261" s="13">
        <v>1987</v>
      </c>
      <c r="V261" s="18">
        <v>0.35</v>
      </c>
      <c r="W261" s="17">
        <f t="shared" si="8"/>
        <v>59.878999999999998</v>
      </c>
      <c r="X261" s="17">
        <f t="shared" si="9"/>
        <v>0.64294577397752128</v>
      </c>
      <c r="Y261" s="18"/>
      <c r="Z261" s="18"/>
    </row>
    <row r="262" spans="19:26" x14ac:dyDescent="0.2">
      <c r="S262" s="13" t="s">
        <v>58</v>
      </c>
      <c r="T262" s="13" t="s">
        <v>59</v>
      </c>
      <c r="U262" s="13">
        <v>1987</v>
      </c>
      <c r="V262" s="18">
        <v>0.34</v>
      </c>
      <c r="W262" s="17">
        <f t="shared" si="8"/>
        <v>59.878999999999998</v>
      </c>
      <c r="X262" s="17">
        <f t="shared" si="9"/>
        <v>0.62457589472102082</v>
      </c>
      <c r="Y262" s="18"/>
      <c r="Z262" s="18"/>
    </row>
    <row r="263" spans="19:26" x14ac:dyDescent="0.2">
      <c r="S263" s="13" t="s">
        <v>102</v>
      </c>
      <c r="T263" s="13" t="s">
        <v>103</v>
      </c>
      <c r="U263" s="13">
        <v>1987</v>
      </c>
      <c r="V263" s="18">
        <v>1.02</v>
      </c>
      <c r="W263" s="17">
        <f t="shared" si="8"/>
        <v>59.878999999999998</v>
      </c>
      <c r="X263" s="17">
        <f t="shared" si="9"/>
        <v>1.8737276841630621</v>
      </c>
      <c r="Y263" s="18"/>
      <c r="Z263" s="18"/>
    </row>
    <row r="264" spans="19:26" x14ac:dyDescent="0.2">
      <c r="S264" s="13" t="s">
        <v>60</v>
      </c>
      <c r="T264" s="13" t="s">
        <v>61</v>
      </c>
      <c r="U264" s="13">
        <v>1987</v>
      </c>
      <c r="V264" s="18">
        <v>0.75</v>
      </c>
      <c r="W264" s="17">
        <f t="shared" si="8"/>
        <v>59.878999999999998</v>
      </c>
      <c r="X264" s="17">
        <f t="shared" si="9"/>
        <v>1.3777409442375457</v>
      </c>
      <c r="Y264" s="18"/>
      <c r="Z264" s="18"/>
    </row>
    <row r="265" spans="19:26" x14ac:dyDescent="0.2">
      <c r="S265" s="13" t="s">
        <v>62</v>
      </c>
      <c r="T265" s="13" t="s">
        <v>63</v>
      </c>
      <c r="U265" s="13">
        <v>1987</v>
      </c>
      <c r="V265" s="18">
        <v>0.4</v>
      </c>
      <c r="W265" s="17">
        <f t="shared" si="8"/>
        <v>59.878999999999998</v>
      </c>
      <c r="X265" s="17">
        <f t="shared" si="9"/>
        <v>0.73479517026002439</v>
      </c>
      <c r="Y265" s="18"/>
      <c r="Z265" s="18"/>
    </row>
    <row r="266" spans="19:26" x14ac:dyDescent="0.2">
      <c r="S266" s="13" t="s">
        <v>64</v>
      </c>
      <c r="T266" s="13" t="s">
        <v>65</v>
      </c>
      <c r="U266" s="13">
        <v>1987</v>
      </c>
      <c r="V266" s="18">
        <v>0.3</v>
      </c>
      <c r="W266" s="17">
        <f t="shared" si="8"/>
        <v>59.878999999999998</v>
      </c>
      <c r="X266" s="17">
        <f t="shared" si="9"/>
        <v>0.55109637769501829</v>
      </c>
      <c r="Y266" s="18"/>
      <c r="Z266" s="18"/>
    </row>
    <row r="267" spans="19:26" x14ac:dyDescent="0.2">
      <c r="S267" s="13" t="s">
        <v>66</v>
      </c>
      <c r="T267" s="13" t="s">
        <v>67</v>
      </c>
      <c r="U267" s="13">
        <v>1987</v>
      </c>
      <c r="V267" s="18">
        <v>0.94599999999999995</v>
      </c>
      <c r="W267" s="17">
        <f t="shared" si="8"/>
        <v>59.878999999999998</v>
      </c>
      <c r="X267" s="17">
        <f t="shared" si="9"/>
        <v>1.7377905776649576</v>
      </c>
      <c r="Y267" s="18"/>
      <c r="Z267" s="18"/>
    </row>
    <row r="268" spans="19:26" x14ac:dyDescent="0.2">
      <c r="S268" s="13" t="s">
        <v>68</v>
      </c>
      <c r="T268" s="13" t="s">
        <v>69</v>
      </c>
      <c r="U268" s="13">
        <v>1987</v>
      </c>
      <c r="V268" s="17">
        <v>0.1211</v>
      </c>
      <c r="W268" s="17">
        <f t="shared" si="8"/>
        <v>59.878999999999998</v>
      </c>
      <c r="X268" s="17">
        <f t="shared" si="9"/>
        <v>0.22245923779622237</v>
      </c>
      <c r="Y268" s="18"/>
      <c r="Z268" s="18"/>
    </row>
    <row r="269" spans="19:26" x14ac:dyDescent="0.2">
      <c r="S269" s="13" t="s">
        <v>106</v>
      </c>
      <c r="T269" s="13" t="s">
        <v>107</v>
      </c>
      <c r="U269" s="13">
        <v>1987</v>
      </c>
      <c r="V269" s="17">
        <v>0.79500000000000004</v>
      </c>
      <c r="W269" s="17">
        <f t="shared" si="8"/>
        <v>59.878999999999998</v>
      </c>
      <c r="X269" s="17">
        <f t="shared" si="9"/>
        <v>1.4604054008917986</v>
      </c>
      <c r="Y269" s="18"/>
      <c r="Z269" s="18"/>
    </row>
    <row r="270" spans="19:26" x14ac:dyDescent="0.2">
      <c r="S270" s="13" t="s">
        <v>70</v>
      </c>
      <c r="T270" s="13" t="s">
        <v>71</v>
      </c>
      <c r="U270" s="13">
        <v>1987</v>
      </c>
      <c r="V270" s="17">
        <v>0.5</v>
      </c>
      <c r="W270" s="17">
        <f t="shared" si="8"/>
        <v>59.878999999999998</v>
      </c>
      <c r="X270" s="17">
        <f t="shared" si="9"/>
        <v>0.91849396282503049</v>
      </c>
      <c r="Y270" s="18"/>
      <c r="Z270" s="18"/>
    </row>
    <row r="271" spans="19:26" x14ac:dyDescent="0.2">
      <c r="S271" s="13" t="s">
        <v>108</v>
      </c>
      <c r="T271" s="13" t="s">
        <v>109</v>
      </c>
      <c r="U271" s="13">
        <v>1987</v>
      </c>
      <c r="V271" s="17">
        <v>0.26</v>
      </c>
      <c r="W271" s="17">
        <f t="shared" si="8"/>
        <v>59.878999999999998</v>
      </c>
      <c r="X271" s="17">
        <f t="shared" si="9"/>
        <v>0.47761686066901587</v>
      </c>
      <c r="Y271" s="18"/>
      <c r="Z271" s="18"/>
    </row>
    <row r="272" spans="19:26" x14ac:dyDescent="0.2">
      <c r="S272" s="13" t="s">
        <v>72</v>
      </c>
      <c r="T272" s="13" t="s">
        <v>73</v>
      </c>
      <c r="U272" s="13">
        <v>1987</v>
      </c>
      <c r="V272" s="18">
        <v>0.63</v>
      </c>
      <c r="W272" s="17">
        <f t="shared" si="8"/>
        <v>59.878999999999998</v>
      </c>
      <c r="X272" s="17">
        <f t="shared" si="9"/>
        <v>1.1573023931595383</v>
      </c>
      <c r="Y272" s="17"/>
      <c r="Z272" s="17"/>
    </row>
    <row r="273" spans="19:26" x14ac:dyDescent="0.2">
      <c r="S273" s="13" t="s">
        <v>110</v>
      </c>
      <c r="T273" s="13" t="s">
        <v>111</v>
      </c>
      <c r="U273" s="13">
        <v>1987</v>
      </c>
      <c r="V273" s="18">
        <v>0.67</v>
      </c>
      <c r="W273" s="17">
        <f t="shared" si="8"/>
        <v>59.878999999999998</v>
      </c>
      <c r="X273" s="17">
        <f t="shared" si="9"/>
        <v>1.2307819101855408</v>
      </c>
      <c r="Y273" s="17"/>
      <c r="Z273" s="17"/>
    </row>
    <row r="274" spans="19:26" x14ac:dyDescent="0.2">
      <c r="S274" s="13" t="s">
        <v>74</v>
      </c>
      <c r="T274" s="13" t="s">
        <v>75</v>
      </c>
      <c r="U274" s="13">
        <v>1987</v>
      </c>
      <c r="V274" s="18">
        <v>0.4</v>
      </c>
      <c r="W274" s="17">
        <f t="shared" si="8"/>
        <v>59.878999999999998</v>
      </c>
      <c r="X274" s="17">
        <f t="shared" si="9"/>
        <v>0.73479517026002439</v>
      </c>
      <c r="Y274" s="17"/>
      <c r="Z274" s="17"/>
    </row>
    <row r="275" spans="19:26" x14ac:dyDescent="0.2">
      <c r="S275" s="13" t="s">
        <v>76</v>
      </c>
      <c r="T275" s="13" t="s">
        <v>77</v>
      </c>
      <c r="U275" s="13">
        <v>1987</v>
      </c>
      <c r="V275" s="18">
        <v>0.95960000000000001</v>
      </c>
      <c r="W275" s="17">
        <f t="shared" si="8"/>
        <v>59.878999999999998</v>
      </c>
      <c r="X275" s="17">
        <f t="shared" si="9"/>
        <v>1.7627736134537986</v>
      </c>
      <c r="Y275" s="17"/>
      <c r="Z275" s="17"/>
    </row>
    <row r="276" spans="19:26" x14ac:dyDescent="0.2">
      <c r="S276" s="13" t="s">
        <v>78</v>
      </c>
      <c r="T276" s="13" t="s">
        <v>79</v>
      </c>
      <c r="U276" s="13">
        <v>1987</v>
      </c>
      <c r="V276" s="18">
        <v>0.9</v>
      </c>
      <c r="W276" s="17">
        <f t="shared" si="8"/>
        <v>59.878999999999998</v>
      </c>
      <c r="X276" s="17">
        <f t="shared" si="9"/>
        <v>1.653289133085055</v>
      </c>
      <c r="Y276" s="18"/>
      <c r="Z276" s="18"/>
    </row>
    <row r="277" spans="19:26" x14ac:dyDescent="0.2">
      <c r="S277" s="13" t="s">
        <v>80</v>
      </c>
      <c r="T277" s="13" t="s">
        <v>81</v>
      </c>
      <c r="U277" s="13">
        <v>1987</v>
      </c>
      <c r="V277" s="18">
        <v>1.1000000000000001</v>
      </c>
      <c r="W277" s="17">
        <f t="shared" si="8"/>
        <v>59.878999999999998</v>
      </c>
      <c r="X277" s="17">
        <f t="shared" si="9"/>
        <v>2.0206867182150674</v>
      </c>
      <c r="Y277" s="18"/>
      <c r="Z277" s="18"/>
    </row>
    <row r="278" spans="19:26" x14ac:dyDescent="0.2">
      <c r="S278" s="13" t="s">
        <v>82</v>
      </c>
      <c r="T278" s="13" t="s">
        <v>83</v>
      </c>
      <c r="U278" s="13">
        <v>1987</v>
      </c>
      <c r="V278" s="18">
        <v>0.20399999999999999</v>
      </c>
      <c r="W278" s="17">
        <f t="shared" si="8"/>
        <v>59.878999999999998</v>
      </c>
      <c r="X278" s="17">
        <f t="shared" si="9"/>
        <v>0.37474553683261241</v>
      </c>
      <c r="Y278" s="18"/>
      <c r="Z278" s="18"/>
    </row>
    <row r="279" spans="19:26" x14ac:dyDescent="0.2">
      <c r="S279" s="13" t="s">
        <v>116</v>
      </c>
      <c r="T279" s="13" t="s">
        <v>117</v>
      </c>
      <c r="U279" s="13">
        <v>1987</v>
      </c>
      <c r="V279" s="18">
        <v>0.55000000000000004</v>
      </c>
      <c r="W279" s="17">
        <f t="shared" si="8"/>
        <v>59.878999999999998</v>
      </c>
      <c r="X279" s="17">
        <f t="shared" si="9"/>
        <v>1.0103433591075337</v>
      </c>
      <c r="Y279" s="18"/>
      <c r="Z279" s="18"/>
    </row>
    <row r="280" spans="19:26" x14ac:dyDescent="0.2">
      <c r="S280" s="13" t="s">
        <v>118</v>
      </c>
      <c r="T280" s="13" t="s">
        <v>119</v>
      </c>
      <c r="U280" s="13">
        <v>1987</v>
      </c>
      <c r="V280" s="18">
        <v>1.51</v>
      </c>
      <c r="W280" s="17">
        <f t="shared" si="8"/>
        <v>59.878999999999998</v>
      </c>
      <c r="X280" s="17">
        <f t="shared" si="9"/>
        <v>2.7738517677315921</v>
      </c>
      <c r="Y280" s="18"/>
      <c r="Z280" s="18"/>
    </row>
    <row r="281" spans="19:26" x14ac:dyDescent="0.2">
      <c r="S281" s="13" t="s">
        <v>120</v>
      </c>
      <c r="T281" s="13" t="s">
        <v>121</v>
      </c>
      <c r="U281" s="13">
        <v>1987</v>
      </c>
      <c r="V281" s="18">
        <v>0.82030000000000003</v>
      </c>
      <c r="W281" s="17">
        <f t="shared" si="8"/>
        <v>59.878999999999998</v>
      </c>
      <c r="X281" s="17">
        <f t="shared" si="9"/>
        <v>1.5068811954107451</v>
      </c>
      <c r="Y281" s="18"/>
      <c r="Z281" s="18"/>
    </row>
    <row r="282" spans="19:26" x14ac:dyDescent="0.2">
      <c r="S282" s="13" t="s">
        <v>122</v>
      </c>
      <c r="T282" s="13" t="s">
        <v>123</v>
      </c>
      <c r="U282" s="13">
        <v>1987</v>
      </c>
      <c r="V282" s="18">
        <v>1</v>
      </c>
      <c r="W282" s="17">
        <f t="shared" si="8"/>
        <v>59.878999999999998</v>
      </c>
      <c r="X282" s="17">
        <f t="shared" si="9"/>
        <v>1.836987925650061</v>
      </c>
      <c r="Y282" s="18"/>
      <c r="Z282" s="18"/>
    </row>
    <row r="283" spans="19:26" x14ac:dyDescent="0.2">
      <c r="S283" s="13" t="s">
        <v>84</v>
      </c>
      <c r="T283" s="13" t="s">
        <v>85</v>
      </c>
      <c r="U283" s="13">
        <v>1987</v>
      </c>
      <c r="V283" s="13">
        <v>0.25</v>
      </c>
      <c r="W283" s="17">
        <f t="shared" si="8"/>
        <v>59.878999999999998</v>
      </c>
      <c r="X283" s="17">
        <f t="shared" si="9"/>
        <v>0.45924698141251524</v>
      </c>
      <c r="Y283" s="18"/>
      <c r="Z283" s="18"/>
    </row>
    <row r="284" spans="19:26" x14ac:dyDescent="0.2">
      <c r="S284" s="13" t="s">
        <v>90</v>
      </c>
      <c r="T284" s="13" t="s">
        <v>91</v>
      </c>
      <c r="U284" s="13">
        <v>1988</v>
      </c>
      <c r="V284" s="17">
        <v>1.7</v>
      </c>
      <c r="W284" s="17">
        <f t="shared" si="8"/>
        <v>61.973999999999997</v>
      </c>
      <c r="X284" s="17">
        <f t="shared" si="9"/>
        <v>3.0173120986220026</v>
      </c>
      <c r="Y284" s="18"/>
      <c r="Z284" s="18"/>
    </row>
    <row r="285" spans="19:26" x14ac:dyDescent="0.2">
      <c r="S285" s="13" t="s">
        <v>23</v>
      </c>
      <c r="T285" s="13" t="s">
        <v>24</v>
      </c>
      <c r="U285" s="13">
        <v>1988</v>
      </c>
      <c r="V285" s="18">
        <v>0.85</v>
      </c>
      <c r="W285" s="17">
        <f t="shared" si="8"/>
        <v>61.973999999999997</v>
      </c>
      <c r="X285" s="17">
        <f t="shared" si="9"/>
        <v>1.5086560493110013</v>
      </c>
      <c r="Y285" s="18"/>
      <c r="Z285" s="18"/>
    </row>
    <row r="286" spans="19:26" x14ac:dyDescent="0.2">
      <c r="S286" s="13" t="s">
        <v>25</v>
      </c>
      <c r="T286" s="13" t="s">
        <v>26</v>
      </c>
      <c r="U286" s="13">
        <v>1988</v>
      </c>
      <c r="V286" s="18">
        <v>0.84</v>
      </c>
      <c r="W286" s="17">
        <f t="shared" si="8"/>
        <v>61.973999999999997</v>
      </c>
      <c r="X286" s="17">
        <f t="shared" si="9"/>
        <v>1.4909071546132249</v>
      </c>
      <c r="Y286" s="18"/>
      <c r="Z286" s="18"/>
    </row>
    <row r="287" spans="19:26" x14ac:dyDescent="0.2">
      <c r="S287" s="13" t="s">
        <v>27</v>
      </c>
      <c r="T287" s="13" t="s">
        <v>28</v>
      </c>
      <c r="U287" s="13">
        <v>1988</v>
      </c>
      <c r="V287" s="18">
        <v>0.75</v>
      </c>
      <c r="W287" s="17">
        <f t="shared" si="8"/>
        <v>61.973999999999997</v>
      </c>
      <c r="X287" s="17">
        <f t="shared" si="9"/>
        <v>1.3311671023332365</v>
      </c>
      <c r="Y287" s="18"/>
      <c r="Z287" s="18"/>
    </row>
    <row r="288" spans="19:26" x14ac:dyDescent="0.2">
      <c r="S288" s="13" t="s">
        <v>29</v>
      </c>
      <c r="T288" s="13" t="s">
        <v>30</v>
      </c>
      <c r="U288" s="13">
        <v>1988</v>
      </c>
      <c r="V288" s="18">
        <v>0.01</v>
      </c>
      <c r="W288" s="17">
        <f t="shared" si="8"/>
        <v>61.973999999999997</v>
      </c>
      <c r="X288" s="17">
        <f t="shared" si="9"/>
        <v>1.7748894697776487E-2</v>
      </c>
      <c r="Y288" s="18"/>
      <c r="Z288" s="18"/>
    </row>
    <row r="289" spans="19:26" x14ac:dyDescent="0.2">
      <c r="S289" s="13" t="s">
        <v>31</v>
      </c>
      <c r="T289" s="13" t="s">
        <v>32</v>
      </c>
      <c r="U289" s="13">
        <v>1988</v>
      </c>
      <c r="V289" s="18">
        <v>0.27750000000000002</v>
      </c>
      <c r="W289" s="17">
        <f t="shared" si="8"/>
        <v>61.973999999999997</v>
      </c>
      <c r="X289" s="17">
        <f t="shared" si="9"/>
        <v>0.49253182786329758</v>
      </c>
      <c r="Y289" s="17"/>
      <c r="Z289" s="17"/>
    </row>
    <row r="290" spans="19:26" x14ac:dyDescent="0.2">
      <c r="S290" s="13" t="s">
        <v>33</v>
      </c>
      <c r="T290" s="13" t="s">
        <v>34</v>
      </c>
      <c r="U290" s="13">
        <v>1988</v>
      </c>
      <c r="V290" s="18">
        <v>0.3</v>
      </c>
      <c r="W290" s="17">
        <f t="shared" si="8"/>
        <v>61.973999999999997</v>
      </c>
      <c r="X290" s="17">
        <f t="shared" si="9"/>
        <v>0.53246684093329455</v>
      </c>
      <c r="Y290" s="17"/>
      <c r="Z290" s="17"/>
    </row>
    <row r="291" spans="19:26" x14ac:dyDescent="0.2">
      <c r="S291" s="13" t="s">
        <v>35</v>
      </c>
      <c r="T291" s="13" t="s">
        <v>36</v>
      </c>
      <c r="U291" s="13">
        <v>1988</v>
      </c>
      <c r="V291" s="18">
        <v>0.4</v>
      </c>
      <c r="W291" s="17">
        <f t="shared" si="8"/>
        <v>61.973999999999997</v>
      </c>
      <c r="X291" s="17">
        <f t="shared" si="9"/>
        <v>0.70995578791105951</v>
      </c>
      <c r="Y291" s="17"/>
      <c r="Z291" s="17"/>
    </row>
    <row r="292" spans="19:26" x14ac:dyDescent="0.2">
      <c r="S292" s="13" t="s">
        <v>37</v>
      </c>
      <c r="T292" s="13" t="s">
        <v>38</v>
      </c>
      <c r="U292" s="13">
        <v>1988</v>
      </c>
      <c r="V292" s="18">
        <v>0.15</v>
      </c>
      <c r="W292" s="17">
        <f t="shared" si="8"/>
        <v>61.973999999999997</v>
      </c>
      <c r="X292" s="17">
        <f t="shared" si="9"/>
        <v>0.26623342046664727</v>
      </c>
      <c r="Y292" s="17"/>
      <c r="Z292" s="17"/>
    </row>
    <row r="293" spans="19:26" x14ac:dyDescent="0.2">
      <c r="S293" s="13" t="s">
        <v>39</v>
      </c>
      <c r="T293" s="13" t="s">
        <v>40</v>
      </c>
      <c r="U293" s="13">
        <v>1988</v>
      </c>
      <c r="V293" s="18">
        <v>2.25</v>
      </c>
      <c r="W293" s="17">
        <f t="shared" si="8"/>
        <v>61.973999999999997</v>
      </c>
      <c r="X293" s="17">
        <f t="shared" si="9"/>
        <v>3.9935013069997094</v>
      </c>
      <c r="Y293" s="18"/>
      <c r="Z293" s="18"/>
    </row>
    <row r="294" spans="19:26" x14ac:dyDescent="0.2">
      <c r="S294" s="13" t="s">
        <v>41</v>
      </c>
      <c r="T294" s="13" t="s">
        <v>42</v>
      </c>
      <c r="U294" s="13">
        <v>1988</v>
      </c>
      <c r="V294" s="18">
        <v>2.35</v>
      </c>
      <c r="W294" s="17">
        <f t="shared" si="8"/>
        <v>61.973999999999997</v>
      </c>
      <c r="X294" s="17">
        <f t="shared" si="9"/>
        <v>4.1709902539774744</v>
      </c>
      <c r="Y294" s="18"/>
      <c r="Z294" s="18"/>
    </row>
    <row r="295" spans="19:26" x14ac:dyDescent="0.2">
      <c r="S295" s="13" t="s">
        <v>86</v>
      </c>
      <c r="T295" s="13" t="s">
        <v>87</v>
      </c>
      <c r="U295" s="13">
        <v>1988</v>
      </c>
      <c r="V295" s="18">
        <v>1.3</v>
      </c>
      <c r="W295" s="17">
        <f t="shared" si="8"/>
        <v>61.973999999999997</v>
      </c>
      <c r="X295" s="17">
        <f t="shared" si="9"/>
        <v>2.3073563107109436</v>
      </c>
      <c r="Y295" s="18"/>
      <c r="Z295" s="18"/>
    </row>
    <row r="296" spans="19:26" x14ac:dyDescent="0.2">
      <c r="S296" s="13" t="s">
        <v>92</v>
      </c>
      <c r="T296" s="13" t="s">
        <v>93</v>
      </c>
      <c r="U296" s="13">
        <v>1988</v>
      </c>
      <c r="V296" s="18">
        <v>0.45</v>
      </c>
      <c r="W296" s="17">
        <f t="shared" si="8"/>
        <v>61.973999999999997</v>
      </c>
      <c r="X296" s="17">
        <f t="shared" si="9"/>
        <v>0.79870026139994199</v>
      </c>
      <c r="Y296" s="18"/>
      <c r="Z296" s="18"/>
    </row>
    <row r="297" spans="19:26" x14ac:dyDescent="0.2">
      <c r="S297" s="13" t="s">
        <v>43</v>
      </c>
      <c r="T297" s="13" t="s">
        <v>14</v>
      </c>
      <c r="U297" s="13">
        <v>1988</v>
      </c>
      <c r="V297" s="18">
        <v>0.23</v>
      </c>
      <c r="W297" s="17">
        <f t="shared" si="8"/>
        <v>61.973999999999997</v>
      </c>
      <c r="X297" s="17">
        <f t="shared" si="9"/>
        <v>0.4082245780488592</v>
      </c>
      <c r="Y297" s="18"/>
      <c r="Z297" s="18"/>
    </row>
    <row r="298" spans="19:26" x14ac:dyDescent="0.2">
      <c r="S298" s="13" t="s">
        <v>44</v>
      </c>
      <c r="T298" s="13" t="s">
        <v>45</v>
      </c>
      <c r="U298" s="13">
        <v>1988</v>
      </c>
      <c r="V298" s="17">
        <v>0.47</v>
      </c>
      <c r="W298" s="17">
        <f t="shared" si="8"/>
        <v>61.973999999999997</v>
      </c>
      <c r="X298" s="17">
        <f t="shared" si="9"/>
        <v>0.83419805079549481</v>
      </c>
      <c r="Y298" s="18"/>
      <c r="Z298" s="18"/>
    </row>
    <row r="299" spans="19:26" x14ac:dyDescent="0.2">
      <c r="S299" s="13" t="s">
        <v>94</v>
      </c>
      <c r="T299" s="13" t="s">
        <v>95</v>
      </c>
      <c r="U299" s="13">
        <v>1988</v>
      </c>
      <c r="V299" s="17">
        <v>1.75</v>
      </c>
      <c r="W299" s="17">
        <f t="shared" si="8"/>
        <v>61.973999999999997</v>
      </c>
      <c r="X299" s="17">
        <f t="shared" si="9"/>
        <v>3.1060565721108855</v>
      </c>
      <c r="Y299" s="18"/>
      <c r="Z299" s="18"/>
    </row>
    <row r="300" spans="19:26" x14ac:dyDescent="0.2">
      <c r="S300" s="13" t="s">
        <v>46</v>
      </c>
      <c r="T300" s="13" t="s">
        <v>47</v>
      </c>
      <c r="U300" s="13">
        <v>1988</v>
      </c>
      <c r="V300" s="17">
        <v>0.3</v>
      </c>
      <c r="W300" s="17">
        <f t="shared" si="8"/>
        <v>61.973999999999997</v>
      </c>
      <c r="X300" s="17">
        <f t="shared" si="9"/>
        <v>0.53246684093329455</v>
      </c>
      <c r="Y300" s="18"/>
      <c r="Z300" s="18"/>
    </row>
    <row r="301" spans="19:26" x14ac:dyDescent="0.2">
      <c r="S301" s="13" t="s">
        <v>48</v>
      </c>
      <c r="T301" s="13" t="s">
        <v>49</v>
      </c>
      <c r="U301" s="13">
        <v>1988</v>
      </c>
      <c r="V301" s="17">
        <v>0.5</v>
      </c>
      <c r="W301" s="17">
        <f t="shared" si="8"/>
        <v>61.973999999999997</v>
      </c>
      <c r="X301" s="17">
        <f t="shared" si="9"/>
        <v>0.88744473488882436</v>
      </c>
      <c r="Y301" s="18"/>
      <c r="Z301" s="18"/>
    </row>
    <row r="302" spans="19:26" x14ac:dyDescent="0.2">
      <c r="S302" s="13" t="s">
        <v>50</v>
      </c>
      <c r="T302" s="13" t="s">
        <v>51</v>
      </c>
      <c r="U302" s="13">
        <v>1988</v>
      </c>
      <c r="V302" s="18">
        <v>0.11</v>
      </c>
      <c r="W302" s="17">
        <f t="shared" si="8"/>
        <v>61.973999999999997</v>
      </c>
      <c r="X302" s="17">
        <f t="shared" si="9"/>
        <v>0.19523784167554137</v>
      </c>
      <c r="Y302" s="18"/>
      <c r="Z302" s="18"/>
    </row>
    <row r="303" spans="19:26" x14ac:dyDescent="0.2">
      <c r="S303" s="13" t="s">
        <v>96</v>
      </c>
      <c r="T303" s="13" t="s">
        <v>97</v>
      </c>
      <c r="U303" s="13">
        <v>1988</v>
      </c>
      <c r="V303" s="18">
        <v>0.6</v>
      </c>
      <c r="W303" s="17">
        <f t="shared" si="8"/>
        <v>61.973999999999997</v>
      </c>
      <c r="X303" s="17">
        <f t="shared" si="9"/>
        <v>1.0649336818665891</v>
      </c>
      <c r="Y303" s="18"/>
      <c r="Z303" s="18"/>
    </row>
    <row r="304" spans="19:26" x14ac:dyDescent="0.2">
      <c r="S304" s="13" t="s">
        <v>52</v>
      </c>
      <c r="T304" s="13" t="s">
        <v>53</v>
      </c>
      <c r="U304" s="13">
        <v>1988</v>
      </c>
      <c r="V304" s="18">
        <v>0.4</v>
      </c>
      <c r="W304" s="17">
        <f t="shared" si="8"/>
        <v>61.973999999999997</v>
      </c>
      <c r="X304" s="17">
        <f t="shared" si="9"/>
        <v>0.70995578791105951</v>
      </c>
      <c r="Y304" s="18"/>
      <c r="Z304" s="18"/>
    </row>
    <row r="305" spans="19:26" x14ac:dyDescent="0.2">
      <c r="S305" s="13" t="s">
        <v>54</v>
      </c>
      <c r="T305" s="13" t="s">
        <v>55</v>
      </c>
      <c r="U305" s="13">
        <v>1988</v>
      </c>
      <c r="V305" s="18">
        <v>0.55000000000000004</v>
      </c>
      <c r="W305" s="17">
        <f t="shared" si="8"/>
        <v>61.973999999999997</v>
      </c>
      <c r="X305" s="17">
        <f t="shared" si="9"/>
        <v>0.97618920837770684</v>
      </c>
      <c r="Y305" s="18"/>
      <c r="Z305" s="18"/>
    </row>
    <row r="306" spans="19:26" x14ac:dyDescent="0.2">
      <c r="S306" s="13" t="s">
        <v>98</v>
      </c>
      <c r="T306" s="13" t="s">
        <v>99</v>
      </c>
      <c r="U306" s="13">
        <v>1988</v>
      </c>
      <c r="V306" s="18">
        <v>0.51</v>
      </c>
      <c r="W306" s="17">
        <f t="shared" si="8"/>
        <v>61.973999999999997</v>
      </c>
      <c r="X306" s="17">
        <f t="shared" si="9"/>
        <v>0.90519362958660088</v>
      </c>
      <c r="Y306" s="13"/>
      <c r="Z306" s="13"/>
    </row>
    <row r="307" spans="19:26" x14ac:dyDescent="0.2">
      <c r="S307" s="13" t="s">
        <v>56</v>
      </c>
      <c r="T307" s="13" t="s">
        <v>57</v>
      </c>
      <c r="U307" s="13">
        <v>1988</v>
      </c>
      <c r="V307" s="18">
        <v>0.3</v>
      </c>
      <c r="W307" s="17">
        <f t="shared" si="8"/>
        <v>61.973999999999997</v>
      </c>
      <c r="X307" s="17">
        <f t="shared" si="9"/>
        <v>0.53246684093329455</v>
      </c>
      <c r="Y307" s="13"/>
      <c r="Z307" s="13"/>
    </row>
    <row r="308" spans="19:26" x14ac:dyDescent="0.2">
      <c r="S308" s="13" t="s">
        <v>100</v>
      </c>
      <c r="T308" s="13" t="s">
        <v>101</v>
      </c>
      <c r="U308" s="13">
        <v>1988</v>
      </c>
      <c r="V308" s="18">
        <v>0.35</v>
      </c>
      <c r="W308" s="17">
        <f t="shared" si="8"/>
        <v>61.973999999999997</v>
      </c>
      <c r="X308" s="17">
        <f t="shared" si="9"/>
        <v>0.62121131442217703</v>
      </c>
      <c r="Y308" s="17"/>
      <c r="Z308" s="17"/>
    </row>
    <row r="309" spans="19:26" x14ac:dyDescent="0.2">
      <c r="S309" s="13" t="s">
        <v>58</v>
      </c>
      <c r="T309" s="13" t="s">
        <v>59</v>
      </c>
      <c r="U309" s="13">
        <v>1988</v>
      </c>
      <c r="V309" s="18">
        <v>0.34</v>
      </c>
      <c r="W309" s="17">
        <f t="shared" si="8"/>
        <v>61.973999999999997</v>
      </c>
      <c r="X309" s="17">
        <f t="shared" si="9"/>
        <v>0.60346241972440062</v>
      </c>
      <c r="Y309" s="18"/>
      <c r="Z309" s="18"/>
    </row>
    <row r="310" spans="19:26" x14ac:dyDescent="0.2">
      <c r="S310" s="13" t="s">
        <v>102</v>
      </c>
      <c r="T310" s="13" t="s">
        <v>103</v>
      </c>
      <c r="U310" s="13">
        <v>1988</v>
      </c>
      <c r="V310" s="18">
        <v>1.06</v>
      </c>
      <c r="W310" s="17">
        <f t="shared" si="8"/>
        <v>61.973999999999997</v>
      </c>
      <c r="X310" s="17">
        <f t="shared" si="9"/>
        <v>1.8813828379643078</v>
      </c>
      <c r="Y310" s="18"/>
      <c r="Z310" s="18"/>
    </row>
    <row r="311" spans="19:26" x14ac:dyDescent="0.2">
      <c r="S311" s="13" t="s">
        <v>60</v>
      </c>
      <c r="T311" s="13" t="s">
        <v>61</v>
      </c>
      <c r="U311" s="13">
        <v>1988</v>
      </c>
      <c r="V311" s="18">
        <v>0.75</v>
      </c>
      <c r="W311" s="17">
        <f t="shared" si="8"/>
        <v>61.973999999999997</v>
      </c>
      <c r="X311" s="17">
        <f t="shared" si="9"/>
        <v>1.3311671023332365</v>
      </c>
      <c r="Y311" s="18"/>
      <c r="Z311" s="18"/>
    </row>
    <row r="312" spans="19:26" x14ac:dyDescent="0.2">
      <c r="S312" s="13" t="s">
        <v>62</v>
      </c>
      <c r="T312" s="13" t="s">
        <v>63</v>
      </c>
      <c r="U312" s="13">
        <v>1988</v>
      </c>
      <c r="V312" s="18">
        <v>0.4</v>
      </c>
      <c r="W312" s="17">
        <f t="shared" si="8"/>
        <v>61.973999999999997</v>
      </c>
      <c r="X312" s="17">
        <f t="shared" si="9"/>
        <v>0.70995578791105951</v>
      </c>
      <c r="Y312" s="18"/>
      <c r="Z312" s="18"/>
    </row>
    <row r="313" spans="19:26" x14ac:dyDescent="0.2">
      <c r="S313" s="13" t="s">
        <v>64</v>
      </c>
      <c r="T313" s="13" t="s">
        <v>65</v>
      </c>
      <c r="U313" s="13">
        <v>1988</v>
      </c>
      <c r="V313" s="18">
        <v>0.3</v>
      </c>
      <c r="W313" s="17">
        <f t="shared" si="8"/>
        <v>61.973999999999997</v>
      </c>
      <c r="X313" s="17">
        <f t="shared" si="9"/>
        <v>0.53246684093329455</v>
      </c>
      <c r="Y313" s="18"/>
      <c r="Z313" s="18"/>
    </row>
    <row r="314" spans="19:26" x14ac:dyDescent="0.2">
      <c r="S314" s="13" t="s">
        <v>66</v>
      </c>
      <c r="T314" s="13" t="s">
        <v>67</v>
      </c>
      <c r="U314" s="13">
        <v>1988</v>
      </c>
      <c r="V314" s="17">
        <v>0.94599999999999995</v>
      </c>
      <c r="W314" s="17">
        <f t="shared" si="8"/>
        <v>61.973999999999997</v>
      </c>
      <c r="X314" s="17">
        <f t="shared" si="9"/>
        <v>1.6790454384096556</v>
      </c>
      <c r="Y314" s="18"/>
      <c r="Z314" s="18"/>
    </row>
    <row r="315" spans="19:26" x14ac:dyDescent="0.2">
      <c r="S315" s="13" t="s">
        <v>68</v>
      </c>
      <c r="T315" s="13" t="s">
        <v>69</v>
      </c>
      <c r="U315" s="13">
        <v>1988</v>
      </c>
      <c r="V315" s="17">
        <v>0.1211</v>
      </c>
      <c r="W315" s="17">
        <f t="shared" si="8"/>
        <v>61.973999999999997</v>
      </c>
      <c r="X315" s="17">
        <f t="shared" si="9"/>
        <v>0.21493911479007327</v>
      </c>
      <c r="Y315" s="18"/>
      <c r="Z315" s="18"/>
    </row>
    <row r="316" spans="19:26" x14ac:dyDescent="0.2">
      <c r="S316" s="13" t="s">
        <v>106</v>
      </c>
      <c r="T316" s="13" t="s">
        <v>107</v>
      </c>
      <c r="U316" s="13">
        <v>1988</v>
      </c>
      <c r="V316" s="17">
        <v>0.79500000000000004</v>
      </c>
      <c r="W316" s="17">
        <f t="shared" si="8"/>
        <v>61.973999999999997</v>
      </c>
      <c r="X316" s="17">
        <f t="shared" si="9"/>
        <v>1.4110371284732308</v>
      </c>
      <c r="Y316" s="18"/>
      <c r="Z316" s="18"/>
    </row>
    <row r="317" spans="19:26" x14ac:dyDescent="0.2">
      <c r="S317" s="13" t="s">
        <v>70</v>
      </c>
      <c r="T317" s="13" t="s">
        <v>71</v>
      </c>
      <c r="U317" s="13">
        <v>1988</v>
      </c>
      <c r="V317" s="17">
        <v>0.5</v>
      </c>
      <c r="W317" s="17">
        <f t="shared" si="8"/>
        <v>61.973999999999997</v>
      </c>
      <c r="X317" s="17">
        <f t="shared" si="9"/>
        <v>0.88744473488882436</v>
      </c>
      <c r="Y317" s="18"/>
      <c r="Z317" s="18"/>
    </row>
    <row r="318" spans="19:26" x14ac:dyDescent="0.2">
      <c r="S318" s="13" t="s">
        <v>108</v>
      </c>
      <c r="T318" s="13" t="s">
        <v>109</v>
      </c>
      <c r="U318" s="13">
        <v>1988</v>
      </c>
      <c r="V318" s="18">
        <v>0.26</v>
      </c>
      <c r="W318" s="17">
        <f t="shared" si="8"/>
        <v>61.973999999999997</v>
      </c>
      <c r="X318" s="17">
        <f t="shared" si="9"/>
        <v>0.4614712621421887</v>
      </c>
      <c r="Y318" s="18"/>
      <c r="Z318" s="18"/>
    </row>
    <row r="319" spans="19:26" x14ac:dyDescent="0.2">
      <c r="S319" s="13" t="s">
        <v>72</v>
      </c>
      <c r="T319" s="13" t="s">
        <v>73</v>
      </c>
      <c r="U319" s="13">
        <v>1988</v>
      </c>
      <c r="V319" s="18">
        <v>0.72</v>
      </c>
      <c r="W319" s="17">
        <f t="shared" si="8"/>
        <v>61.973999999999997</v>
      </c>
      <c r="X319" s="17">
        <f t="shared" si="9"/>
        <v>1.2779204182399071</v>
      </c>
      <c r="Y319" s="18"/>
      <c r="Z319" s="18"/>
    </row>
    <row r="320" spans="19:26" x14ac:dyDescent="0.2">
      <c r="S320" s="13" t="s">
        <v>110</v>
      </c>
      <c r="T320" s="13" t="s">
        <v>111</v>
      </c>
      <c r="U320" s="13">
        <v>1988</v>
      </c>
      <c r="V320" s="18">
        <v>0.67</v>
      </c>
      <c r="W320" s="17">
        <f t="shared" si="8"/>
        <v>61.973999999999997</v>
      </c>
      <c r="X320" s="17">
        <f t="shared" si="9"/>
        <v>1.1891759447510246</v>
      </c>
      <c r="Y320" s="18"/>
      <c r="Z320" s="18"/>
    </row>
    <row r="321" spans="19:26" x14ac:dyDescent="0.2">
      <c r="S321" s="13" t="s">
        <v>74</v>
      </c>
      <c r="T321" s="13" t="s">
        <v>75</v>
      </c>
      <c r="U321" s="13">
        <v>1988</v>
      </c>
      <c r="V321" s="18">
        <v>0.4</v>
      </c>
      <c r="W321" s="17">
        <f t="shared" si="8"/>
        <v>61.973999999999997</v>
      </c>
      <c r="X321" s="17">
        <f t="shared" si="9"/>
        <v>0.70995578791105951</v>
      </c>
      <c r="Y321" s="18"/>
      <c r="Z321" s="18"/>
    </row>
    <row r="322" spans="19:26" x14ac:dyDescent="0.2">
      <c r="S322" s="13" t="s">
        <v>76</v>
      </c>
      <c r="T322" s="13" t="s">
        <v>77</v>
      </c>
      <c r="U322" s="13">
        <v>1988</v>
      </c>
      <c r="V322" s="18">
        <v>0.95960000000000001</v>
      </c>
      <c r="W322" s="17">
        <f t="shared" si="8"/>
        <v>61.973999999999997</v>
      </c>
      <c r="X322" s="17">
        <f t="shared" si="9"/>
        <v>1.7031839351986318</v>
      </c>
      <c r="Y322" s="17"/>
      <c r="Z322" s="17"/>
    </row>
    <row r="323" spans="19:26" x14ac:dyDescent="0.2">
      <c r="S323" s="13" t="s">
        <v>78</v>
      </c>
      <c r="T323" s="13" t="s">
        <v>79</v>
      </c>
      <c r="U323" s="13">
        <v>1988</v>
      </c>
      <c r="V323" s="18">
        <v>0.93</v>
      </c>
      <c r="W323" s="17">
        <f t="shared" ref="W323:W386" si="10">INDEX($AB$2:$AB$35,MATCH($U323,$AA$2:$AA$35,0))</f>
        <v>61.973999999999997</v>
      </c>
      <c r="X323" s="17">
        <f t="shared" ref="X323:X386" si="11">V323*($AB$35/W323)</f>
        <v>1.6506472068932134</v>
      </c>
      <c r="Y323" s="17"/>
      <c r="Z323" s="17"/>
    </row>
    <row r="324" spans="19:26" x14ac:dyDescent="0.2">
      <c r="S324" s="13" t="s">
        <v>80</v>
      </c>
      <c r="T324" s="13" t="s">
        <v>81</v>
      </c>
      <c r="U324" s="13">
        <v>1988</v>
      </c>
      <c r="V324" s="18">
        <v>1.1000000000000001</v>
      </c>
      <c r="W324" s="17">
        <f t="shared" si="10"/>
        <v>61.973999999999997</v>
      </c>
      <c r="X324" s="17">
        <f t="shared" si="11"/>
        <v>1.9523784167554137</v>
      </c>
      <c r="Y324" s="17"/>
      <c r="Z324" s="17"/>
    </row>
    <row r="325" spans="19:26" x14ac:dyDescent="0.2">
      <c r="S325" s="13" t="s">
        <v>82</v>
      </c>
      <c r="T325" s="13" t="s">
        <v>83</v>
      </c>
      <c r="U325" s="13">
        <v>1988</v>
      </c>
      <c r="V325" s="18">
        <v>0.20399999999999999</v>
      </c>
      <c r="W325" s="17">
        <f t="shared" si="10"/>
        <v>61.973999999999997</v>
      </c>
      <c r="X325" s="17">
        <f t="shared" si="11"/>
        <v>0.3620774518346403</v>
      </c>
      <c r="Y325" s="17"/>
      <c r="Z325" s="17"/>
    </row>
    <row r="326" spans="19:26" x14ac:dyDescent="0.2">
      <c r="S326" s="13" t="s">
        <v>116</v>
      </c>
      <c r="T326" s="13" t="s">
        <v>117</v>
      </c>
      <c r="U326" s="13">
        <v>1988</v>
      </c>
      <c r="V326" s="18">
        <v>0.55000000000000004</v>
      </c>
      <c r="W326" s="17">
        <f t="shared" si="10"/>
        <v>61.973999999999997</v>
      </c>
      <c r="X326" s="17">
        <f t="shared" si="11"/>
        <v>0.97618920837770684</v>
      </c>
      <c r="Y326" s="18"/>
      <c r="Z326" s="18"/>
    </row>
    <row r="327" spans="19:26" x14ac:dyDescent="0.2">
      <c r="S327" s="13" t="s">
        <v>118</v>
      </c>
      <c r="T327" s="13" t="s">
        <v>119</v>
      </c>
      <c r="U327" s="13">
        <v>1988</v>
      </c>
      <c r="V327" s="18">
        <v>1.51</v>
      </c>
      <c r="W327" s="17">
        <f t="shared" si="10"/>
        <v>61.973999999999997</v>
      </c>
      <c r="X327" s="17">
        <f t="shared" si="11"/>
        <v>2.6800830993642495</v>
      </c>
      <c r="Y327" s="18"/>
      <c r="Z327" s="18"/>
    </row>
    <row r="328" spans="19:26" x14ac:dyDescent="0.2">
      <c r="S328" s="13" t="s">
        <v>120</v>
      </c>
      <c r="T328" s="13" t="s">
        <v>121</v>
      </c>
      <c r="U328" s="13">
        <v>1988</v>
      </c>
      <c r="V328" s="18">
        <v>0.82976000000000005</v>
      </c>
      <c r="W328" s="17">
        <f t="shared" si="10"/>
        <v>61.973999999999997</v>
      </c>
      <c r="X328" s="17">
        <f t="shared" si="11"/>
        <v>1.4727322864427019</v>
      </c>
      <c r="Y328" s="18"/>
      <c r="Z328" s="18"/>
    </row>
    <row r="329" spans="19:26" x14ac:dyDescent="0.2">
      <c r="S329" s="13" t="s">
        <v>122</v>
      </c>
      <c r="T329" s="13" t="s">
        <v>123</v>
      </c>
      <c r="U329" s="13">
        <v>1988</v>
      </c>
      <c r="V329" s="13">
        <v>1</v>
      </c>
      <c r="W329" s="17">
        <f t="shared" si="10"/>
        <v>61.973999999999997</v>
      </c>
      <c r="X329" s="17">
        <f t="shared" si="11"/>
        <v>1.7748894697776487</v>
      </c>
      <c r="Y329" s="18"/>
      <c r="Z329" s="18"/>
    </row>
    <row r="330" spans="19:26" x14ac:dyDescent="0.2">
      <c r="S330" s="13" t="s">
        <v>84</v>
      </c>
      <c r="T330" s="13" t="s">
        <v>85</v>
      </c>
      <c r="U330" s="13">
        <v>1988</v>
      </c>
      <c r="V330" s="13">
        <v>0.25</v>
      </c>
      <c r="W330" s="17">
        <f t="shared" si="10"/>
        <v>61.973999999999997</v>
      </c>
      <c r="X330" s="17">
        <f t="shared" si="11"/>
        <v>0.44372236744441218</v>
      </c>
      <c r="Y330" s="18"/>
      <c r="Z330" s="18"/>
    </row>
    <row r="331" spans="19:26" x14ac:dyDescent="0.2">
      <c r="S331" s="13" t="s">
        <v>90</v>
      </c>
      <c r="T331" s="13" t="s">
        <v>91</v>
      </c>
      <c r="U331" s="13">
        <v>1989</v>
      </c>
      <c r="V331" s="17">
        <v>1.7</v>
      </c>
      <c r="W331" s="17">
        <f t="shared" si="10"/>
        <v>64.388000000000005</v>
      </c>
      <c r="X331" s="17">
        <f t="shared" si="11"/>
        <v>2.9041886686960297</v>
      </c>
      <c r="Y331" s="18"/>
      <c r="Z331" s="18"/>
    </row>
    <row r="332" spans="19:26" x14ac:dyDescent="0.2">
      <c r="S332" s="13" t="s">
        <v>23</v>
      </c>
      <c r="T332" s="13" t="s">
        <v>24</v>
      </c>
      <c r="U332" s="13">
        <v>1989</v>
      </c>
      <c r="V332" s="18">
        <v>0.85</v>
      </c>
      <c r="W332" s="17">
        <f t="shared" si="10"/>
        <v>64.388000000000005</v>
      </c>
      <c r="X332" s="17">
        <f t="shared" si="11"/>
        <v>1.4520943343480148</v>
      </c>
      <c r="Y332" s="18"/>
      <c r="Z332" s="18"/>
    </row>
    <row r="333" spans="19:26" x14ac:dyDescent="0.2">
      <c r="S333" s="13" t="s">
        <v>25</v>
      </c>
      <c r="T333" s="13" t="s">
        <v>26</v>
      </c>
      <c r="U333" s="13">
        <v>1989</v>
      </c>
      <c r="V333" s="18">
        <v>0.84</v>
      </c>
      <c r="W333" s="17">
        <f t="shared" si="10"/>
        <v>64.388000000000005</v>
      </c>
      <c r="X333" s="17">
        <f t="shared" si="11"/>
        <v>1.4350108715909795</v>
      </c>
      <c r="Y333" s="18"/>
      <c r="Z333" s="18"/>
    </row>
    <row r="334" spans="19:26" x14ac:dyDescent="0.2">
      <c r="S334" s="13" t="s">
        <v>27</v>
      </c>
      <c r="T334" s="13" t="s">
        <v>28</v>
      </c>
      <c r="U334" s="13">
        <v>1989</v>
      </c>
      <c r="V334" s="18">
        <v>0.75</v>
      </c>
      <c r="W334" s="17">
        <f t="shared" si="10"/>
        <v>64.388000000000005</v>
      </c>
      <c r="X334" s="17">
        <f t="shared" si="11"/>
        <v>1.2812597067776603</v>
      </c>
      <c r="Y334" s="18"/>
      <c r="Z334" s="18"/>
    </row>
    <row r="335" spans="19:26" x14ac:dyDescent="0.2">
      <c r="S335" s="13" t="s">
        <v>29</v>
      </c>
      <c r="T335" s="13" t="s">
        <v>30</v>
      </c>
      <c r="U335" s="13">
        <v>1989</v>
      </c>
      <c r="V335" s="18">
        <v>0.01</v>
      </c>
      <c r="W335" s="17">
        <f t="shared" si="10"/>
        <v>64.388000000000005</v>
      </c>
      <c r="X335" s="17">
        <f t="shared" si="11"/>
        <v>1.708346275703547E-2</v>
      </c>
      <c r="Y335" s="18"/>
      <c r="Z335" s="18"/>
    </row>
    <row r="336" spans="19:26" x14ac:dyDescent="0.2">
      <c r="S336" s="13" t="s">
        <v>31</v>
      </c>
      <c r="T336" s="13" t="s">
        <v>32</v>
      </c>
      <c r="U336" s="13">
        <v>1989</v>
      </c>
      <c r="V336" s="18">
        <v>0.27750000000000002</v>
      </c>
      <c r="W336" s="17">
        <f t="shared" si="10"/>
        <v>64.388000000000005</v>
      </c>
      <c r="X336" s="17">
        <f t="shared" si="11"/>
        <v>0.47406609150773432</v>
      </c>
      <c r="Y336" s="18"/>
      <c r="Z336" s="18"/>
    </row>
    <row r="337" spans="19:26" x14ac:dyDescent="0.2">
      <c r="S337" s="13" t="s">
        <v>33</v>
      </c>
      <c r="T337" s="13" t="s">
        <v>34</v>
      </c>
      <c r="U337" s="13">
        <v>1989</v>
      </c>
      <c r="V337" s="18">
        <v>0.3</v>
      </c>
      <c r="W337" s="17">
        <f t="shared" si="10"/>
        <v>64.388000000000005</v>
      </c>
      <c r="X337" s="17">
        <f t="shared" si="11"/>
        <v>0.51250388271106406</v>
      </c>
      <c r="Y337" s="18"/>
      <c r="Z337" s="18"/>
    </row>
    <row r="338" spans="19:26" x14ac:dyDescent="0.2">
      <c r="S338" s="13" t="s">
        <v>35</v>
      </c>
      <c r="T338" s="13" t="s">
        <v>36</v>
      </c>
      <c r="U338" s="13">
        <v>1989</v>
      </c>
      <c r="V338" s="18">
        <v>0.4</v>
      </c>
      <c r="W338" s="17">
        <f t="shared" si="10"/>
        <v>64.388000000000005</v>
      </c>
      <c r="X338" s="17">
        <f t="shared" si="11"/>
        <v>0.6833385102814189</v>
      </c>
      <c r="Y338" s="18"/>
      <c r="Z338" s="18"/>
    </row>
    <row r="339" spans="19:26" x14ac:dyDescent="0.2">
      <c r="S339" s="13" t="s">
        <v>37</v>
      </c>
      <c r="T339" s="13" t="s">
        <v>38</v>
      </c>
      <c r="U339" s="13">
        <v>1989</v>
      </c>
      <c r="V339" s="18">
        <v>0.15</v>
      </c>
      <c r="W339" s="17">
        <f t="shared" si="10"/>
        <v>64.388000000000005</v>
      </c>
      <c r="X339" s="17">
        <f t="shared" si="11"/>
        <v>0.25625194135553203</v>
      </c>
      <c r="Y339" s="17"/>
      <c r="Z339" s="17"/>
    </row>
    <row r="340" spans="19:26" x14ac:dyDescent="0.2">
      <c r="S340" s="13" t="s">
        <v>39</v>
      </c>
      <c r="T340" s="13" t="s">
        <v>40</v>
      </c>
      <c r="U340" s="13">
        <v>1989</v>
      </c>
      <c r="V340" s="18">
        <v>2.25</v>
      </c>
      <c r="W340" s="17">
        <f t="shared" si="10"/>
        <v>64.388000000000005</v>
      </c>
      <c r="X340" s="17">
        <f t="shared" si="11"/>
        <v>3.843779120332981</v>
      </c>
      <c r="Y340" s="17"/>
      <c r="Z340" s="17"/>
    </row>
    <row r="341" spans="19:26" x14ac:dyDescent="0.2">
      <c r="S341" s="13" t="s">
        <v>41</v>
      </c>
      <c r="T341" s="13" t="s">
        <v>42</v>
      </c>
      <c r="U341" s="13">
        <v>1989</v>
      </c>
      <c r="V341" s="18">
        <v>2.35</v>
      </c>
      <c r="W341" s="17">
        <f t="shared" si="10"/>
        <v>64.388000000000005</v>
      </c>
      <c r="X341" s="17">
        <f t="shared" si="11"/>
        <v>4.0146137479033355</v>
      </c>
      <c r="Y341" s="17"/>
      <c r="Z341" s="17"/>
    </row>
    <row r="342" spans="19:26" x14ac:dyDescent="0.2">
      <c r="S342" s="13" t="s">
        <v>86</v>
      </c>
      <c r="T342" s="13" t="s">
        <v>87</v>
      </c>
      <c r="U342" s="13">
        <v>1989</v>
      </c>
      <c r="V342" s="18">
        <v>1.3</v>
      </c>
      <c r="W342" s="17">
        <f t="shared" si="10"/>
        <v>64.388000000000005</v>
      </c>
      <c r="X342" s="17">
        <f t="shared" si="11"/>
        <v>2.2208501584146112</v>
      </c>
      <c r="Y342" s="17"/>
      <c r="Z342" s="17"/>
    </row>
    <row r="343" spans="19:26" x14ac:dyDescent="0.2">
      <c r="S343" s="13" t="s">
        <v>92</v>
      </c>
      <c r="T343" s="13" t="s">
        <v>93</v>
      </c>
      <c r="U343" s="13">
        <v>1989</v>
      </c>
      <c r="V343" s="18">
        <v>0.45</v>
      </c>
      <c r="W343" s="17">
        <f t="shared" si="10"/>
        <v>64.388000000000005</v>
      </c>
      <c r="X343" s="17">
        <f t="shared" si="11"/>
        <v>0.76875582406659615</v>
      </c>
      <c r="Y343" s="18"/>
      <c r="Z343" s="18"/>
    </row>
    <row r="344" spans="19:26" x14ac:dyDescent="0.2">
      <c r="S344" s="13" t="s">
        <v>43</v>
      </c>
      <c r="T344" s="13" t="s">
        <v>14</v>
      </c>
      <c r="U344" s="13">
        <v>1989</v>
      </c>
      <c r="V344" s="18">
        <v>0.23</v>
      </c>
      <c r="W344" s="17">
        <f t="shared" si="10"/>
        <v>64.388000000000005</v>
      </c>
      <c r="X344" s="17">
        <f t="shared" si="11"/>
        <v>0.39291964341181584</v>
      </c>
      <c r="Y344" s="18"/>
      <c r="Z344" s="18"/>
    </row>
    <row r="345" spans="19:26" x14ac:dyDescent="0.2">
      <c r="S345" s="13" t="s">
        <v>44</v>
      </c>
      <c r="T345" s="13" t="s">
        <v>45</v>
      </c>
      <c r="U345" s="13">
        <v>1989</v>
      </c>
      <c r="V345" s="17">
        <v>0.47</v>
      </c>
      <c r="W345" s="17">
        <f t="shared" si="10"/>
        <v>64.388000000000005</v>
      </c>
      <c r="X345" s="17">
        <f t="shared" si="11"/>
        <v>0.80292274958066701</v>
      </c>
      <c r="Y345" s="18"/>
      <c r="Z345" s="18"/>
    </row>
    <row r="346" spans="19:26" x14ac:dyDescent="0.2">
      <c r="S346" s="13" t="s">
        <v>94</v>
      </c>
      <c r="T346" s="13" t="s">
        <v>95</v>
      </c>
      <c r="U346" s="13">
        <v>1989</v>
      </c>
      <c r="V346" s="17">
        <v>1.75</v>
      </c>
      <c r="W346" s="17">
        <f t="shared" si="10"/>
        <v>64.388000000000005</v>
      </c>
      <c r="X346" s="17">
        <f t="shared" si="11"/>
        <v>2.9896059824812071</v>
      </c>
      <c r="Y346" s="18"/>
      <c r="Z346" s="18"/>
    </row>
    <row r="347" spans="19:26" x14ac:dyDescent="0.2">
      <c r="S347" s="13" t="s">
        <v>46</v>
      </c>
      <c r="T347" s="13" t="s">
        <v>47</v>
      </c>
      <c r="U347" s="13">
        <v>1989</v>
      </c>
      <c r="V347" s="17">
        <v>0.3</v>
      </c>
      <c r="W347" s="17">
        <f t="shared" si="10"/>
        <v>64.388000000000005</v>
      </c>
      <c r="X347" s="17">
        <f t="shared" si="11"/>
        <v>0.51250388271106406</v>
      </c>
      <c r="Y347" s="18"/>
      <c r="Z347" s="18"/>
    </row>
    <row r="348" spans="19:26" x14ac:dyDescent="0.2">
      <c r="S348" s="13" t="s">
        <v>48</v>
      </c>
      <c r="T348" s="13" t="s">
        <v>49</v>
      </c>
      <c r="U348" s="13">
        <v>1989</v>
      </c>
      <c r="V348" s="17">
        <v>0.5</v>
      </c>
      <c r="W348" s="17">
        <f t="shared" si="10"/>
        <v>64.388000000000005</v>
      </c>
      <c r="X348" s="17">
        <f t="shared" si="11"/>
        <v>0.85417313785177351</v>
      </c>
      <c r="Y348" s="18"/>
      <c r="Z348" s="18"/>
    </row>
    <row r="349" spans="19:26" x14ac:dyDescent="0.2">
      <c r="S349" s="13" t="s">
        <v>50</v>
      </c>
      <c r="T349" s="13" t="s">
        <v>51</v>
      </c>
      <c r="U349" s="13">
        <v>1989</v>
      </c>
      <c r="V349" s="18">
        <v>0.11</v>
      </c>
      <c r="W349" s="17">
        <f t="shared" si="10"/>
        <v>64.388000000000005</v>
      </c>
      <c r="X349" s="17">
        <f t="shared" si="11"/>
        <v>0.18791809032739018</v>
      </c>
      <c r="Y349" s="18"/>
      <c r="Z349" s="18"/>
    </row>
    <row r="350" spans="19:26" x14ac:dyDescent="0.2">
      <c r="S350" s="13" t="s">
        <v>96</v>
      </c>
      <c r="T350" s="13" t="s">
        <v>97</v>
      </c>
      <c r="U350" s="13">
        <v>1989</v>
      </c>
      <c r="V350" s="18">
        <v>0.6</v>
      </c>
      <c r="W350" s="17">
        <f t="shared" si="10"/>
        <v>64.388000000000005</v>
      </c>
      <c r="X350" s="17">
        <f t="shared" si="11"/>
        <v>1.0250077654221281</v>
      </c>
      <c r="Y350" s="18"/>
      <c r="Z350" s="18"/>
    </row>
    <row r="351" spans="19:26" x14ac:dyDescent="0.2">
      <c r="S351" s="13" t="s">
        <v>52</v>
      </c>
      <c r="T351" s="13" t="s">
        <v>53</v>
      </c>
      <c r="U351" s="13">
        <v>1989</v>
      </c>
      <c r="V351" s="18">
        <v>0.4</v>
      </c>
      <c r="W351" s="17">
        <f t="shared" si="10"/>
        <v>64.388000000000005</v>
      </c>
      <c r="X351" s="17">
        <f t="shared" si="11"/>
        <v>0.6833385102814189</v>
      </c>
      <c r="Y351" s="18"/>
      <c r="Z351" s="18"/>
    </row>
    <row r="352" spans="19:26" x14ac:dyDescent="0.2">
      <c r="S352" s="13" t="s">
        <v>54</v>
      </c>
      <c r="T352" s="13" t="s">
        <v>55</v>
      </c>
      <c r="U352" s="13">
        <v>1989</v>
      </c>
      <c r="V352" s="18">
        <v>0.55000000000000004</v>
      </c>
      <c r="W352" s="17">
        <f t="shared" si="10"/>
        <v>64.388000000000005</v>
      </c>
      <c r="X352" s="17">
        <f t="shared" si="11"/>
        <v>0.93959045163695099</v>
      </c>
      <c r="Y352" s="18"/>
      <c r="Z352" s="18"/>
    </row>
    <row r="353" spans="19:26" x14ac:dyDescent="0.2">
      <c r="S353" s="13" t="s">
        <v>98</v>
      </c>
      <c r="T353" s="13" t="s">
        <v>99</v>
      </c>
      <c r="U353" s="13">
        <v>1989</v>
      </c>
      <c r="V353" s="18">
        <v>0.51</v>
      </c>
      <c r="W353" s="17">
        <f t="shared" si="10"/>
        <v>64.388000000000005</v>
      </c>
      <c r="X353" s="17">
        <f t="shared" si="11"/>
        <v>0.87125660060880905</v>
      </c>
      <c r="Y353" s="18"/>
      <c r="Z353" s="18"/>
    </row>
    <row r="354" spans="19:26" x14ac:dyDescent="0.2">
      <c r="S354" s="13" t="s">
        <v>56</v>
      </c>
      <c r="T354" s="13" t="s">
        <v>57</v>
      </c>
      <c r="U354" s="13">
        <v>1989</v>
      </c>
      <c r="V354" s="18">
        <v>0.3</v>
      </c>
      <c r="W354" s="17">
        <f t="shared" si="10"/>
        <v>64.388000000000005</v>
      </c>
      <c r="X354" s="17">
        <f t="shared" si="11"/>
        <v>0.51250388271106406</v>
      </c>
      <c r="Y354" s="18"/>
      <c r="Z354" s="18"/>
    </row>
    <row r="355" spans="19:26" x14ac:dyDescent="0.2">
      <c r="S355" s="13" t="s">
        <v>100</v>
      </c>
      <c r="T355" s="13" t="s">
        <v>101</v>
      </c>
      <c r="U355" s="13">
        <v>1989</v>
      </c>
      <c r="V355" s="18">
        <v>0.35</v>
      </c>
      <c r="W355" s="17">
        <f t="shared" si="10"/>
        <v>64.388000000000005</v>
      </c>
      <c r="X355" s="17">
        <f t="shared" si="11"/>
        <v>0.59792119649624142</v>
      </c>
      <c r="Y355" s="18"/>
      <c r="Z355" s="18"/>
    </row>
    <row r="356" spans="19:26" x14ac:dyDescent="0.2">
      <c r="S356" s="13" t="s">
        <v>58</v>
      </c>
      <c r="T356" s="13" t="s">
        <v>59</v>
      </c>
      <c r="U356" s="13">
        <v>1989</v>
      </c>
      <c r="V356" s="18">
        <v>0.34</v>
      </c>
      <c r="W356" s="17">
        <f t="shared" si="10"/>
        <v>64.388000000000005</v>
      </c>
      <c r="X356" s="17">
        <f t="shared" si="11"/>
        <v>0.580837733739206</v>
      </c>
      <c r="Y356" s="13"/>
      <c r="Z356" s="13"/>
    </row>
    <row r="357" spans="19:26" x14ac:dyDescent="0.2">
      <c r="S357" s="13" t="s">
        <v>102</v>
      </c>
      <c r="T357" s="13" t="s">
        <v>103</v>
      </c>
      <c r="U357" s="13">
        <v>1989</v>
      </c>
      <c r="V357" s="18">
        <v>1.06</v>
      </c>
      <c r="W357" s="17">
        <f t="shared" si="10"/>
        <v>64.388000000000005</v>
      </c>
      <c r="X357" s="17">
        <f t="shared" si="11"/>
        <v>1.81084705224576</v>
      </c>
      <c r="Y357" s="13"/>
      <c r="Z357" s="13"/>
    </row>
    <row r="358" spans="19:26" x14ac:dyDescent="0.2">
      <c r="S358" s="13" t="s">
        <v>60</v>
      </c>
      <c r="T358" s="13" t="s">
        <v>61</v>
      </c>
      <c r="U358" s="13">
        <v>1989</v>
      </c>
      <c r="V358" s="18">
        <v>0.75</v>
      </c>
      <c r="W358" s="17">
        <f t="shared" si="10"/>
        <v>64.388000000000005</v>
      </c>
      <c r="X358" s="17">
        <f t="shared" si="11"/>
        <v>1.2812597067776603</v>
      </c>
      <c r="Y358" s="13"/>
      <c r="Z358" s="13"/>
    </row>
    <row r="359" spans="19:26" x14ac:dyDescent="0.2">
      <c r="S359" s="13" t="s">
        <v>62</v>
      </c>
      <c r="T359" s="13" t="s">
        <v>63</v>
      </c>
      <c r="U359" s="13">
        <v>1989</v>
      </c>
      <c r="V359" s="18">
        <v>0.4</v>
      </c>
      <c r="W359" s="17">
        <f t="shared" si="10"/>
        <v>64.388000000000005</v>
      </c>
      <c r="X359" s="17">
        <f t="shared" si="11"/>
        <v>0.6833385102814189</v>
      </c>
      <c r="Y359" s="17"/>
      <c r="Z359" s="17"/>
    </row>
    <row r="360" spans="19:26" x14ac:dyDescent="0.2">
      <c r="S360" s="13" t="s">
        <v>64</v>
      </c>
      <c r="T360" s="13" t="s">
        <v>65</v>
      </c>
      <c r="U360" s="13">
        <v>1989</v>
      </c>
      <c r="V360" s="18">
        <v>0.3</v>
      </c>
      <c r="W360" s="17">
        <f t="shared" si="10"/>
        <v>64.388000000000005</v>
      </c>
      <c r="X360" s="17">
        <f t="shared" si="11"/>
        <v>0.51250388271106406</v>
      </c>
      <c r="Y360" s="18"/>
      <c r="Z360" s="18"/>
    </row>
    <row r="361" spans="19:26" x14ac:dyDescent="0.2">
      <c r="S361" s="13" t="s">
        <v>66</v>
      </c>
      <c r="T361" s="13" t="s">
        <v>67</v>
      </c>
      <c r="U361" s="13">
        <v>1989</v>
      </c>
      <c r="V361" s="17">
        <v>0.94599999999999995</v>
      </c>
      <c r="W361" s="17">
        <f t="shared" si="10"/>
        <v>64.388000000000005</v>
      </c>
      <c r="X361" s="17">
        <f t="shared" si="11"/>
        <v>1.6160955768155554</v>
      </c>
      <c r="Y361" s="18"/>
      <c r="Z361" s="18"/>
    </row>
    <row r="362" spans="19:26" x14ac:dyDescent="0.2">
      <c r="S362" s="13" t="s">
        <v>68</v>
      </c>
      <c r="T362" s="13" t="s">
        <v>69</v>
      </c>
      <c r="U362" s="13">
        <v>1989</v>
      </c>
      <c r="V362" s="17">
        <v>0.1211</v>
      </c>
      <c r="W362" s="17">
        <f t="shared" si="10"/>
        <v>64.388000000000005</v>
      </c>
      <c r="X362" s="17">
        <f t="shared" si="11"/>
        <v>0.20688073398769954</v>
      </c>
      <c r="Y362" s="18"/>
      <c r="Z362" s="18"/>
    </row>
    <row r="363" spans="19:26" x14ac:dyDescent="0.2">
      <c r="S363" s="13" t="s">
        <v>106</v>
      </c>
      <c r="T363" s="13" t="s">
        <v>107</v>
      </c>
      <c r="U363" s="13">
        <v>1989</v>
      </c>
      <c r="V363" s="17">
        <v>0.79500000000000004</v>
      </c>
      <c r="W363" s="17">
        <f t="shared" si="10"/>
        <v>64.388000000000005</v>
      </c>
      <c r="X363" s="17">
        <f t="shared" si="11"/>
        <v>1.3581352891843199</v>
      </c>
      <c r="Y363" s="18"/>
      <c r="Z363" s="18"/>
    </row>
    <row r="364" spans="19:26" x14ac:dyDescent="0.2">
      <c r="S364" s="13" t="s">
        <v>70</v>
      </c>
      <c r="T364" s="13" t="s">
        <v>71</v>
      </c>
      <c r="U364" s="13">
        <v>1989</v>
      </c>
      <c r="V364" s="17">
        <v>0.5</v>
      </c>
      <c r="W364" s="17">
        <f t="shared" si="10"/>
        <v>64.388000000000005</v>
      </c>
      <c r="X364" s="17">
        <f t="shared" si="11"/>
        <v>0.85417313785177351</v>
      </c>
      <c r="Y364" s="18"/>
      <c r="Z364" s="18"/>
    </row>
    <row r="365" spans="19:26" x14ac:dyDescent="0.2">
      <c r="S365" s="13" t="s">
        <v>108</v>
      </c>
      <c r="T365" s="13" t="s">
        <v>109</v>
      </c>
      <c r="U365" s="13">
        <v>1989</v>
      </c>
      <c r="V365" s="18">
        <v>0.26</v>
      </c>
      <c r="W365" s="17">
        <f t="shared" si="10"/>
        <v>64.388000000000005</v>
      </c>
      <c r="X365" s="17">
        <f t="shared" si="11"/>
        <v>0.44417003168292224</v>
      </c>
      <c r="Y365" s="18"/>
      <c r="Z365" s="18"/>
    </row>
    <row r="366" spans="19:26" x14ac:dyDescent="0.2">
      <c r="S366" s="13" t="s">
        <v>72</v>
      </c>
      <c r="T366" s="13" t="s">
        <v>73</v>
      </c>
      <c r="U366" s="13">
        <v>1989</v>
      </c>
      <c r="V366" s="18">
        <v>0.72</v>
      </c>
      <c r="W366" s="17">
        <f t="shared" si="10"/>
        <v>64.388000000000005</v>
      </c>
      <c r="X366" s="17">
        <f t="shared" si="11"/>
        <v>1.2300093185065537</v>
      </c>
      <c r="Y366" s="18"/>
      <c r="Z366" s="18"/>
    </row>
    <row r="367" spans="19:26" x14ac:dyDescent="0.2">
      <c r="S367" s="13" t="s">
        <v>110</v>
      </c>
      <c r="T367" s="13" t="s">
        <v>111</v>
      </c>
      <c r="U367" s="13">
        <v>1989</v>
      </c>
      <c r="V367" s="18">
        <v>0.67</v>
      </c>
      <c r="W367" s="17">
        <f t="shared" si="10"/>
        <v>64.388000000000005</v>
      </c>
      <c r="X367" s="17">
        <f t="shared" si="11"/>
        <v>1.1445920047213767</v>
      </c>
      <c r="Y367" s="18"/>
      <c r="Z367" s="18"/>
    </row>
    <row r="368" spans="19:26" x14ac:dyDescent="0.2">
      <c r="S368" s="13" t="s">
        <v>74</v>
      </c>
      <c r="T368" s="13" t="s">
        <v>75</v>
      </c>
      <c r="U368" s="13">
        <v>1989</v>
      </c>
      <c r="V368" s="18">
        <v>0.4</v>
      </c>
      <c r="W368" s="17">
        <f t="shared" si="10"/>
        <v>64.388000000000005</v>
      </c>
      <c r="X368" s="17">
        <f t="shared" si="11"/>
        <v>0.6833385102814189</v>
      </c>
      <c r="Y368" s="18"/>
      <c r="Z368" s="18"/>
    </row>
    <row r="369" spans="19:26" x14ac:dyDescent="0.2">
      <c r="S369" s="13" t="s">
        <v>76</v>
      </c>
      <c r="T369" s="13" t="s">
        <v>77</v>
      </c>
      <c r="U369" s="13">
        <v>1989</v>
      </c>
      <c r="V369" s="18">
        <v>0.95960000000000001</v>
      </c>
      <c r="W369" s="17">
        <f t="shared" si="10"/>
        <v>64.388000000000005</v>
      </c>
      <c r="X369" s="17">
        <f t="shared" si="11"/>
        <v>1.6393290861651237</v>
      </c>
      <c r="Y369" s="18"/>
      <c r="Z369" s="18"/>
    </row>
    <row r="370" spans="19:26" x14ac:dyDescent="0.2">
      <c r="S370" s="13" t="s">
        <v>78</v>
      </c>
      <c r="T370" s="13" t="s">
        <v>79</v>
      </c>
      <c r="U370" s="13">
        <v>1989</v>
      </c>
      <c r="V370" s="18">
        <v>0.93</v>
      </c>
      <c r="W370" s="17">
        <f t="shared" si="10"/>
        <v>64.388000000000005</v>
      </c>
      <c r="X370" s="17">
        <f t="shared" si="11"/>
        <v>1.5887620364042989</v>
      </c>
      <c r="Y370" s="18"/>
      <c r="Z370" s="18"/>
    </row>
    <row r="371" spans="19:26" x14ac:dyDescent="0.2">
      <c r="S371" s="13" t="s">
        <v>80</v>
      </c>
      <c r="T371" s="13" t="s">
        <v>81</v>
      </c>
      <c r="U371" s="13">
        <v>1989</v>
      </c>
      <c r="V371" s="18">
        <v>1.1000000000000001</v>
      </c>
      <c r="W371" s="17">
        <f t="shared" si="10"/>
        <v>64.388000000000005</v>
      </c>
      <c r="X371" s="17">
        <f t="shared" si="11"/>
        <v>1.879180903273902</v>
      </c>
      <c r="Y371" s="18"/>
      <c r="Z371" s="18"/>
    </row>
    <row r="372" spans="19:26" x14ac:dyDescent="0.2">
      <c r="S372" s="13" t="s">
        <v>82</v>
      </c>
      <c r="T372" s="13" t="s">
        <v>83</v>
      </c>
      <c r="U372" s="13">
        <v>1989</v>
      </c>
      <c r="V372" s="18">
        <v>0.20399999999999999</v>
      </c>
      <c r="W372" s="17">
        <f t="shared" si="10"/>
        <v>64.388000000000005</v>
      </c>
      <c r="X372" s="17">
        <f t="shared" si="11"/>
        <v>0.34850264024352356</v>
      </c>
      <c r="Y372" s="18"/>
      <c r="Z372" s="18"/>
    </row>
    <row r="373" spans="19:26" x14ac:dyDescent="0.2">
      <c r="S373" s="13" t="s">
        <v>116</v>
      </c>
      <c r="T373" s="13" t="s">
        <v>117</v>
      </c>
      <c r="U373" s="13">
        <v>1989</v>
      </c>
      <c r="V373" s="18">
        <v>0.55000000000000004</v>
      </c>
      <c r="W373" s="17">
        <f t="shared" si="10"/>
        <v>64.388000000000005</v>
      </c>
      <c r="X373" s="17">
        <f t="shared" si="11"/>
        <v>0.93959045163695099</v>
      </c>
      <c r="Y373" s="17"/>
      <c r="Z373" s="17"/>
    </row>
    <row r="374" spans="19:26" x14ac:dyDescent="0.2">
      <c r="S374" s="13" t="s">
        <v>118</v>
      </c>
      <c r="T374" s="13" t="s">
        <v>119</v>
      </c>
      <c r="U374" s="13">
        <v>1989</v>
      </c>
      <c r="V374" s="18">
        <v>1.51</v>
      </c>
      <c r="W374" s="17">
        <f t="shared" si="10"/>
        <v>64.388000000000005</v>
      </c>
      <c r="X374" s="17">
        <f t="shared" si="11"/>
        <v>2.579602876312356</v>
      </c>
      <c r="Y374" s="17"/>
      <c r="Z374" s="17"/>
    </row>
    <row r="375" spans="19:26" x14ac:dyDescent="0.2">
      <c r="S375" s="13" t="s">
        <v>120</v>
      </c>
      <c r="T375" s="13" t="s">
        <v>121</v>
      </c>
      <c r="U375" s="13">
        <v>1989</v>
      </c>
      <c r="V375" s="18">
        <v>0.82976000000000005</v>
      </c>
      <c r="W375" s="17">
        <f t="shared" si="10"/>
        <v>64.388000000000005</v>
      </c>
      <c r="X375" s="17">
        <f t="shared" si="11"/>
        <v>1.4175174057277753</v>
      </c>
      <c r="Y375" s="17"/>
      <c r="Z375" s="17"/>
    </row>
    <row r="376" spans="19:26" x14ac:dyDescent="0.2">
      <c r="S376" s="13" t="s">
        <v>122</v>
      </c>
      <c r="T376" s="13" t="s">
        <v>123</v>
      </c>
      <c r="U376" s="13">
        <v>1989</v>
      </c>
      <c r="V376" s="13">
        <v>1</v>
      </c>
      <c r="W376" s="17">
        <f t="shared" si="10"/>
        <v>64.388000000000005</v>
      </c>
      <c r="X376" s="17">
        <f t="shared" si="11"/>
        <v>1.708346275703547</v>
      </c>
      <c r="Y376" s="17"/>
      <c r="Z376" s="17"/>
    </row>
    <row r="377" spans="19:26" x14ac:dyDescent="0.2">
      <c r="S377" s="13" t="s">
        <v>84</v>
      </c>
      <c r="T377" s="13" t="s">
        <v>85</v>
      </c>
      <c r="U377" s="13">
        <v>1989</v>
      </c>
      <c r="V377" s="13">
        <v>0.25</v>
      </c>
      <c r="W377" s="17">
        <f t="shared" si="10"/>
        <v>64.388000000000005</v>
      </c>
      <c r="X377" s="17">
        <f t="shared" si="11"/>
        <v>0.42708656892588676</v>
      </c>
      <c r="Y377" s="18"/>
      <c r="Z377" s="18"/>
    </row>
    <row r="378" spans="19:26" x14ac:dyDescent="0.2">
      <c r="S378" s="13" t="s">
        <v>90</v>
      </c>
      <c r="T378" s="13" t="s">
        <v>91</v>
      </c>
      <c r="U378" s="13">
        <v>1990</v>
      </c>
      <c r="V378" s="18">
        <v>1.7</v>
      </c>
      <c r="W378" s="17">
        <f t="shared" si="10"/>
        <v>66.774000000000001</v>
      </c>
      <c r="X378" s="17">
        <f t="shared" si="11"/>
        <v>2.800414832120286</v>
      </c>
      <c r="Y378" s="18"/>
      <c r="Z378" s="18"/>
    </row>
    <row r="379" spans="19:26" x14ac:dyDescent="0.2">
      <c r="S379" s="13" t="s">
        <v>23</v>
      </c>
      <c r="T379" s="13" t="s">
        <v>24</v>
      </c>
      <c r="U379" s="13">
        <v>1990</v>
      </c>
      <c r="V379" s="18">
        <v>0.85</v>
      </c>
      <c r="W379" s="17">
        <f t="shared" si="10"/>
        <v>66.774000000000001</v>
      </c>
      <c r="X379" s="17">
        <f t="shared" si="11"/>
        <v>1.400207416060143</v>
      </c>
      <c r="Y379" s="18"/>
      <c r="Z379" s="18"/>
    </row>
    <row r="380" spans="19:26" x14ac:dyDescent="0.2">
      <c r="S380" s="13" t="s">
        <v>25</v>
      </c>
      <c r="T380" s="13" t="s">
        <v>26</v>
      </c>
      <c r="U380" s="13">
        <v>1990</v>
      </c>
      <c r="V380" s="18">
        <v>0.84</v>
      </c>
      <c r="W380" s="17">
        <f t="shared" si="10"/>
        <v>66.774000000000001</v>
      </c>
      <c r="X380" s="17">
        <f t="shared" si="11"/>
        <v>1.3837343876359061</v>
      </c>
      <c r="Y380" s="18"/>
      <c r="Z380" s="18"/>
    </row>
    <row r="381" spans="19:26" x14ac:dyDescent="0.2">
      <c r="S381" s="13" t="s">
        <v>27</v>
      </c>
      <c r="T381" s="13" t="s">
        <v>28</v>
      </c>
      <c r="U381" s="13">
        <v>1990</v>
      </c>
      <c r="V381" s="18">
        <v>0.75</v>
      </c>
      <c r="W381" s="17">
        <f t="shared" si="10"/>
        <v>66.774000000000001</v>
      </c>
      <c r="X381" s="17">
        <f t="shared" si="11"/>
        <v>1.2354771318177733</v>
      </c>
      <c r="Y381" s="18"/>
      <c r="Z381" s="18"/>
    </row>
    <row r="382" spans="19:26" x14ac:dyDescent="0.2">
      <c r="S382" s="13" t="s">
        <v>29</v>
      </c>
      <c r="T382" s="13" t="s">
        <v>30</v>
      </c>
      <c r="U382" s="13">
        <v>1990</v>
      </c>
      <c r="V382" s="18">
        <v>0.01</v>
      </c>
      <c r="W382" s="17">
        <f t="shared" si="10"/>
        <v>66.774000000000001</v>
      </c>
      <c r="X382" s="17">
        <f t="shared" si="11"/>
        <v>1.6473028424236976E-2</v>
      </c>
      <c r="Y382" s="18"/>
      <c r="Z382" s="18"/>
    </row>
    <row r="383" spans="19:26" x14ac:dyDescent="0.2">
      <c r="S383" s="13" t="s">
        <v>31</v>
      </c>
      <c r="T383" s="13" t="s">
        <v>32</v>
      </c>
      <c r="U383" s="13">
        <v>1990</v>
      </c>
      <c r="V383" s="18">
        <v>0.27750000000000002</v>
      </c>
      <c r="W383" s="17">
        <f t="shared" si="10"/>
        <v>66.774000000000001</v>
      </c>
      <c r="X383" s="17">
        <f t="shared" si="11"/>
        <v>0.45712653877257614</v>
      </c>
      <c r="Y383" s="18"/>
      <c r="Z383" s="18"/>
    </row>
    <row r="384" spans="19:26" x14ac:dyDescent="0.2">
      <c r="S384" s="13" t="s">
        <v>33</v>
      </c>
      <c r="T384" s="13" t="s">
        <v>34</v>
      </c>
      <c r="U384" s="13">
        <v>1990</v>
      </c>
      <c r="V384" s="18">
        <v>0.6</v>
      </c>
      <c r="W384" s="17">
        <f t="shared" si="10"/>
        <v>66.774000000000001</v>
      </c>
      <c r="X384" s="17">
        <f t="shared" si="11"/>
        <v>0.98838170545421855</v>
      </c>
      <c r="Y384" s="18"/>
      <c r="Z384" s="18"/>
    </row>
    <row r="385" spans="19:26" x14ac:dyDescent="0.2">
      <c r="S385" s="13" t="s">
        <v>35</v>
      </c>
      <c r="T385" s="13" t="s">
        <v>36</v>
      </c>
      <c r="U385" s="13">
        <v>1990</v>
      </c>
      <c r="V385" s="18">
        <v>0.4</v>
      </c>
      <c r="W385" s="17">
        <f t="shared" si="10"/>
        <v>66.774000000000001</v>
      </c>
      <c r="X385" s="17">
        <f t="shared" si="11"/>
        <v>0.65892113696947918</v>
      </c>
      <c r="Y385" s="18"/>
      <c r="Z385" s="18"/>
    </row>
    <row r="386" spans="19:26" x14ac:dyDescent="0.2">
      <c r="S386" s="13" t="s">
        <v>37</v>
      </c>
      <c r="T386" s="13" t="s">
        <v>38</v>
      </c>
      <c r="U386" s="13">
        <v>1990</v>
      </c>
      <c r="V386" s="18">
        <v>0.4</v>
      </c>
      <c r="W386" s="17">
        <f t="shared" si="10"/>
        <v>66.774000000000001</v>
      </c>
      <c r="X386" s="17">
        <f t="shared" si="11"/>
        <v>0.65892113696947918</v>
      </c>
      <c r="Y386" s="18"/>
      <c r="Z386" s="18"/>
    </row>
    <row r="387" spans="19:26" x14ac:dyDescent="0.2">
      <c r="S387" s="13" t="s">
        <v>39</v>
      </c>
      <c r="T387" s="13" t="s">
        <v>40</v>
      </c>
      <c r="U387" s="13">
        <v>1990</v>
      </c>
      <c r="V387" s="18">
        <v>2.25</v>
      </c>
      <c r="W387" s="17">
        <f t="shared" ref="W387:W450" si="12">INDEX($AB$2:$AB$35,MATCH($U387,$AA$2:$AA$35,0))</f>
        <v>66.774000000000001</v>
      </c>
      <c r="X387" s="17">
        <f t="shared" ref="X387:X450" si="13">V387*($AB$35/W387)</f>
        <v>3.7064313954533201</v>
      </c>
      <c r="Y387" s="18"/>
      <c r="Z387" s="18"/>
    </row>
    <row r="388" spans="19:26" x14ac:dyDescent="0.2">
      <c r="S388" s="13" t="s">
        <v>41</v>
      </c>
      <c r="T388" s="13" t="s">
        <v>42</v>
      </c>
      <c r="U388" s="13">
        <v>1990</v>
      </c>
      <c r="V388" s="18">
        <v>2.35</v>
      </c>
      <c r="W388" s="17">
        <f t="shared" si="12"/>
        <v>66.774000000000001</v>
      </c>
      <c r="X388" s="17">
        <f t="shared" si="13"/>
        <v>3.8711616796956898</v>
      </c>
      <c r="Y388" s="18"/>
      <c r="Z388" s="18"/>
    </row>
    <row r="389" spans="19:26" x14ac:dyDescent="0.2">
      <c r="S389" s="13" t="s">
        <v>86</v>
      </c>
      <c r="T389" s="13" t="s">
        <v>87</v>
      </c>
      <c r="U389" s="13">
        <v>1990</v>
      </c>
      <c r="V389" s="18">
        <v>1.3</v>
      </c>
      <c r="W389" s="17">
        <f t="shared" si="12"/>
        <v>66.774000000000001</v>
      </c>
      <c r="X389" s="17">
        <f t="shared" si="13"/>
        <v>2.1414936951508072</v>
      </c>
      <c r="Y389" s="18"/>
      <c r="Z389" s="18"/>
    </row>
    <row r="390" spans="19:26" x14ac:dyDescent="0.2">
      <c r="S390" s="13" t="s">
        <v>92</v>
      </c>
      <c r="T390" s="13" t="s">
        <v>93</v>
      </c>
      <c r="U390" s="13">
        <v>1990</v>
      </c>
      <c r="V390" s="18">
        <v>0.45</v>
      </c>
      <c r="W390" s="17">
        <f t="shared" si="12"/>
        <v>66.774000000000001</v>
      </c>
      <c r="X390" s="17">
        <f t="shared" si="13"/>
        <v>0.74128627909066402</v>
      </c>
      <c r="Y390" s="17"/>
      <c r="Z390" s="17"/>
    </row>
    <row r="391" spans="19:26" x14ac:dyDescent="0.2">
      <c r="S391" s="13" t="s">
        <v>43</v>
      </c>
      <c r="T391" s="13" t="s">
        <v>14</v>
      </c>
      <c r="U391" s="13">
        <v>1990</v>
      </c>
      <c r="V391" s="17">
        <v>0.23</v>
      </c>
      <c r="W391" s="17">
        <f t="shared" si="12"/>
        <v>66.774000000000001</v>
      </c>
      <c r="X391" s="17">
        <f t="shared" si="13"/>
        <v>0.37887965375745047</v>
      </c>
      <c r="Y391" s="17"/>
      <c r="Z391" s="17"/>
    </row>
    <row r="392" spans="19:26" x14ac:dyDescent="0.2">
      <c r="S392" s="13" t="s">
        <v>44</v>
      </c>
      <c r="T392" s="13" t="s">
        <v>45</v>
      </c>
      <c r="U392" s="13">
        <v>1990</v>
      </c>
      <c r="V392" s="17">
        <v>0.47</v>
      </c>
      <c r="W392" s="17">
        <f t="shared" si="12"/>
        <v>66.774000000000001</v>
      </c>
      <c r="X392" s="17">
        <f t="shared" si="13"/>
        <v>0.77423233593913787</v>
      </c>
      <c r="Y392" s="17"/>
      <c r="Z392" s="17"/>
    </row>
    <row r="393" spans="19:26" x14ac:dyDescent="0.2">
      <c r="S393" s="13" t="s">
        <v>94</v>
      </c>
      <c r="T393" s="13" t="s">
        <v>95</v>
      </c>
      <c r="U393" s="13">
        <v>1990</v>
      </c>
      <c r="V393" s="17">
        <v>1.75</v>
      </c>
      <c r="W393" s="17">
        <f t="shared" si="12"/>
        <v>66.774000000000001</v>
      </c>
      <c r="X393" s="17">
        <f t="shared" si="13"/>
        <v>2.8827799742414708</v>
      </c>
      <c r="Y393" s="17"/>
      <c r="Z393" s="17"/>
    </row>
    <row r="394" spans="19:26" x14ac:dyDescent="0.2">
      <c r="S394" s="13" t="s">
        <v>46</v>
      </c>
      <c r="T394" s="13" t="s">
        <v>47</v>
      </c>
      <c r="U394" s="13">
        <v>1990</v>
      </c>
      <c r="V394" s="17">
        <v>0.3</v>
      </c>
      <c r="W394" s="17">
        <f t="shared" si="12"/>
        <v>66.774000000000001</v>
      </c>
      <c r="X394" s="17">
        <f t="shared" si="13"/>
        <v>0.49419085272710928</v>
      </c>
      <c r="Y394" s="18"/>
      <c r="Z394" s="18"/>
    </row>
    <row r="395" spans="19:26" x14ac:dyDescent="0.2">
      <c r="S395" s="13" t="s">
        <v>48</v>
      </c>
      <c r="T395" s="13" t="s">
        <v>49</v>
      </c>
      <c r="U395" s="13">
        <v>1990</v>
      </c>
      <c r="V395" s="18">
        <v>0.5</v>
      </c>
      <c r="W395" s="17">
        <f t="shared" si="12"/>
        <v>66.774000000000001</v>
      </c>
      <c r="X395" s="17">
        <f t="shared" si="13"/>
        <v>0.82365142121184887</v>
      </c>
      <c r="Y395" s="18"/>
      <c r="Z395" s="18"/>
    </row>
    <row r="396" spans="19:26" x14ac:dyDescent="0.2">
      <c r="S396" s="13" t="s">
        <v>50</v>
      </c>
      <c r="T396" s="13" t="s">
        <v>51</v>
      </c>
      <c r="U396" s="13">
        <v>1990</v>
      </c>
      <c r="V396" s="18">
        <v>0.11</v>
      </c>
      <c r="W396" s="17">
        <f t="shared" si="12"/>
        <v>66.774000000000001</v>
      </c>
      <c r="X396" s="17">
        <f t="shared" si="13"/>
        <v>0.18120331266660675</v>
      </c>
      <c r="Y396" s="18"/>
      <c r="Z396" s="18"/>
    </row>
    <row r="397" spans="19:26" x14ac:dyDescent="0.2">
      <c r="S397" s="13" t="s">
        <v>96</v>
      </c>
      <c r="T397" s="13" t="s">
        <v>97</v>
      </c>
      <c r="U397" s="13">
        <v>1990</v>
      </c>
      <c r="V397" s="18">
        <v>0.6</v>
      </c>
      <c r="W397" s="17">
        <f t="shared" si="12"/>
        <v>66.774000000000001</v>
      </c>
      <c r="X397" s="17">
        <f t="shared" si="13"/>
        <v>0.98838170545421855</v>
      </c>
      <c r="Y397" s="18"/>
      <c r="Z397" s="18"/>
    </row>
    <row r="398" spans="19:26" x14ac:dyDescent="0.2">
      <c r="S398" s="13" t="s">
        <v>52</v>
      </c>
      <c r="T398" s="13" t="s">
        <v>53</v>
      </c>
      <c r="U398" s="13">
        <v>1990</v>
      </c>
      <c r="V398" s="18">
        <v>0.4</v>
      </c>
      <c r="W398" s="17">
        <f t="shared" si="12"/>
        <v>66.774000000000001</v>
      </c>
      <c r="X398" s="17">
        <f t="shared" si="13"/>
        <v>0.65892113696947918</v>
      </c>
      <c r="Y398" s="18"/>
      <c r="Z398" s="18"/>
    </row>
    <row r="399" spans="19:26" x14ac:dyDescent="0.2">
      <c r="S399" s="13" t="s">
        <v>54</v>
      </c>
      <c r="T399" s="13" t="s">
        <v>55</v>
      </c>
      <c r="U399" s="13">
        <v>1990</v>
      </c>
      <c r="V399" s="18">
        <v>0.55000000000000004</v>
      </c>
      <c r="W399" s="17">
        <f t="shared" si="12"/>
        <v>66.774000000000001</v>
      </c>
      <c r="X399" s="17">
        <f t="shared" si="13"/>
        <v>0.90601656333303382</v>
      </c>
      <c r="Y399" s="18"/>
      <c r="Z399" s="18"/>
    </row>
    <row r="400" spans="19:26" x14ac:dyDescent="0.2">
      <c r="S400" s="13" t="s">
        <v>98</v>
      </c>
      <c r="T400" s="13" t="s">
        <v>99</v>
      </c>
      <c r="U400" s="13">
        <v>1990</v>
      </c>
      <c r="V400" s="18">
        <v>0.51</v>
      </c>
      <c r="W400" s="17">
        <f t="shared" si="12"/>
        <v>66.774000000000001</v>
      </c>
      <c r="X400" s="17">
        <f t="shared" si="13"/>
        <v>0.8401244496360859</v>
      </c>
      <c r="Y400" s="18"/>
      <c r="Z400" s="18"/>
    </row>
    <row r="401" spans="19:26" x14ac:dyDescent="0.2">
      <c r="S401" s="13" t="s">
        <v>56</v>
      </c>
      <c r="T401" s="13" t="s">
        <v>57</v>
      </c>
      <c r="U401" s="13">
        <v>1990</v>
      </c>
      <c r="V401" s="18">
        <v>0.3</v>
      </c>
      <c r="W401" s="17">
        <f t="shared" si="12"/>
        <v>66.774000000000001</v>
      </c>
      <c r="X401" s="17">
        <f t="shared" si="13"/>
        <v>0.49419085272710928</v>
      </c>
      <c r="Y401" s="18"/>
      <c r="Z401" s="18"/>
    </row>
    <row r="402" spans="19:26" x14ac:dyDescent="0.2">
      <c r="S402" s="13" t="s">
        <v>100</v>
      </c>
      <c r="T402" s="13" t="s">
        <v>101</v>
      </c>
      <c r="U402" s="13">
        <v>1990</v>
      </c>
      <c r="V402" s="18">
        <v>0.35</v>
      </c>
      <c r="W402" s="17">
        <f t="shared" si="12"/>
        <v>66.774000000000001</v>
      </c>
      <c r="X402" s="17">
        <f t="shared" si="13"/>
        <v>0.57655599484829412</v>
      </c>
      <c r="Y402" s="18"/>
      <c r="Z402" s="18"/>
    </row>
    <row r="403" spans="19:26" x14ac:dyDescent="0.2">
      <c r="S403" s="13" t="s">
        <v>58</v>
      </c>
      <c r="T403" s="13" t="s">
        <v>59</v>
      </c>
      <c r="U403" s="13">
        <v>1990</v>
      </c>
      <c r="V403" s="18">
        <v>0.36</v>
      </c>
      <c r="W403" s="17">
        <f t="shared" si="12"/>
        <v>66.774000000000001</v>
      </c>
      <c r="X403" s="17">
        <f t="shared" si="13"/>
        <v>0.59302902327253115</v>
      </c>
      <c r="Y403" s="18"/>
      <c r="Z403" s="18"/>
    </row>
    <row r="404" spans="19:26" x14ac:dyDescent="0.2">
      <c r="S404" s="13" t="s">
        <v>102</v>
      </c>
      <c r="T404" s="13" t="s">
        <v>103</v>
      </c>
      <c r="U404" s="13">
        <v>1990</v>
      </c>
      <c r="V404" s="18">
        <v>1.06</v>
      </c>
      <c r="W404" s="17">
        <f t="shared" si="12"/>
        <v>66.774000000000001</v>
      </c>
      <c r="X404" s="17">
        <f t="shared" si="13"/>
        <v>1.7461410129691197</v>
      </c>
      <c r="Y404" s="18"/>
      <c r="Z404" s="18"/>
    </row>
    <row r="405" spans="19:26" x14ac:dyDescent="0.2">
      <c r="S405" s="13" t="s">
        <v>60</v>
      </c>
      <c r="T405" s="13" t="s">
        <v>61</v>
      </c>
      <c r="U405" s="13">
        <v>1990</v>
      </c>
      <c r="V405" s="18">
        <v>0.75</v>
      </c>
      <c r="W405" s="17">
        <f t="shared" si="12"/>
        <v>66.774000000000001</v>
      </c>
      <c r="X405" s="17">
        <f t="shared" si="13"/>
        <v>1.2354771318177733</v>
      </c>
      <c r="Y405" s="18"/>
      <c r="Z405" s="18"/>
    </row>
    <row r="406" spans="19:26" x14ac:dyDescent="0.2">
      <c r="S406" s="13" t="s">
        <v>62</v>
      </c>
      <c r="T406" s="13" t="s">
        <v>63</v>
      </c>
      <c r="U406" s="13">
        <v>1990</v>
      </c>
      <c r="V406" s="18">
        <v>0.4</v>
      </c>
      <c r="W406" s="17">
        <f t="shared" si="12"/>
        <v>66.774000000000001</v>
      </c>
      <c r="X406" s="17">
        <f t="shared" si="13"/>
        <v>0.65892113696947918</v>
      </c>
      <c r="Y406" s="18"/>
      <c r="Z406" s="18"/>
    </row>
    <row r="407" spans="19:26" x14ac:dyDescent="0.2">
      <c r="S407" s="13" t="s">
        <v>64</v>
      </c>
      <c r="T407" s="13" t="s">
        <v>65</v>
      </c>
      <c r="U407" s="13">
        <v>1990</v>
      </c>
      <c r="V407" s="17">
        <v>0.3</v>
      </c>
      <c r="W407" s="17">
        <f t="shared" si="12"/>
        <v>66.774000000000001</v>
      </c>
      <c r="X407" s="17">
        <f t="shared" si="13"/>
        <v>0.49419085272710928</v>
      </c>
      <c r="Y407" s="13"/>
      <c r="Z407" s="13"/>
    </row>
    <row r="408" spans="19:26" x14ac:dyDescent="0.2">
      <c r="S408" s="13" t="s">
        <v>66</v>
      </c>
      <c r="T408" s="13" t="s">
        <v>67</v>
      </c>
      <c r="U408" s="13">
        <v>1990</v>
      </c>
      <c r="V408" s="17">
        <v>0.94599999999999995</v>
      </c>
      <c r="W408" s="17">
        <f t="shared" si="12"/>
        <v>66.774000000000001</v>
      </c>
      <c r="X408" s="17">
        <f t="shared" si="13"/>
        <v>1.5583484889328181</v>
      </c>
      <c r="Y408" s="13"/>
      <c r="Z408" s="13"/>
    </row>
    <row r="409" spans="19:26" x14ac:dyDescent="0.2">
      <c r="S409" s="13" t="s">
        <v>68</v>
      </c>
      <c r="T409" s="13" t="s">
        <v>69</v>
      </c>
      <c r="U409" s="13">
        <v>1990</v>
      </c>
      <c r="V409" s="17">
        <v>0.1893</v>
      </c>
      <c r="W409" s="17">
        <f t="shared" si="12"/>
        <v>66.774000000000001</v>
      </c>
      <c r="X409" s="17">
        <f t="shared" si="13"/>
        <v>0.31183442807080597</v>
      </c>
      <c r="Y409" s="13"/>
      <c r="Z409" s="13"/>
    </row>
    <row r="410" spans="19:26" x14ac:dyDescent="0.2">
      <c r="S410" s="13" t="s">
        <v>106</v>
      </c>
      <c r="T410" s="13" t="s">
        <v>107</v>
      </c>
      <c r="U410" s="13">
        <v>1990</v>
      </c>
      <c r="V410" s="17">
        <v>0.79500000000000004</v>
      </c>
      <c r="W410" s="17">
        <f t="shared" si="12"/>
        <v>66.774000000000001</v>
      </c>
      <c r="X410" s="17">
        <f t="shared" si="13"/>
        <v>1.3096057597268398</v>
      </c>
      <c r="Y410" s="18"/>
      <c r="Z410" s="18"/>
    </row>
    <row r="411" spans="19:26" x14ac:dyDescent="0.2">
      <c r="S411" s="13" t="s">
        <v>70</v>
      </c>
      <c r="T411" s="13" t="s">
        <v>71</v>
      </c>
      <c r="U411" s="13">
        <v>1990</v>
      </c>
      <c r="V411" s="18">
        <v>0.5</v>
      </c>
      <c r="W411" s="17">
        <f t="shared" si="12"/>
        <v>66.774000000000001</v>
      </c>
      <c r="X411" s="17">
        <f t="shared" si="13"/>
        <v>0.82365142121184887</v>
      </c>
      <c r="Y411" s="18"/>
      <c r="Z411" s="18"/>
    </row>
    <row r="412" spans="19:26" x14ac:dyDescent="0.2">
      <c r="S412" s="13" t="s">
        <v>108</v>
      </c>
      <c r="T412" s="13" t="s">
        <v>109</v>
      </c>
      <c r="U412" s="13">
        <v>1990</v>
      </c>
      <c r="V412" s="18">
        <v>0.26</v>
      </c>
      <c r="W412" s="17">
        <f t="shared" si="12"/>
        <v>66.774000000000001</v>
      </c>
      <c r="X412" s="17">
        <f t="shared" si="13"/>
        <v>0.42829873903016141</v>
      </c>
      <c r="Y412" s="18"/>
      <c r="Z412" s="18"/>
    </row>
    <row r="413" spans="19:26" x14ac:dyDescent="0.2">
      <c r="S413" s="13" t="s">
        <v>72</v>
      </c>
      <c r="T413" s="13" t="s">
        <v>73</v>
      </c>
      <c r="U413" s="13">
        <v>1990</v>
      </c>
      <c r="V413" s="18">
        <v>0.72</v>
      </c>
      <c r="W413" s="17">
        <f t="shared" si="12"/>
        <v>66.774000000000001</v>
      </c>
      <c r="X413" s="17">
        <f t="shared" si="13"/>
        <v>1.1860580465450623</v>
      </c>
      <c r="Y413" s="18"/>
      <c r="Z413" s="18"/>
    </row>
    <row r="414" spans="19:26" x14ac:dyDescent="0.2">
      <c r="S414" s="13" t="s">
        <v>110</v>
      </c>
      <c r="T414" s="13" t="s">
        <v>111</v>
      </c>
      <c r="U414" s="13">
        <v>1990</v>
      </c>
      <c r="V414" s="18">
        <v>0.67</v>
      </c>
      <c r="W414" s="17">
        <f t="shared" si="12"/>
        <v>66.774000000000001</v>
      </c>
      <c r="X414" s="17">
        <f t="shared" si="13"/>
        <v>1.1036929044238775</v>
      </c>
      <c r="Y414" s="18"/>
      <c r="Z414" s="18"/>
    </row>
    <row r="415" spans="19:26" x14ac:dyDescent="0.2">
      <c r="S415" s="13" t="s">
        <v>74</v>
      </c>
      <c r="T415" s="13" t="s">
        <v>75</v>
      </c>
      <c r="U415" s="13">
        <v>1990</v>
      </c>
      <c r="V415" s="18">
        <v>0.6</v>
      </c>
      <c r="W415" s="17">
        <f t="shared" si="12"/>
        <v>66.774000000000001</v>
      </c>
      <c r="X415" s="17">
        <f t="shared" si="13"/>
        <v>0.98838170545421855</v>
      </c>
      <c r="Y415" s="18"/>
      <c r="Z415" s="18"/>
    </row>
    <row r="416" spans="19:26" x14ac:dyDescent="0.2">
      <c r="S416" s="13" t="s">
        <v>76</v>
      </c>
      <c r="T416" s="13" t="s">
        <v>77</v>
      </c>
      <c r="U416" s="13">
        <v>1990</v>
      </c>
      <c r="V416" s="18">
        <v>0.95960000000000001</v>
      </c>
      <c r="W416" s="17">
        <f t="shared" si="12"/>
        <v>66.774000000000001</v>
      </c>
      <c r="X416" s="17">
        <f t="shared" si="13"/>
        <v>1.5807518075897804</v>
      </c>
      <c r="Y416" s="18"/>
      <c r="Z416" s="18"/>
    </row>
    <row r="417" spans="19:26" x14ac:dyDescent="0.2">
      <c r="S417" s="13" t="s">
        <v>78</v>
      </c>
      <c r="T417" s="13" t="s">
        <v>79</v>
      </c>
      <c r="U417" s="13">
        <v>1990</v>
      </c>
      <c r="V417" s="18">
        <v>0.93</v>
      </c>
      <c r="W417" s="17">
        <f t="shared" si="12"/>
        <v>66.774000000000001</v>
      </c>
      <c r="X417" s="17">
        <f t="shared" si="13"/>
        <v>1.531991643454039</v>
      </c>
      <c r="Y417" s="18"/>
      <c r="Z417" s="18"/>
    </row>
    <row r="418" spans="19:26" x14ac:dyDescent="0.2">
      <c r="S418" s="13" t="s">
        <v>80</v>
      </c>
      <c r="T418" s="13" t="s">
        <v>81</v>
      </c>
      <c r="U418" s="13">
        <v>1990</v>
      </c>
      <c r="V418" s="18">
        <v>1.1000000000000001</v>
      </c>
      <c r="W418" s="17">
        <f t="shared" si="12"/>
        <v>66.774000000000001</v>
      </c>
      <c r="X418" s="17">
        <f t="shared" si="13"/>
        <v>1.8120331266660676</v>
      </c>
      <c r="Y418" s="18"/>
      <c r="Z418" s="18"/>
    </row>
    <row r="419" spans="19:26" x14ac:dyDescent="0.2">
      <c r="S419" s="13" t="s">
        <v>82</v>
      </c>
      <c r="T419" s="13" t="s">
        <v>83</v>
      </c>
      <c r="U419" s="13">
        <v>1990</v>
      </c>
      <c r="V419" s="18">
        <v>0.20399999999999999</v>
      </c>
      <c r="W419" s="17">
        <f t="shared" si="12"/>
        <v>66.774000000000001</v>
      </c>
      <c r="X419" s="17">
        <f t="shared" si="13"/>
        <v>0.33604977985443429</v>
      </c>
      <c r="Y419" s="18"/>
      <c r="Z419" s="18"/>
    </row>
    <row r="420" spans="19:26" x14ac:dyDescent="0.2">
      <c r="S420" s="13" t="s">
        <v>116</v>
      </c>
      <c r="T420" s="13" t="s">
        <v>117</v>
      </c>
      <c r="U420" s="13">
        <v>1990</v>
      </c>
      <c r="V420" s="18">
        <v>0.55000000000000004</v>
      </c>
      <c r="W420" s="17">
        <f t="shared" si="12"/>
        <v>66.774000000000001</v>
      </c>
      <c r="X420" s="17">
        <f t="shared" si="13"/>
        <v>0.90601656333303382</v>
      </c>
      <c r="Y420" s="18"/>
      <c r="Z420" s="18"/>
    </row>
    <row r="421" spans="19:26" x14ac:dyDescent="0.2">
      <c r="S421" s="13" t="s">
        <v>118</v>
      </c>
      <c r="T421" s="13" t="s">
        <v>119</v>
      </c>
      <c r="U421" s="13">
        <v>1990</v>
      </c>
      <c r="V421" s="18">
        <v>1.51</v>
      </c>
      <c r="W421" s="17">
        <f t="shared" si="12"/>
        <v>66.774000000000001</v>
      </c>
      <c r="X421" s="17">
        <f t="shared" si="13"/>
        <v>2.4874272920597837</v>
      </c>
      <c r="Y421" s="18"/>
      <c r="Z421" s="18"/>
    </row>
    <row r="422" spans="19:26" x14ac:dyDescent="0.2">
      <c r="S422" s="13" t="s">
        <v>120</v>
      </c>
      <c r="T422" s="13" t="s">
        <v>121</v>
      </c>
      <c r="U422" s="13">
        <v>1990</v>
      </c>
      <c r="V422" s="17">
        <v>0.86760000000000004</v>
      </c>
      <c r="W422" s="17">
        <f t="shared" si="12"/>
        <v>66.774000000000001</v>
      </c>
      <c r="X422" s="17">
        <f t="shared" si="13"/>
        <v>1.4291999460868001</v>
      </c>
      <c r="Y422" s="18"/>
      <c r="Z422" s="18"/>
    </row>
    <row r="423" spans="19:26" x14ac:dyDescent="0.2">
      <c r="S423" s="13" t="s">
        <v>122</v>
      </c>
      <c r="T423" s="13" t="s">
        <v>123</v>
      </c>
      <c r="U423" s="13">
        <v>1990</v>
      </c>
      <c r="V423" s="13">
        <v>1</v>
      </c>
      <c r="W423" s="17">
        <f t="shared" si="12"/>
        <v>66.774000000000001</v>
      </c>
      <c r="X423" s="17">
        <f t="shared" si="13"/>
        <v>1.6473028424236977</v>
      </c>
      <c r="Y423" s="17"/>
      <c r="Z423" s="17"/>
    </row>
    <row r="424" spans="19:26" x14ac:dyDescent="0.2">
      <c r="S424" s="13" t="s">
        <v>84</v>
      </c>
      <c r="T424" s="13" t="s">
        <v>85</v>
      </c>
      <c r="U424" s="13">
        <v>1990</v>
      </c>
      <c r="V424" s="13">
        <v>0.25</v>
      </c>
      <c r="W424" s="17">
        <f t="shared" si="12"/>
        <v>66.774000000000001</v>
      </c>
      <c r="X424" s="17">
        <f t="shared" si="13"/>
        <v>0.41182571060592443</v>
      </c>
      <c r="Y424" s="17"/>
      <c r="Z424" s="17"/>
    </row>
    <row r="425" spans="19:26" x14ac:dyDescent="0.2">
      <c r="S425" s="13" t="s">
        <v>90</v>
      </c>
      <c r="T425" s="13" t="s">
        <v>91</v>
      </c>
      <c r="U425" s="13">
        <v>1991</v>
      </c>
      <c r="V425" s="18">
        <v>1.7</v>
      </c>
      <c r="W425" s="17">
        <f t="shared" si="12"/>
        <v>68.992999999999995</v>
      </c>
      <c r="X425" s="17">
        <f t="shared" si="13"/>
        <v>2.7103459771281142</v>
      </c>
      <c r="Y425" s="17"/>
      <c r="Z425" s="17"/>
    </row>
    <row r="426" spans="19:26" x14ac:dyDescent="0.2">
      <c r="S426" s="13" t="s">
        <v>23</v>
      </c>
      <c r="T426" s="13" t="s">
        <v>24</v>
      </c>
      <c r="U426" s="13">
        <v>1991</v>
      </c>
      <c r="V426" s="18">
        <v>0.85</v>
      </c>
      <c r="W426" s="17">
        <f t="shared" si="12"/>
        <v>68.992999999999995</v>
      </c>
      <c r="X426" s="17">
        <f t="shared" si="13"/>
        <v>1.3551729885640571</v>
      </c>
      <c r="Y426" s="17"/>
      <c r="Z426" s="17"/>
    </row>
    <row r="427" spans="19:26" x14ac:dyDescent="0.2">
      <c r="S427" s="13" t="s">
        <v>25</v>
      </c>
      <c r="T427" s="13" t="s">
        <v>26</v>
      </c>
      <c r="U427" s="13">
        <v>1991</v>
      </c>
      <c r="V427" s="18">
        <v>0.84</v>
      </c>
      <c r="W427" s="17">
        <f t="shared" si="12"/>
        <v>68.992999999999995</v>
      </c>
      <c r="X427" s="17">
        <f t="shared" si="13"/>
        <v>1.3392297769338919</v>
      </c>
      <c r="Y427" s="18"/>
      <c r="Z427" s="18"/>
    </row>
    <row r="428" spans="19:26" x14ac:dyDescent="0.2">
      <c r="S428" s="13" t="s">
        <v>27</v>
      </c>
      <c r="T428" s="13" t="s">
        <v>28</v>
      </c>
      <c r="U428" s="13">
        <v>1991</v>
      </c>
      <c r="V428" s="18">
        <v>0.75</v>
      </c>
      <c r="W428" s="17">
        <f t="shared" si="12"/>
        <v>68.992999999999995</v>
      </c>
      <c r="X428" s="17">
        <f t="shared" si="13"/>
        <v>1.1957408722624034</v>
      </c>
      <c r="Y428" s="18"/>
      <c r="Z428" s="18"/>
    </row>
    <row r="429" spans="19:26" x14ac:dyDescent="0.2">
      <c r="S429" s="13" t="s">
        <v>29</v>
      </c>
      <c r="T429" s="13" t="s">
        <v>30</v>
      </c>
      <c r="U429" s="13">
        <v>1991</v>
      </c>
      <c r="V429" s="18">
        <v>0.01</v>
      </c>
      <c r="W429" s="17">
        <f t="shared" si="12"/>
        <v>68.992999999999995</v>
      </c>
      <c r="X429" s="17">
        <f t="shared" si="13"/>
        <v>1.594321163016538E-2</v>
      </c>
      <c r="Y429" s="18"/>
      <c r="Z429" s="18"/>
    </row>
    <row r="430" spans="19:26" x14ac:dyDescent="0.2">
      <c r="S430" s="13" t="s">
        <v>31</v>
      </c>
      <c r="T430" s="13" t="s">
        <v>32</v>
      </c>
      <c r="U430" s="13">
        <v>1991</v>
      </c>
      <c r="V430" s="18">
        <v>0.27750000000000002</v>
      </c>
      <c r="W430" s="17">
        <f t="shared" si="12"/>
        <v>68.992999999999995</v>
      </c>
      <c r="X430" s="17">
        <f t="shared" si="13"/>
        <v>0.44242412273708931</v>
      </c>
      <c r="Y430" s="18"/>
      <c r="Z430" s="18"/>
    </row>
    <row r="431" spans="19:26" x14ac:dyDescent="0.2">
      <c r="S431" s="13" t="s">
        <v>33</v>
      </c>
      <c r="T431" s="13" t="s">
        <v>34</v>
      </c>
      <c r="U431" s="13">
        <v>1991</v>
      </c>
      <c r="V431" s="18">
        <v>0.6</v>
      </c>
      <c r="W431" s="17">
        <f t="shared" si="12"/>
        <v>68.992999999999995</v>
      </c>
      <c r="X431" s="17">
        <f t="shared" si="13"/>
        <v>0.95659269780992273</v>
      </c>
      <c r="Y431" s="18"/>
      <c r="Z431" s="18"/>
    </row>
    <row r="432" spans="19:26" x14ac:dyDescent="0.2">
      <c r="S432" s="13" t="s">
        <v>35</v>
      </c>
      <c r="T432" s="13" t="s">
        <v>36</v>
      </c>
      <c r="U432" s="13">
        <v>1991</v>
      </c>
      <c r="V432" s="18">
        <v>0.97</v>
      </c>
      <c r="W432" s="17">
        <f t="shared" si="12"/>
        <v>68.992999999999995</v>
      </c>
      <c r="X432" s="17">
        <f t="shared" si="13"/>
        <v>1.5464915281260418</v>
      </c>
      <c r="Y432" s="18"/>
      <c r="Z432" s="18"/>
    </row>
    <row r="433" spans="19:26" x14ac:dyDescent="0.2">
      <c r="S433" s="13" t="s">
        <v>37</v>
      </c>
      <c r="T433" s="13" t="s">
        <v>38</v>
      </c>
      <c r="U433" s="13">
        <v>1991</v>
      </c>
      <c r="V433" s="18">
        <v>0.3</v>
      </c>
      <c r="W433" s="17">
        <f t="shared" si="12"/>
        <v>68.992999999999995</v>
      </c>
      <c r="X433" s="17">
        <f t="shared" si="13"/>
        <v>0.47829634890496137</v>
      </c>
      <c r="Y433" s="18"/>
      <c r="Z433" s="18"/>
    </row>
    <row r="434" spans="19:26" x14ac:dyDescent="0.2">
      <c r="S434" s="13" t="s">
        <v>39</v>
      </c>
      <c r="T434" s="13" t="s">
        <v>40</v>
      </c>
      <c r="U434" s="13">
        <v>1991</v>
      </c>
      <c r="V434" s="18">
        <v>2.25</v>
      </c>
      <c r="W434" s="17">
        <f t="shared" si="12"/>
        <v>68.992999999999995</v>
      </c>
      <c r="X434" s="17">
        <f t="shared" si="13"/>
        <v>3.5872226167872103</v>
      </c>
      <c r="Y434" s="18"/>
      <c r="Z434" s="18"/>
    </row>
    <row r="435" spans="19:26" x14ac:dyDescent="0.2">
      <c r="S435" s="13" t="s">
        <v>41</v>
      </c>
      <c r="T435" s="13" t="s">
        <v>42</v>
      </c>
      <c r="U435" s="13">
        <v>1991</v>
      </c>
      <c r="V435" s="18">
        <v>2.35</v>
      </c>
      <c r="W435" s="17">
        <f t="shared" si="12"/>
        <v>68.992999999999995</v>
      </c>
      <c r="X435" s="17">
        <f t="shared" si="13"/>
        <v>3.7466547330888642</v>
      </c>
      <c r="Y435" s="18"/>
      <c r="Z435" s="18"/>
    </row>
    <row r="436" spans="19:26" x14ac:dyDescent="0.2">
      <c r="S436" s="13" t="s">
        <v>86</v>
      </c>
      <c r="T436" s="13" t="s">
        <v>87</v>
      </c>
      <c r="U436" s="13">
        <v>1991</v>
      </c>
      <c r="V436" s="18">
        <v>1.3</v>
      </c>
      <c r="W436" s="17">
        <f t="shared" si="12"/>
        <v>68.992999999999995</v>
      </c>
      <c r="X436" s="17">
        <f t="shared" si="13"/>
        <v>2.0726175119214996</v>
      </c>
      <c r="Y436" s="18"/>
      <c r="Z436" s="18"/>
    </row>
    <row r="437" spans="19:26" x14ac:dyDescent="0.2">
      <c r="S437" s="13" t="s">
        <v>92</v>
      </c>
      <c r="T437" s="13" t="s">
        <v>93</v>
      </c>
      <c r="U437" s="13">
        <v>1991</v>
      </c>
      <c r="V437" s="18">
        <v>0.45</v>
      </c>
      <c r="W437" s="17">
        <f t="shared" si="12"/>
        <v>68.992999999999995</v>
      </c>
      <c r="X437" s="17">
        <f t="shared" si="13"/>
        <v>0.71744452335744213</v>
      </c>
      <c r="Y437" s="18"/>
      <c r="Z437" s="18"/>
    </row>
    <row r="438" spans="19:26" x14ac:dyDescent="0.2">
      <c r="S438" s="13" t="s">
        <v>43</v>
      </c>
      <c r="T438" s="13" t="s">
        <v>14</v>
      </c>
      <c r="U438" s="13">
        <v>1991</v>
      </c>
      <c r="V438" s="17">
        <v>0.23</v>
      </c>
      <c r="W438" s="17">
        <f t="shared" si="12"/>
        <v>68.992999999999995</v>
      </c>
      <c r="X438" s="17">
        <f t="shared" si="13"/>
        <v>0.36669386749380373</v>
      </c>
      <c r="Y438" s="18"/>
      <c r="Z438" s="18"/>
    </row>
    <row r="439" spans="19:26" x14ac:dyDescent="0.2">
      <c r="S439" s="13" t="s">
        <v>44</v>
      </c>
      <c r="T439" s="13" t="s">
        <v>45</v>
      </c>
      <c r="U439" s="13">
        <v>1991</v>
      </c>
      <c r="V439" s="17">
        <v>0.47</v>
      </c>
      <c r="W439" s="17">
        <f t="shared" si="12"/>
        <v>68.992999999999995</v>
      </c>
      <c r="X439" s="17">
        <f t="shared" si="13"/>
        <v>0.74933094661777278</v>
      </c>
      <c r="Y439" s="18"/>
      <c r="Z439" s="18"/>
    </row>
    <row r="440" spans="19:26" x14ac:dyDescent="0.2">
      <c r="S440" s="13" t="s">
        <v>94</v>
      </c>
      <c r="T440" s="13" t="s">
        <v>95</v>
      </c>
      <c r="U440" s="13">
        <v>1991</v>
      </c>
      <c r="V440" s="17">
        <v>1.75</v>
      </c>
      <c r="W440" s="17">
        <f t="shared" si="12"/>
        <v>68.992999999999995</v>
      </c>
      <c r="X440" s="17">
        <f t="shared" si="13"/>
        <v>2.7900620352789414</v>
      </c>
      <c r="Y440" s="17"/>
      <c r="Z440" s="17"/>
    </row>
    <row r="441" spans="19:26" x14ac:dyDescent="0.2">
      <c r="S441" s="13" t="s">
        <v>46</v>
      </c>
      <c r="T441" s="13" t="s">
        <v>47</v>
      </c>
      <c r="U441" s="13">
        <v>1991</v>
      </c>
      <c r="V441" s="17">
        <v>0.3</v>
      </c>
      <c r="W441" s="17">
        <f t="shared" si="12"/>
        <v>68.992999999999995</v>
      </c>
      <c r="X441" s="17">
        <f t="shared" si="13"/>
        <v>0.47829634890496137</v>
      </c>
      <c r="Y441" s="17"/>
      <c r="Z441" s="17"/>
    </row>
    <row r="442" spans="19:26" x14ac:dyDescent="0.2">
      <c r="S442" s="13" t="s">
        <v>48</v>
      </c>
      <c r="T442" s="13" t="s">
        <v>49</v>
      </c>
      <c r="U442" s="13">
        <v>1991</v>
      </c>
      <c r="V442" s="18">
        <v>0.5</v>
      </c>
      <c r="W442" s="17">
        <f t="shared" si="12"/>
        <v>68.992999999999995</v>
      </c>
      <c r="X442" s="17">
        <f t="shared" si="13"/>
        <v>0.79716058150826896</v>
      </c>
      <c r="Y442" s="17"/>
      <c r="Z442" s="17"/>
    </row>
    <row r="443" spans="19:26" x14ac:dyDescent="0.2">
      <c r="S443" s="13" t="s">
        <v>50</v>
      </c>
      <c r="T443" s="13" t="s">
        <v>51</v>
      </c>
      <c r="U443" s="13">
        <v>1991</v>
      </c>
      <c r="V443" s="18">
        <v>0.11</v>
      </c>
      <c r="W443" s="17">
        <f t="shared" si="12"/>
        <v>68.992999999999995</v>
      </c>
      <c r="X443" s="17">
        <f t="shared" si="13"/>
        <v>0.17537532793181917</v>
      </c>
      <c r="Y443" s="17"/>
      <c r="Z443" s="17"/>
    </row>
    <row r="444" spans="19:26" x14ac:dyDescent="0.2">
      <c r="S444" s="13" t="s">
        <v>96</v>
      </c>
      <c r="T444" s="13" t="s">
        <v>97</v>
      </c>
      <c r="U444" s="13">
        <v>1991</v>
      </c>
      <c r="V444" s="18">
        <v>0.6</v>
      </c>
      <c r="W444" s="17">
        <f t="shared" si="12"/>
        <v>68.992999999999995</v>
      </c>
      <c r="X444" s="17">
        <f t="shared" si="13"/>
        <v>0.95659269780992273</v>
      </c>
      <c r="Y444" s="18"/>
      <c r="Z444" s="18"/>
    </row>
    <row r="445" spans="19:26" x14ac:dyDescent="0.2">
      <c r="S445" s="13" t="s">
        <v>52</v>
      </c>
      <c r="T445" s="13" t="s">
        <v>53</v>
      </c>
      <c r="U445" s="13">
        <v>1991</v>
      </c>
      <c r="V445" s="18">
        <v>0.4</v>
      </c>
      <c r="W445" s="17">
        <f t="shared" si="12"/>
        <v>68.992999999999995</v>
      </c>
      <c r="X445" s="17">
        <f t="shared" si="13"/>
        <v>0.63772846520661519</v>
      </c>
      <c r="Y445" s="18"/>
      <c r="Z445" s="18"/>
    </row>
    <row r="446" spans="19:26" x14ac:dyDescent="0.2">
      <c r="S446" s="13" t="s">
        <v>54</v>
      </c>
      <c r="T446" s="13" t="s">
        <v>55</v>
      </c>
      <c r="U446" s="13">
        <v>1991</v>
      </c>
      <c r="V446" s="18">
        <v>0.55000000000000004</v>
      </c>
      <c r="W446" s="17">
        <f t="shared" si="12"/>
        <v>68.992999999999995</v>
      </c>
      <c r="X446" s="17">
        <f t="shared" si="13"/>
        <v>0.8768766396590959</v>
      </c>
      <c r="Y446" s="18"/>
      <c r="Z446" s="18"/>
    </row>
    <row r="447" spans="19:26" x14ac:dyDescent="0.2">
      <c r="S447" s="13" t="s">
        <v>98</v>
      </c>
      <c r="T447" s="13" t="s">
        <v>99</v>
      </c>
      <c r="U447" s="13">
        <v>1991</v>
      </c>
      <c r="V447" s="18">
        <v>0.51</v>
      </c>
      <c r="W447" s="17">
        <f t="shared" si="12"/>
        <v>68.992999999999995</v>
      </c>
      <c r="X447" s="17">
        <f t="shared" si="13"/>
        <v>0.81310379313843439</v>
      </c>
      <c r="Y447" s="18"/>
      <c r="Z447" s="18"/>
    </row>
    <row r="448" spans="19:26" x14ac:dyDescent="0.2">
      <c r="S448" s="13" t="s">
        <v>56</v>
      </c>
      <c r="T448" s="13" t="s">
        <v>57</v>
      </c>
      <c r="U448" s="13">
        <v>1991</v>
      </c>
      <c r="V448" s="18">
        <v>0.3</v>
      </c>
      <c r="W448" s="17">
        <f t="shared" si="12"/>
        <v>68.992999999999995</v>
      </c>
      <c r="X448" s="17">
        <f t="shared" si="13"/>
        <v>0.47829634890496137</v>
      </c>
      <c r="Y448" s="18"/>
      <c r="Z448" s="18"/>
    </row>
    <row r="449" spans="19:26" x14ac:dyDescent="0.2">
      <c r="S449" s="13" t="s">
        <v>100</v>
      </c>
      <c r="T449" s="13" t="s">
        <v>101</v>
      </c>
      <c r="U449" s="13">
        <v>1991</v>
      </c>
      <c r="V449" s="18">
        <v>0.35</v>
      </c>
      <c r="W449" s="17">
        <f t="shared" si="12"/>
        <v>68.992999999999995</v>
      </c>
      <c r="X449" s="17">
        <f t="shared" si="13"/>
        <v>0.55801240705578825</v>
      </c>
      <c r="Y449" s="18"/>
      <c r="Z449" s="18"/>
    </row>
    <row r="450" spans="19:26" x14ac:dyDescent="0.2">
      <c r="S450" s="13" t="s">
        <v>58</v>
      </c>
      <c r="T450" s="13" t="s">
        <v>59</v>
      </c>
      <c r="U450" s="13">
        <v>1991</v>
      </c>
      <c r="V450" s="18">
        <v>0.36</v>
      </c>
      <c r="W450" s="17">
        <f t="shared" si="12"/>
        <v>68.992999999999995</v>
      </c>
      <c r="X450" s="17">
        <f t="shared" si="13"/>
        <v>0.57395561868595368</v>
      </c>
      <c r="Y450" s="18"/>
      <c r="Z450" s="18"/>
    </row>
    <row r="451" spans="19:26" x14ac:dyDescent="0.2">
      <c r="S451" s="13" t="s">
        <v>102</v>
      </c>
      <c r="T451" s="13" t="s">
        <v>103</v>
      </c>
      <c r="U451" s="13">
        <v>1991</v>
      </c>
      <c r="V451" s="18">
        <v>1.06</v>
      </c>
      <c r="W451" s="17">
        <f t="shared" ref="W451:W514" si="14">INDEX($AB$2:$AB$35,MATCH($U451,$AA$2:$AA$35,0))</f>
        <v>68.992999999999995</v>
      </c>
      <c r="X451" s="17">
        <f t="shared" ref="X451:X514" si="15">V451*($AB$35/W451)</f>
        <v>1.6899804327975303</v>
      </c>
      <c r="Y451" s="18"/>
      <c r="Z451" s="18"/>
    </row>
    <row r="452" spans="19:26" x14ac:dyDescent="0.2">
      <c r="S452" s="13" t="s">
        <v>60</v>
      </c>
      <c r="T452" s="13" t="s">
        <v>61</v>
      </c>
      <c r="U452" s="13">
        <v>1991</v>
      </c>
      <c r="V452" s="18">
        <v>0.75</v>
      </c>
      <c r="W452" s="17">
        <f t="shared" si="14"/>
        <v>68.992999999999995</v>
      </c>
      <c r="X452" s="17">
        <f t="shared" si="15"/>
        <v>1.1957408722624034</v>
      </c>
      <c r="Y452" s="18"/>
      <c r="Z452" s="18"/>
    </row>
    <row r="453" spans="19:26" x14ac:dyDescent="0.2">
      <c r="S453" s="13" t="s">
        <v>62</v>
      </c>
      <c r="T453" s="13" t="s">
        <v>63</v>
      </c>
      <c r="U453" s="13">
        <v>1991</v>
      </c>
      <c r="V453" s="18">
        <v>0.4</v>
      </c>
      <c r="W453" s="17">
        <f t="shared" si="14"/>
        <v>68.992999999999995</v>
      </c>
      <c r="X453" s="17">
        <f t="shared" si="15"/>
        <v>0.63772846520661519</v>
      </c>
      <c r="Y453" s="18"/>
      <c r="Z453" s="18"/>
    </row>
    <row r="454" spans="19:26" x14ac:dyDescent="0.2">
      <c r="S454" s="13" t="s">
        <v>64</v>
      </c>
      <c r="T454" s="13" t="s">
        <v>65</v>
      </c>
      <c r="U454" s="13">
        <v>1991</v>
      </c>
      <c r="V454" s="17">
        <v>0.5</v>
      </c>
      <c r="W454" s="17">
        <f t="shared" si="14"/>
        <v>68.992999999999995</v>
      </c>
      <c r="X454" s="17">
        <f t="shared" si="15"/>
        <v>0.79716058150826896</v>
      </c>
      <c r="Y454" s="18"/>
      <c r="Z454" s="18"/>
    </row>
    <row r="455" spans="19:26" x14ac:dyDescent="0.2">
      <c r="S455" s="13" t="s">
        <v>66</v>
      </c>
      <c r="T455" s="13" t="s">
        <v>67</v>
      </c>
      <c r="U455" s="13">
        <v>1991</v>
      </c>
      <c r="V455" s="17">
        <v>0.94599999999999995</v>
      </c>
      <c r="W455" s="17">
        <f t="shared" si="14"/>
        <v>68.992999999999995</v>
      </c>
      <c r="X455" s="17">
        <f t="shared" si="15"/>
        <v>1.5082278202136448</v>
      </c>
      <c r="Y455" s="18"/>
      <c r="Z455" s="18"/>
    </row>
    <row r="456" spans="19:26" x14ac:dyDescent="0.2">
      <c r="S456" s="13" t="s">
        <v>68</v>
      </c>
      <c r="T456" s="13" t="s">
        <v>69</v>
      </c>
      <c r="U456" s="13">
        <v>1991</v>
      </c>
      <c r="V456" s="17">
        <v>0.1893</v>
      </c>
      <c r="W456" s="17">
        <f t="shared" si="14"/>
        <v>68.992999999999995</v>
      </c>
      <c r="X456" s="17">
        <f t="shared" si="15"/>
        <v>0.30180499615903061</v>
      </c>
      <c r="Y456" s="18"/>
      <c r="Z456" s="18"/>
    </row>
    <row r="457" spans="19:26" x14ac:dyDescent="0.2">
      <c r="S457" s="13" t="s">
        <v>106</v>
      </c>
      <c r="T457" s="13" t="s">
        <v>107</v>
      </c>
      <c r="U457" s="13">
        <v>1991</v>
      </c>
      <c r="V457" s="17">
        <v>0.79500000000000004</v>
      </c>
      <c r="W457" s="17">
        <f t="shared" si="14"/>
        <v>68.992999999999995</v>
      </c>
      <c r="X457" s="17">
        <f t="shared" si="15"/>
        <v>1.2674853245981477</v>
      </c>
      <c r="Y457" s="17"/>
      <c r="Z457" s="17"/>
    </row>
    <row r="458" spans="19:26" x14ac:dyDescent="0.2">
      <c r="S458" s="13" t="s">
        <v>70</v>
      </c>
      <c r="T458" s="13" t="s">
        <v>71</v>
      </c>
      <c r="U458" s="13">
        <v>1991</v>
      </c>
      <c r="V458" s="18">
        <v>0.5</v>
      </c>
      <c r="W458" s="17">
        <f t="shared" si="14"/>
        <v>68.992999999999995</v>
      </c>
      <c r="X458" s="17">
        <f t="shared" si="15"/>
        <v>0.79716058150826896</v>
      </c>
      <c r="Y458" s="13"/>
      <c r="Z458" s="13"/>
    </row>
    <row r="459" spans="19:26" x14ac:dyDescent="0.2">
      <c r="S459" s="13" t="s">
        <v>108</v>
      </c>
      <c r="T459" s="13" t="s">
        <v>109</v>
      </c>
      <c r="U459" s="13">
        <v>1991</v>
      </c>
      <c r="V459" s="18">
        <v>0.26</v>
      </c>
      <c r="W459" s="17">
        <f t="shared" si="14"/>
        <v>68.992999999999995</v>
      </c>
      <c r="X459" s="17">
        <f t="shared" si="15"/>
        <v>0.41452350238429986</v>
      </c>
      <c r="Y459" s="13"/>
      <c r="Z459" s="13"/>
    </row>
    <row r="460" spans="19:26" x14ac:dyDescent="0.2">
      <c r="S460" s="13" t="s">
        <v>72</v>
      </c>
      <c r="T460" s="13" t="s">
        <v>73</v>
      </c>
      <c r="U460" s="13">
        <v>1991</v>
      </c>
      <c r="V460" s="18">
        <v>0.72</v>
      </c>
      <c r="W460" s="17">
        <f t="shared" si="14"/>
        <v>68.992999999999995</v>
      </c>
      <c r="X460" s="17">
        <f t="shared" si="15"/>
        <v>1.1479112373719074</v>
      </c>
      <c r="Y460" s="13"/>
      <c r="Z460" s="13"/>
    </row>
    <row r="461" spans="19:26" x14ac:dyDescent="0.2">
      <c r="S461" s="13" t="s">
        <v>110</v>
      </c>
      <c r="T461" s="13" t="s">
        <v>111</v>
      </c>
      <c r="U461" s="13">
        <v>1991</v>
      </c>
      <c r="V461" s="18">
        <v>0.67</v>
      </c>
      <c r="W461" s="17">
        <f t="shared" si="14"/>
        <v>68.992999999999995</v>
      </c>
      <c r="X461" s="17">
        <f t="shared" si="15"/>
        <v>1.0681951792210804</v>
      </c>
      <c r="Y461" s="18"/>
      <c r="Z461" s="18"/>
    </row>
    <row r="462" spans="19:26" x14ac:dyDescent="0.2">
      <c r="S462" s="13" t="s">
        <v>74</v>
      </c>
      <c r="T462" s="13" t="s">
        <v>75</v>
      </c>
      <c r="U462" s="13">
        <v>1991</v>
      </c>
      <c r="V462" s="18">
        <v>0.6</v>
      </c>
      <c r="W462" s="17">
        <f t="shared" si="14"/>
        <v>68.992999999999995</v>
      </c>
      <c r="X462" s="17">
        <f t="shared" si="15"/>
        <v>0.95659269780992273</v>
      </c>
      <c r="Y462" s="18"/>
      <c r="Z462" s="18"/>
    </row>
    <row r="463" spans="19:26" x14ac:dyDescent="0.2">
      <c r="S463" s="13" t="s">
        <v>76</v>
      </c>
      <c r="T463" s="13" t="s">
        <v>77</v>
      </c>
      <c r="U463" s="13">
        <v>1991</v>
      </c>
      <c r="V463" s="18">
        <v>0.95960000000000001</v>
      </c>
      <c r="W463" s="17">
        <f t="shared" si="14"/>
        <v>68.992999999999995</v>
      </c>
      <c r="X463" s="17">
        <f t="shared" si="15"/>
        <v>1.5299105880306698</v>
      </c>
      <c r="Y463" s="18"/>
      <c r="Z463" s="18"/>
    </row>
    <row r="464" spans="19:26" x14ac:dyDescent="0.2">
      <c r="S464" s="13" t="s">
        <v>78</v>
      </c>
      <c r="T464" s="13" t="s">
        <v>79</v>
      </c>
      <c r="U464" s="13">
        <v>1991</v>
      </c>
      <c r="V464" s="18">
        <v>0.93</v>
      </c>
      <c r="W464" s="17">
        <f t="shared" si="14"/>
        <v>68.992999999999995</v>
      </c>
      <c r="X464" s="17">
        <f t="shared" si="15"/>
        <v>1.4827186816053803</v>
      </c>
      <c r="Y464" s="18"/>
      <c r="Z464" s="18"/>
    </row>
    <row r="465" spans="19:26" x14ac:dyDescent="0.2">
      <c r="S465" s="13" t="s">
        <v>80</v>
      </c>
      <c r="T465" s="13" t="s">
        <v>81</v>
      </c>
      <c r="U465" s="13">
        <v>1991</v>
      </c>
      <c r="V465" s="18">
        <v>1.1000000000000001</v>
      </c>
      <c r="W465" s="17">
        <f t="shared" si="14"/>
        <v>68.992999999999995</v>
      </c>
      <c r="X465" s="17">
        <f t="shared" si="15"/>
        <v>1.7537532793181918</v>
      </c>
      <c r="Y465" s="18"/>
      <c r="Z465" s="18"/>
    </row>
    <row r="466" spans="19:26" x14ac:dyDescent="0.2">
      <c r="S466" s="13" t="s">
        <v>82</v>
      </c>
      <c r="T466" s="13" t="s">
        <v>83</v>
      </c>
      <c r="U466" s="13">
        <v>1991</v>
      </c>
      <c r="V466" s="18">
        <v>0.20399999999999999</v>
      </c>
      <c r="W466" s="17">
        <f t="shared" si="14"/>
        <v>68.992999999999995</v>
      </c>
      <c r="X466" s="17">
        <f t="shared" si="15"/>
        <v>0.3252415172553737</v>
      </c>
      <c r="Y466" s="18"/>
      <c r="Z466" s="18"/>
    </row>
    <row r="467" spans="19:26" x14ac:dyDescent="0.2">
      <c r="S467" s="13" t="s">
        <v>116</v>
      </c>
      <c r="T467" s="13" t="s">
        <v>117</v>
      </c>
      <c r="U467" s="13">
        <v>1991</v>
      </c>
      <c r="V467" s="18">
        <v>0.55000000000000004</v>
      </c>
      <c r="W467" s="17">
        <f t="shared" si="14"/>
        <v>68.992999999999995</v>
      </c>
      <c r="X467" s="17">
        <f t="shared" si="15"/>
        <v>0.8768766396590959</v>
      </c>
      <c r="Y467" s="18"/>
      <c r="Z467" s="18"/>
    </row>
    <row r="468" spans="19:26" x14ac:dyDescent="0.2">
      <c r="S468" s="13" t="s">
        <v>118</v>
      </c>
      <c r="T468" s="13" t="s">
        <v>119</v>
      </c>
      <c r="U468" s="13">
        <v>1991</v>
      </c>
      <c r="V468" s="18">
        <v>1.51</v>
      </c>
      <c r="W468" s="17">
        <f t="shared" si="14"/>
        <v>68.992999999999995</v>
      </c>
      <c r="X468" s="17">
        <f t="shared" si="15"/>
        <v>2.4074249561549723</v>
      </c>
      <c r="Y468" s="18"/>
      <c r="Z468" s="18"/>
    </row>
    <row r="469" spans="19:26" x14ac:dyDescent="0.2">
      <c r="S469" s="13" t="s">
        <v>120</v>
      </c>
      <c r="T469" s="13" t="s">
        <v>121</v>
      </c>
      <c r="U469" s="13">
        <v>1991</v>
      </c>
      <c r="V469" s="17">
        <v>0.86760000000000004</v>
      </c>
      <c r="W469" s="17">
        <f t="shared" si="14"/>
        <v>68.992999999999995</v>
      </c>
      <c r="X469" s="17">
        <f t="shared" si="15"/>
        <v>1.3832330410331484</v>
      </c>
      <c r="Y469" s="18"/>
      <c r="Z469" s="18"/>
    </row>
    <row r="470" spans="19:26" x14ac:dyDescent="0.2">
      <c r="S470" s="13" t="s">
        <v>122</v>
      </c>
      <c r="T470" s="13" t="s">
        <v>123</v>
      </c>
      <c r="U470" s="13">
        <v>1991</v>
      </c>
      <c r="V470" s="13">
        <v>1</v>
      </c>
      <c r="W470" s="17">
        <f t="shared" si="14"/>
        <v>68.992999999999995</v>
      </c>
      <c r="X470" s="17">
        <f t="shared" si="15"/>
        <v>1.5943211630165379</v>
      </c>
      <c r="Y470" s="18"/>
      <c r="Z470" s="18"/>
    </row>
    <row r="471" spans="19:26" x14ac:dyDescent="0.2">
      <c r="S471" s="13" t="s">
        <v>84</v>
      </c>
      <c r="T471" s="13" t="s">
        <v>85</v>
      </c>
      <c r="U471" s="13">
        <v>1991</v>
      </c>
      <c r="V471" s="13">
        <v>0.25</v>
      </c>
      <c r="W471" s="17">
        <f t="shared" si="14"/>
        <v>68.992999999999995</v>
      </c>
      <c r="X471" s="17">
        <f t="shared" si="15"/>
        <v>0.39858029075413448</v>
      </c>
      <c r="Y471" s="18"/>
      <c r="Z471" s="18"/>
    </row>
    <row r="472" spans="19:26" x14ac:dyDescent="0.2">
      <c r="S472" s="13" t="s">
        <v>90</v>
      </c>
      <c r="T472" s="13" t="s">
        <v>91</v>
      </c>
      <c r="U472" s="13">
        <v>1992</v>
      </c>
      <c r="V472" s="18">
        <v>1.7</v>
      </c>
      <c r="W472" s="17">
        <f t="shared" si="14"/>
        <v>70.563999999999993</v>
      </c>
      <c r="X472" s="17">
        <f t="shared" si="15"/>
        <v>2.6500042514596678</v>
      </c>
      <c r="Y472" s="18"/>
      <c r="Z472" s="18"/>
    </row>
    <row r="473" spans="19:26" x14ac:dyDescent="0.2">
      <c r="S473" s="13" t="s">
        <v>23</v>
      </c>
      <c r="T473" s="13" t="s">
        <v>24</v>
      </c>
      <c r="U473" s="13">
        <v>1992</v>
      </c>
      <c r="V473" s="18">
        <v>0.85</v>
      </c>
      <c r="W473" s="17">
        <f t="shared" si="14"/>
        <v>70.563999999999993</v>
      </c>
      <c r="X473" s="17">
        <f t="shared" si="15"/>
        <v>1.3250021257298339</v>
      </c>
      <c r="Y473" s="18"/>
      <c r="Z473" s="18"/>
    </row>
    <row r="474" spans="19:26" x14ac:dyDescent="0.2">
      <c r="S474" s="13" t="s">
        <v>25</v>
      </c>
      <c r="T474" s="13" t="s">
        <v>26</v>
      </c>
      <c r="U474" s="13">
        <v>1992</v>
      </c>
      <c r="V474" s="18">
        <v>0.84</v>
      </c>
      <c r="W474" s="17">
        <f t="shared" si="14"/>
        <v>70.563999999999993</v>
      </c>
      <c r="X474" s="17">
        <f t="shared" si="15"/>
        <v>1.3094138654271299</v>
      </c>
      <c r="Y474" s="17"/>
      <c r="Z474" s="17"/>
    </row>
    <row r="475" spans="19:26" x14ac:dyDescent="0.2">
      <c r="S475" s="13" t="s">
        <v>27</v>
      </c>
      <c r="T475" s="13" t="s">
        <v>28</v>
      </c>
      <c r="U475" s="13">
        <v>1992</v>
      </c>
      <c r="V475" s="18">
        <v>0.75</v>
      </c>
      <c r="W475" s="17">
        <f t="shared" si="14"/>
        <v>70.563999999999993</v>
      </c>
      <c r="X475" s="17">
        <f t="shared" si="15"/>
        <v>1.1691195227027946</v>
      </c>
      <c r="Y475" s="17"/>
      <c r="Z475" s="17"/>
    </row>
    <row r="476" spans="19:26" x14ac:dyDescent="0.2">
      <c r="S476" s="13" t="s">
        <v>29</v>
      </c>
      <c r="T476" s="13" t="s">
        <v>30</v>
      </c>
      <c r="U476" s="13">
        <v>1992</v>
      </c>
      <c r="V476" s="18">
        <v>0.2</v>
      </c>
      <c r="W476" s="17">
        <f t="shared" si="14"/>
        <v>70.563999999999993</v>
      </c>
      <c r="X476" s="17">
        <f t="shared" si="15"/>
        <v>0.31176520605407859</v>
      </c>
      <c r="Y476" s="17"/>
      <c r="Z476" s="17"/>
    </row>
    <row r="477" spans="19:26" x14ac:dyDescent="0.2">
      <c r="S477" s="13" t="s">
        <v>31</v>
      </c>
      <c r="T477" s="13" t="s">
        <v>32</v>
      </c>
      <c r="U477" s="13">
        <v>1992</v>
      </c>
      <c r="V477" s="18">
        <v>0.31540000000000001</v>
      </c>
      <c r="W477" s="17">
        <f t="shared" si="14"/>
        <v>70.563999999999993</v>
      </c>
      <c r="X477" s="17">
        <f t="shared" si="15"/>
        <v>0.49165372994728196</v>
      </c>
      <c r="Y477" s="17"/>
      <c r="Z477" s="17"/>
    </row>
    <row r="478" spans="19:26" x14ac:dyDescent="0.2">
      <c r="S478" s="13" t="s">
        <v>33</v>
      </c>
      <c r="T478" s="13" t="s">
        <v>34</v>
      </c>
      <c r="U478" s="13">
        <v>1992</v>
      </c>
      <c r="V478" s="18">
        <v>0.6</v>
      </c>
      <c r="W478" s="17">
        <f t="shared" si="14"/>
        <v>70.563999999999993</v>
      </c>
      <c r="X478" s="17">
        <f t="shared" si="15"/>
        <v>0.93529561816223572</v>
      </c>
      <c r="Y478" s="18"/>
      <c r="Z478" s="18"/>
    </row>
    <row r="479" spans="19:26" x14ac:dyDescent="0.2">
      <c r="S479" s="13" t="s">
        <v>35</v>
      </c>
      <c r="T479" s="13" t="s">
        <v>36</v>
      </c>
      <c r="U479" s="13">
        <v>1992</v>
      </c>
      <c r="V479" s="18">
        <v>0.97</v>
      </c>
      <c r="W479" s="17">
        <f t="shared" si="14"/>
        <v>70.563999999999993</v>
      </c>
      <c r="X479" s="17">
        <f t="shared" si="15"/>
        <v>1.5120612493622811</v>
      </c>
      <c r="Y479" s="18"/>
      <c r="Z479" s="18"/>
    </row>
    <row r="480" spans="19:26" x14ac:dyDescent="0.2">
      <c r="S480" s="13" t="s">
        <v>37</v>
      </c>
      <c r="T480" s="13" t="s">
        <v>38</v>
      </c>
      <c r="U480" s="13">
        <v>1992</v>
      </c>
      <c r="V480" s="18">
        <v>0.3</v>
      </c>
      <c r="W480" s="17">
        <f t="shared" si="14"/>
        <v>70.563999999999993</v>
      </c>
      <c r="X480" s="17">
        <f t="shared" si="15"/>
        <v>0.46764780908111786</v>
      </c>
      <c r="Y480" s="18"/>
      <c r="Z480" s="18"/>
    </row>
    <row r="481" spans="19:26" x14ac:dyDescent="0.2">
      <c r="S481" s="13" t="s">
        <v>39</v>
      </c>
      <c r="T481" s="13" t="s">
        <v>40</v>
      </c>
      <c r="U481" s="13">
        <v>1992</v>
      </c>
      <c r="V481" s="18">
        <v>2.25</v>
      </c>
      <c r="W481" s="17">
        <f t="shared" si="14"/>
        <v>70.563999999999993</v>
      </c>
      <c r="X481" s="17">
        <f t="shared" si="15"/>
        <v>3.5073585681083839</v>
      </c>
      <c r="Y481" s="18"/>
      <c r="Z481" s="18"/>
    </row>
    <row r="482" spans="19:26" x14ac:dyDescent="0.2">
      <c r="S482" s="13" t="s">
        <v>41</v>
      </c>
      <c r="T482" s="13" t="s">
        <v>42</v>
      </c>
      <c r="U482" s="13">
        <v>1992</v>
      </c>
      <c r="V482" s="18">
        <v>2.35</v>
      </c>
      <c r="W482" s="17">
        <f t="shared" si="14"/>
        <v>70.563999999999993</v>
      </c>
      <c r="X482" s="17">
        <f t="shared" si="15"/>
        <v>3.6632411711354234</v>
      </c>
      <c r="Y482" s="18"/>
      <c r="Z482" s="18"/>
    </row>
    <row r="483" spans="19:26" x14ac:dyDescent="0.2">
      <c r="S483" s="13" t="s">
        <v>86</v>
      </c>
      <c r="T483" s="13" t="s">
        <v>87</v>
      </c>
      <c r="U483" s="13">
        <v>1992</v>
      </c>
      <c r="V483" s="18">
        <v>1.3</v>
      </c>
      <c r="W483" s="17">
        <f t="shared" si="14"/>
        <v>70.563999999999993</v>
      </c>
      <c r="X483" s="17">
        <f t="shared" si="15"/>
        <v>2.0264738393515107</v>
      </c>
      <c r="Y483" s="18"/>
      <c r="Z483" s="18"/>
    </row>
    <row r="484" spans="19:26" x14ac:dyDescent="0.2">
      <c r="S484" s="13" t="s">
        <v>92</v>
      </c>
      <c r="T484" s="13" t="s">
        <v>93</v>
      </c>
      <c r="U484" s="13">
        <v>1992</v>
      </c>
      <c r="V484" s="17">
        <v>0.45</v>
      </c>
      <c r="W484" s="17">
        <f t="shared" si="14"/>
        <v>70.563999999999993</v>
      </c>
      <c r="X484" s="17">
        <f t="shared" si="15"/>
        <v>0.70147171362167682</v>
      </c>
      <c r="Y484" s="18"/>
      <c r="Z484" s="18"/>
    </row>
    <row r="485" spans="19:26" x14ac:dyDescent="0.2">
      <c r="S485" s="13" t="s">
        <v>43</v>
      </c>
      <c r="T485" s="13" t="s">
        <v>14</v>
      </c>
      <c r="U485" s="13">
        <v>1992</v>
      </c>
      <c r="V485" s="17">
        <v>0.23</v>
      </c>
      <c r="W485" s="17">
        <f t="shared" si="14"/>
        <v>70.563999999999993</v>
      </c>
      <c r="X485" s="17">
        <f t="shared" si="15"/>
        <v>0.35852998696219041</v>
      </c>
      <c r="Y485" s="18"/>
      <c r="Z485" s="18"/>
    </row>
    <row r="486" spans="19:26" x14ac:dyDescent="0.2">
      <c r="S486" s="13" t="s">
        <v>44</v>
      </c>
      <c r="T486" s="13" t="s">
        <v>45</v>
      </c>
      <c r="U486" s="13">
        <v>1992</v>
      </c>
      <c r="V486" s="17">
        <v>0.47</v>
      </c>
      <c r="W486" s="17">
        <f t="shared" si="14"/>
        <v>70.563999999999993</v>
      </c>
      <c r="X486" s="17">
        <f t="shared" si="15"/>
        <v>0.73264823422708458</v>
      </c>
      <c r="Y486" s="18"/>
      <c r="Z486" s="18"/>
    </row>
    <row r="487" spans="19:26" x14ac:dyDescent="0.2">
      <c r="S487" s="13" t="s">
        <v>94</v>
      </c>
      <c r="T487" s="13" t="s">
        <v>95</v>
      </c>
      <c r="U487" s="13">
        <v>1992</v>
      </c>
      <c r="V487" s="17">
        <v>1.75</v>
      </c>
      <c r="W487" s="17">
        <f t="shared" si="14"/>
        <v>70.563999999999993</v>
      </c>
      <c r="X487" s="17">
        <f t="shared" si="15"/>
        <v>2.7279455529731877</v>
      </c>
      <c r="Y487" s="18"/>
      <c r="Z487" s="18"/>
    </row>
    <row r="488" spans="19:26" x14ac:dyDescent="0.2">
      <c r="S488" s="13" t="s">
        <v>46</v>
      </c>
      <c r="T488" s="13" t="s">
        <v>47</v>
      </c>
      <c r="U488" s="13">
        <v>1992</v>
      </c>
      <c r="V488" s="18">
        <v>0.3</v>
      </c>
      <c r="W488" s="17">
        <f t="shared" si="14"/>
        <v>70.563999999999993</v>
      </c>
      <c r="X488" s="17">
        <f t="shared" si="15"/>
        <v>0.46764780908111786</v>
      </c>
      <c r="Y488" s="18"/>
      <c r="Z488" s="18"/>
    </row>
    <row r="489" spans="19:26" x14ac:dyDescent="0.2">
      <c r="S489" s="13" t="s">
        <v>48</v>
      </c>
      <c r="T489" s="13" t="s">
        <v>49</v>
      </c>
      <c r="U489" s="13">
        <v>1992</v>
      </c>
      <c r="V489" s="18">
        <v>0.5</v>
      </c>
      <c r="W489" s="17">
        <f t="shared" si="14"/>
        <v>70.563999999999993</v>
      </c>
      <c r="X489" s="17">
        <f t="shared" si="15"/>
        <v>0.77941301513519645</v>
      </c>
      <c r="Y489" s="18"/>
      <c r="Z489" s="18"/>
    </row>
    <row r="490" spans="19:26" x14ac:dyDescent="0.2">
      <c r="S490" s="13" t="s">
        <v>50</v>
      </c>
      <c r="T490" s="13" t="s">
        <v>51</v>
      </c>
      <c r="U490" s="13">
        <v>1992</v>
      </c>
      <c r="V490" s="18">
        <v>0.11</v>
      </c>
      <c r="W490" s="17">
        <f t="shared" si="14"/>
        <v>70.563999999999993</v>
      </c>
      <c r="X490" s="17">
        <f t="shared" si="15"/>
        <v>0.17147086332974323</v>
      </c>
      <c r="Y490" s="18"/>
      <c r="Z490" s="18"/>
    </row>
    <row r="491" spans="19:26" x14ac:dyDescent="0.2">
      <c r="S491" s="13" t="s">
        <v>96</v>
      </c>
      <c r="T491" s="13" t="s">
        <v>97</v>
      </c>
      <c r="U491" s="13">
        <v>1992</v>
      </c>
      <c r="V491" s="18">
        <v>0.6</v>
      </c>
      <c r="W491" s="17">
        <f t="shared" si="14"/>
        <v>70.563999999999993</v>
      </c>
      <c r="X491" s="17">
        <f t="shared" si="15"/>
        <v>0.93529561816223572</v>
      </c>
      <c r="Y491" s="17"/>
      <c r="Z491" s="17"/>
    </row>
    <row r="492" spans="19:26" x14ac:dyDescent="0.2">
      <c r="S492" s="13" t="s">
        <v>52</v>
      </c>
      <c r="T492" s="13" t="s">
        <v>53</v>
      </c>
      <c r="U492" s="13">
        <v>1992</v>
      </c>
      <c r="V492" s="18">
        <v>0.4</v>
      </c>
      <c r="W492" s="17">
        <f t="shared" si="14"/>
        <v>70.563999999999993</v>
      </c>
      <c r="X492" s="17">
        <f t="shared" si="15"/>
        <v>0.62353041210815718</v>
      </c>
      <c r="Y492" s="17"/>
      <c r="Z492" s="17"/>
    </row>
    <row r="493" spans="19:26" x14ac:dyDescent="0.2">
      <c r="S493" s="13" t="s">
        <v>54</v>
      </c>
      <c r="T493" s="13" t="s">
        <v>55</v>
      </c>
      <c r="U493" s="13">
        <v>1992</v>
      </c>
      <c r="V493" s="18">
        <v>0.55000000000000004</v>
      </c>
      <c r="W493" s="17">
        <f t="shared" si="14"/>
        <v>70.563999999999993</v>
      </c>
      <c r="X493" s="17">
        <f t="shared" si="15"/>
        <v>0.8573543166487162</v>
      </c>
      <c r="Y493" s="17"/>
      <c r="Z493" s="17"/>
    </row>
    <row r="494" spans="19:26" x14ac:dyDescent="0.2">
      <c r="S494" s="13" t="s">
        <v>98</v>
      </c>
      <c r="T494" s="13" t="s">
        <v>99</v>
      </c>
      <c r="U494" s="13">
        <v>1992</v>
      </c>
      <c r="V494" s="18">
        <v>0.51</v>
      </c>
      <c r="W494" s="17">
        <f t="shared" si="14"/>
        <v>70.563999999999993</v>
      </c>
      <c r="X494" s="17">
        <f t="shared" si="15"/>
        <v>0.79500127543790045</v>
      </c>
      <c r="Y494" s="17"/>
      <c r="Z494" s="17"/>
    </row>
    <row r="495" spans="19:26" x14ac:dyDescent="0.2">
      <c r="S495" s="13" t="s">
        <v>56</v>
      </c>
      <c r="T495" s="13" t="s">
        <v>57</v>
      </c>
      <c r="U495" s="13">
        <v>1992</v>
      </c>
      <c r="V495" s="18">
        <v>0.3</v>
      </c>
      <c r="W495" s="17">
        <f t="shared" si="14"/>
        <v>70.563999999999993</v>
      </c>
      <c r="X495" s="17">
        <f t="shared" si="15"/>
        <v>0.46764780908111786</v>
      </c>
      <c r="Y495" s="18"/>
      <c r="Z495" s="18"/>
    </row>
    <row r="496" spans="19:26" x14ac:dyDescent="0.2">
      <c r="S496" s="13" t="s">
        <v>100</v>
      </c>
      <c r="T496" s="13" t="s">
        <v>101</v>
      </c>
      <c r="U496" s="13">
        <v>1992</v>
      </c>
      <c r="V496" s="18">
        <v>0.35</v>
      </c>
      <c r="W496" s="17">
        <f t="shared" si="14"/>
        <v>70.563999999999993</v>
      </c>
      <c r="X496" s="17">
        <f t="shared" si="15"/>
        <v>0.54558911059463744</v>
      </c>
      <c r="Y496" s="18"/>
      <c r="Z496" s="18"/>
    </row>
    <row r="497" spans="19:26" x14ac:dyDescent="0.2">
      <c r="S497" s="13" t="s">
        <v>58</v>
      </c>
      <c r="T497" s="13" t="s">
        <v>59</v>
      </c>
      <c r="U497" s="13">
        <v>1992</v>
      </c>
      <c r="V497" s="18">
        <v>0.36</v>
      </c>
      <c r="W497" s="17">
        <f t="shared" si="14"/>
        <v>70.563999999999993</v>
      </c>
      <c r="X497" s="17">
        <f t="shared" si="15"/>
        <v>0.56117737089734143</v>
      </c>
      <c r="Y497" s="18"/>
      <c r="Z497" s="18"/>
    </row>
    <row r="498" spans="19:26" x14ac:dyDescent="0.2">
      <c r="S498" s="13" t="s">
        <v>102</v>
      </c>
      <c r="T498" s="13" t="s">
        <v>103</v>
      </c>
      <c r="U498" s="13">
        <v>1992</v>
      </c>
      <c r="V498" s="18">
        <v>1.06</v>
      </c>
      <c r="W498" s="17">
        <f t="shared" si="14"/>
        <v>70.563999999999993</v>
      </c>
      <c r="X498" s="17">
        <f t="shared" si="15"/>
        <v>1.6523555920866166</v>
      </c>
      <c r="Y498" s="18"/>
      <c r="Z498" s="18"/>
    </row>
    <row r="499" spans="19:26" x14ac:dyDescent="0.2">
      <c r="S499" s="13" t="s">
        <v>60</v>
      </c>
      <c r="T499" s="13" t="s">
        <v>61</v>
      </c>
      <c r="U499" s="13">
        <v>1992</v>
      </c>
      <c r="V499" s="18">
        <v>0.75</v>
      </c>
      <c r="W499" s="17">
        <f t="shared" si="14"/>
        <v>70.563999999999993</v>
      </c>
      <c r="X499" s="17">
        <f t="shared" si="15"/>
        <v>1.1691195227027946</v>
      </c>
      <c r="Y499" s="18"/>
      <c r="Z499" s="18"/>
    </row>
    <row r="500" spans="19:26" x14ac:dyDescent="0.2">
      <c r="S500" s="13" t="s">
        <v>62</v>
      </c>
      <c r="T500" s="13" t="s">
        <v>63</v>
      </c>
      <c r="U500" s="13">
        <v>1992</v>
      </c>
      <c r="V500" s="18">
        <v>0.4</v>
      </c>
      <c r="W500" s="17">
        <f t="shared" si="14"/>
        <v>70.563999999999993</v>
      </c>
      <c r="X500" s="17">
        <f t="shared" si="15"/>
        <v>0.62353041210815718</v>
      </c>
      <c r="Y500" s="18"/>
      <c r="Z500" s="18"/>
    </row>
    <row r="501" spans="19:26" x14ac:dyDescent="0.2">
      <c r="S501" s="13" t="s">
        <v>64</v>
      </c>
      <c r="T501" s="13" t="s">
        <v>65</v>
      </c>
      <c r="U501" s="13">
        <v>1992</v>
      </c>
      <c r="V501" s="17">
        <v>0.5</v>
      </c>
      <c r="W501" s="17">
        <f t="shared" si="14"/>
        <v>70.563999999999993</v>
      </c>
      <c r="X501" s="17">
        <f t="shared" si="15"/>
        <v>0.77941301513519645</v>
      </c>
      <c r="Y501" s="18"/>
      <c r="Z501" s="18"/>
    </row>
    <row r="502" spans="19:26" x14ac:dyDescent="0.2">
      <c r="S502" s="13" t="s">
        <v>66</v>
      </c>
      <c r="T502" s="13" t="s">
        <v>67</v>
      </c>
      <c r="U502" s="13">
        <v>1992</v>
      </c>
      <c r="V502" s="17">
        <v>0.94599999999999995</v>
      </c>
      <c r="W502" s="17">
        <f t="shared" si="14"/>
        <v>70.563999999999993</v>
      </c>
      <c r="X502" s="17">
        <f t="shared" si="15"/>
        <v>1.4746494246357915</v>
      </c>
      <c r="Y502" s="18"/>
      <c r="Z502" s="18"/>
    </row>
    <row r="503" spans="19:26" x14ac:dyDescent="0.2">
      <c r="S503" s="13" t="s">
        <v>68</v>
      </c>
      <c r="T503" s="13" t="s">
        <v>69</v>
      </c>
      <c r="U503" s="13">
        <v>1992</v>
      </c>
      <c r="V503" s="17">
        <v>0.1893</v>
      </c>
      <c r="W503" s="17">
        <f t="shared" si="14"/>
        <v>70.563999999999993</v>
      </c>
      <c r="X503" s="17">
        <f t="shared" si="15"/>
        <v>0.29508576753018539</v>
      </c>
      <c r="Y503" s="18"/>
      <c r="Z503" s="18"/>
    </row>
    <row r="504" spans="19:26" x14ac:dyDescent="0.2">
      <c r="S504" s="13" t="s">
        <v>106</v>
      </c>
      <c r="T504" s="13" t="s">
        <v>107</v>
      </c>
      <c r="U504" s="13">
        <v>1992</v>
      </c>
      <c r="V504" s="18">
        <v>0.79500000000000004</v>
      </c>
      <c r="W504" s="17">
        <f t="shared" si="14"/>
        <v>70.563999999999993</v>
      </c>
      <c r="X504" s="17">
        <f t="shared" si="15"/>
        <v>1.2392666940649624</v>
      </c>
      <c r="Y504" s="18"/>
      <c r="Z504" s="18"/>
    </row>
    <row r="505" spans="19:26" x14ac:dyDescent="0.2">
      <c r="S505" s="13" t="s">
        <v>70</v>
      </c>
      <c r="T505" s="13" t="s">
        <v>71</v>
      </c>
      <c r="U505" s="13">
        <v>1992</v>
      </c>
      <c r="V505" s="18">
        <v>0.5</v>
      </c>
      <c r="W505" s="17">
        <f t="shared" si="14"/>
        <v>70.563999999999993</v>
      </c>
      <c r="X505" s="17">
        <f t="shared" si="15"/>
        <v>0.77941301513519645</v>
      </c>
      <c r="Y505" s="18"/>
      <c r="Z505" s="18"/>
    </row>
    <row r="506" spans="19:26" x14ac:dyDescent="0.2">
      <c r="S506" s="13" t="s">
        <v>108</v>
      </c>
      <c r="T506" s="13" t="s">
        <v>109</v>
      </c>
      <c r="U506" s="13">
        <v>1992</v>
      </c>
      <c r="V506" s="18">
        <v>0.26</v>
      </c>
      <c r="W506" s="17">
        <f t="shared" si="14"/>
        <v>70.563999999999993</v>
      </c>
      <c r="X506" s="17">
        <f t="shared" si="15"/>
        <v>0.40529476787030216</v>
      </c>
      <c r="Y506" s="18"/>
      <c r="Z506" s="18"/>
    </row>
    <row r="507" spans="19:26" x14ac:dyDescent="0.2">
      <c r="S507" s="13" t="s">
        <v>72</v>
      </c>
      <c r="T507" s="13" t="s">
        <v>73</v>
      </c>
      <c r="U507" s="13">
        <v>1992</v>
      </c>
      <c r="V507" s="18">
        <v>0.72</v>
      </c>
      <c r="W507" s="17">
        <f t="shared" si="14"/>
        <v>70.563999999999993</v>
      </c>
      <c r="X507" s="17">
        <f t="shared" si="15"/>
        <v>1.1223547417946829</v>
      </c>
      <c r="Y507" s="18"/>
      <c r="Z507" s="18"/>
    </row>
    <row r="508" spans="19:26" x14ac:dyDescent="0.2">
      <c r="S508" s="13" t="s">
        <v>110</v>
      </c>
      <c r="T508" s="13" t="s">
        <v>111</v>
      </c>
      <c r="U508" s="13">
        <v>1992</v>
      </c>
      <c r="V508" s="18">
        <v>0.67</v>
      </c>
      <c r="W508" s="17">
        <f t="shared" si="14"/>
        <v>70.563999999999993</v>
      </c>
      <c r="X508" s="17">
        <f t="shared" si="15"/>
        <v>1.0444134402811633</v>
      </c>
      <c r="Y508" s="17"/>
      <c r="Z508" s="17"/>
    </row>
    <row r="509" spans="19:26" x14ac:dyDescent="0.2">
      <c r="S509" s="13" t="s">
        <v>74</v>
      </c>
      <c r="T509" s="13" t="s">
        <v>75</v>
      </c>
      <c r="U509" s="13">
        <v>1992</v>
      </c>
      <c r="V509" s="18">
        <v>0.6</v>
      </c>
      <c r="W509" s="17">
        <f t="shared" si="14"/>
        <v>70.563999999999993</v>
      </c>
      <c r="X509" s="17">
        <f t="shared" si="15"/>
        <v>0.93529561816223572</v>
      </c>
      <c r="Y509" s="13"/>
      <c r="Z509" s="13"/>
    </row>
    <row r="510" spans="19:26" x14ac:dyDescent="0.2">
      <c r="S510" s="13" t="s">
        <v>76</v>
      </c>
      <c r="T510" s="13" t="s">
        <v>77</v>
      </c>
      <c r="U510" s="13">
        <v>1992</v>
      </c>
      <c r="V510" s="18">
        <v>0.95960000000000001</v>
      </c>
      <c r="W510" s="17">
        <f t="shared" si="14"/>
        <v>70.563999999999993</v>
      </c>
      <c r="X510" s="17">
        <f t="shared" si="15"/>
        <v>1.4958494586474691</v>
      </c>
      <c r="Y510" s="13"/>
      <c r="Z510" s="13"/>
    </row>
    <row r="511" spans="19:26" x14ac:dyDescent="0.2">
      <c r="S511" s="13" t="s">
        <v>78</v>
      </c>
      <c r="T511" s="13" t="s">
        <v>79</v>
      </c>
      <c r="U511" s="13">
        <v>1992</v>
      </c>
      <c r="V511" s="18">
        <v>0.93</v>
      </c>
      <c r="W511" s="17">
        <f t="shared" si="14"/>
        <v>70.563999999999993</v>
      </c>
      <c r="X511" s="17">
        <f t="shared" si="15"/>
        <v>1.4497082081514654</v>
      </c>
      <c r="Y511" s="13"/>
      <c r="Z511" s="13"/>
    </row>
    <row r="512" spans="19:26" x14ac:dyDescent="0.2">
      <c r="S512" s="13" t="s">
        <v>80</v>
      </c>
      <c r="T512" s="13" t="s">
        <v>81</v>
      </c>
      <c r="U512" s="13">
        <v>1992</v>
      </c>
      <c r="V512" s="18">
        <v>1.1000000000000001</v>
      </c>
      <c r="W512" s="17">
        <f t="shared" si="14"/>
        <v>70.563999999999993</v>
      </c>
      <c r="X512" s="17">
        <f t="shared" si="15"/>
        <v>1.7147086332974324</v>
      </c>
      <c r="Y512" s="18"/>
      <c r="Z512" s="18"/>
    </row>
    <row r="513" spans="19:26" x14ac:dyDescent="0.2">
      <c r="S513" s="13" t="s">
        <v>82</v>
      </c>
      <c r="T513" s="13" t="s">
        <v>83</v>
      </c>
      <c r="U513" s="13">
        <v>1992</v>
      </c>
      <c r="V513" s="18">
        <v>0.20399999999999999</v>
      </c>
      <c r="W513" s="17">
        <f t="shared" si="14"/>
        <v>70.563999999999993</v>
      </c>
      <c r="X513" s="17">
        <f t="shared" si="15"/>
        <v>0.31800051017516012</v>
      </c>
      <c r="Y513" s="18"/>
      <c r="Z513" s="18"/>
    </row>
    <row r="514" spans="19:26" x14ac:dyDescent="0.2">
      <c r="S514" s="13" t="s">
        <v>116</v>
      </c>
      <c r="T514" s="13" t="s">
        <v>117</v>
      </c>
      <c r="U514" s="13">
        <v>1992</v>
      </c>
      <c r="V514" s="18">
        <v>0.55000000000000004</v>
      </c>
      <c r="W514" s="17">
        <f t="shared" si="14"/>
        <v>70.563999999999993</v>
      </c>
      <c r="X514" s="17">
        <f t="shared" si="15"/>
        <v>0.8573543166487162</v>
      </c>
      <c r="Y514" s="18"/>
      <c r="Z514" s="18"/>
    </row>
    <row r="515" spans="19:26" x14ac:dyDescent="0.2">
      <c r="S515" s="13" t="s">
        <v>118</v>
      </c>
      <c r="T515" s="13" t="s">
        <v>119</v>
      </c>
      <c r="U515" s="13">
        <v>1992</v>
      </c>
      <c r="V515" s="17">
        <v>1.51</v>
      </c>
      <c r="W515" s="17">
        <f t="shared" ref="W515:W578" si="16">INDEX($AB$2:$AB$35,MATCH($U515,$AA$2:$AA$35,0))</f>
        <v>70.563999999999993</v>
      </c>
      <c r="X515" s="17">
        <f t="shared" ref="X515:X578" si="17">V515*($AB$35/W515)</f>
        <v>2.3538273057082932</v>
      </c>
      <c r="Y515" s="18"/>
      <c r="Z515" s="18"/>
    </row>
    <row r="516" spans="19:26" x14ac:dyDescent="0.2">
      <c r="S516" s="13" t="s">
        <v>120</v>
      </c>
      <c r="T516" s="13" t="s">
        <v>121</v>
      </c>
      <c r="U516" s="13">
        <v>1992</v>
      </c>
      <c r="V516" s="17">
        <v>0.86760000000000004</v>
      </c>
      <c r="W516" s="17">
        <f t="shared" si="16"/>
        <v>70.563999999999993</v>
      </c>
      <c r="X516" s="17">
        <f t="shared" si="17"/>
        <v>1.3524374638625929</v>
      </c>
      <c r="Y516" s="18"/>
      <c r="Z516" s="18"/>
    </row>
    <row r="517" spans="19:26" x14ac:dyDescent="0.2">
      <c r="S517" s="13" t="s">
        <v>122</v>
      </c>
      <c r="T517" s="13" t="s">
        <v>123</v>
      </c>
      <c r="U517" s="13">
        <v>1992</v>
      </c>
      <c r="V517" s="13">
        <v>1</v>
      </c>
      <c r="W517" s="17">
        <f t="shared" si="16"/>
        <v>70.563999999999993</v>
      </c>
      <c r="X517" s="17">
        <f t="shared" si="17"/>
        <v>1.5588260302703929</v>
      </c>
      <c r="Y517" s="18"/>
      <c r="Z517" s="18"/>
    </row>
    <row r="518" spans="19:26" x14ac:dyDescent="0.2">
      <c r="S518" s="13" t="s">
        <v>84</v>
      </c>
      <c r="T518" s="13" t="s">
        <v>85</v>
      </c>
      <c r="U518" s="13">
        <v>1992</v>
      </c>
      <c r="V518" s="13">
        <v>0.25</v>
      </c>
      <c r="W518" s="17">
        <f t="shared" si="16"/>
        <v>70.563999999999993</v>
      </c>
      <c r="X518" s="17">
        <f t="shared" si="17"/>
        <v>0.38970650756759823</v>
      </c>
      <c r="Y518" s="18"/>
      <c r="Z518" s="18"/>
    </row>
    <row r="519" spans="19:26" x14ac:dyDescent="0.2">
      <c r="S519" s="13" t="s">
        <v>90</v>
      </c>
      <c r="T519" s="13" t="s">
        <v>91</v>
      </c>
      <c r="U519" s="13">
        <v>1993</v>
      </c>
      <c r="V519" s="18">
        <v>1.7</v>
      </c>
      <c r="W519" s="17">
        <f t="shared" si="16"/>
        <v>72.244</v>
      </c>
      <c r="X519" s="17">
        <f t="shared" si="17"/>
        <v>2.5883796578262555</v>
      </c>
      <c r="Y519" s="18"/>
      <c r="Z519" s="18"/>
    </row>
    <row r="520" spans="19:26" x14ac:dyDescent="0.2">
      <c r="S520" s="13" t="s">
        <v>23</v>
      </c>
      <c r="T520" s="13" t="s">
        <v>24</v>
      </c>
      <c r="U520" s="13">
        <v>1993</v>
      </c>
      <c r="V520" s="18">
        <v>0.85</v>
      </c>
      <c r="W520" s="17">
        <f t="shared" si="16"/>
        <v>72.244</v>
      </c>
      <c r="X520" s="17">
        <f t="shared" si="17"/>
        <v>1.2941898289131277</v>
      </c>
      <c r="Y520" s="18"/>
      <c r="Z520" s="18"/>
    </row>
    <row r="521" spans="19:26" x14ac:dyDescent="0.2">
      <c r="S521" s="13" t="s">
        <v>25</v>
      </c>
      <c r="T521" s="13" t="s">
        <v>26</v>
      </c>
      <c r="U521" s="13">
        <v>1993</v>
      </c>
      <c r="V521" s="18">
        <v>0.84</v>
      </c>
      <c r="W521" s="17">
        <f t="shared" si="16"/>
        <v>72.244</v>
      </c>
      <c r="X521" s="17">
        <f t="shared" si="17"/>
        <v>1.2789640662200321</v>
      </c>
      <c r="Y521" s="18"/>
      <c r="Z521" s="18"/>
    </row>
    <row r="522" spans="19:26" x14ac:dyDescent="0.2">
      <c r="S522" s="13" t="s">
        <v>27</v>
      </c>
      <c r="T522" s="13" t="s">
        <v>28</v>
      </c>
      <c r="U522" s="13">
        <v>1993</v>
      </c>
      <c r="V522" s="18">
        <v>0.75</v>
      </c>
      <c r="W522" s="17">
        <f t="shared" si="16"/>
        <v>72.244</v>
      </c>
      <c r="X522" s="17">
        <f t="shared" si="17"/>
        <v>1.1419322019821716</v>
      </c>
      <c r="Y522" s="18"/>
      <c r="Z522" s="18"/>
    </row>
    <row r="523" spans="19:26" x14ac:dyDescent="0.2">
      <c r="S523" s="13" t="s">
        <v>29</v>
      </c>
      <c r="T523" s="13" t="s">
        <v>30</v>
      </c>
      <c r="U523" s="13">
        <v>1993</v>
      </c>
      <c r="V523" s="18">
        <v>0.2</v>
      </c>
      <c r="W523" s="17">
        <f t="shared" si="16"/>
        <v>72.244</v>
      </c>
      <c r="X523" s="17">
        <f t="shared" si="17"/>
        <v>0.30451525386191247</v>
      </c>
      <c r="Y523" s="18"/>
      <c r="Z523" s="18"/>
    </row>
    <row r="524" spans="19:26" x14ac:dyDescent="0.2">
      <c r="S524" s="13" t="s">
        <v>31</v>
      </c>
      <c r="T524" s="13" t="s">
        <v>32</v>
      </c>
      <c r="U524" s="13">
        <v>1993</v>
      </c>
      <c r="V524" s="18">
        <v>0.31540000000000001</v>
      </c>
      <c r="W524" s="17">
        <f t="shared" si="16"/>
        <v>72.244</v>
      </c>
      <c r="X524" s="17">
        <f t="shared" si="17"/>
        <v>0.48022055534023594</v>
      </c>
      <c r="Y524" s="17"/>
      <c r="Z524" s="17"/>
    </row>
    <row r="525" spans="19:26" x14ac:dyDescent="0.2">
      <c r="S525" s="13" t="s">
        <v>33</v>
      </c>
      <c r="T525" s="13" t="s">
        <v>34</v>
      </c>
      <c r="U525" s="13">
        <v>1993</v>
      </c>
      <c r="V525" s="18">
        <v>0.6</v>
      </c>
      <c r="W525" s="17">
        <f t="shared" si="16"/>
        <v>72.244</v>
      </c>
      <c r="X525" s="17">
        <f t="shared" si="17"/>
        <v>0.91354576158573719</v>
      </c>
      <c r="Y525" s="17"/>
      <c r="Z525" s="17"/>
    </row>
    <row r="526" spans="19:26" x14ac:dyDescent="0.2">
      <c r="S526" s="13" t="s">
        <v>35</v>
      </c>
      <c r="T526" s="13" t="s">
        <v>36</v>
      </c>
      <c r="U526" s="13">
        <v>1993</v>
      </c>
      <c r="V526" s="18">
        <v>0.97</v>
      </c>
      <c r="W526" s="17">
        <f t="shared" si="16"/>
        <v>72.244</v>
      </c>
      <c r="X526" s="17">
        <f t="shared" si="17"/>
        <v>1.4768989812302753</v>
      </c>
      <c r="Y526" s="17"/>
      <c r="Z526" s="17"/>
    </row>
    <row r="527" spans="19:26" x14ac:dyDescent="0.2">
      <c r="S527" s="13" t="s">
        <v>37</v>
      </c>
      <c r="T527" s="13" t="s">
        <v>38</v>
      </c>
      <c r="U527" s="13">
        <v>1993</v>
      </c>
      <c r="V527" s="18">
        <v>0.3</v>
      </c>
      <c r="W527" s="17">
        <f t="shared" si="16"/>
        <v>72.244</v>
      </c>
      <c r="X527" s="17">
        <f t="shared" si="17"/>
        <v>0.4567728807928686</v>
      </c>
      <c r="Y527" s="17"/>
      <c r="Z527" s="17"/>
    </row>
    <row r="528" spans="19:26" x14ac:dyDescent="0.2">
      <c r="S528" s="13" t="s">
        <v>39</v>
      </c>
      <c r="T528" s="13" t="s">
        <v>40</v>
      </c>
      <c r="U528" s="13">
        <v>1993</v>
      </c>
      <c r="V528" s="18">
        <v>2.25</v>
      </c>
      <c r="W528" s="17">
        <f t="shared" si="16"/>
        <v>72.244</v>
      </c>
      <c r="X528" s="17">
        <f t="shared" si="17"/>
        <v>3.4257966059465148</v>
      </c>
      <c r="Y528" s="18"/>
      <c r="Z528" s="18"/>
    </row>
    <row r="529" spans="19:26" x14ac:dyDescent="0.2">
      <c r="S529" s="13" t="s">
        <v>41</v>
      </c>
      <c r="T529" s="13" t="s">
        <v>42</v>
      </c>
      <c r="U529" s="13">
        <v>1993</v>
      </c>
      <c r="V529" s="18">
        <v>2.35</v>
      </c>
      <c r="W529" s="17">
        <f t="shared" si="16"/>
        <v>72.244</v>
      </c>
      <c r="X529" s="17">
        <f t="shared" si="17"/>
        <v>3.5780542328774714</v>
      </c>
      <c r="Y529" s="18"/>
      <c r="Z529" s="18"/>
    </row>
    <row r="530" spans="19:26" x14ac:dyDescent="0.2">
      <c r="S530" s="13" t="s">
        <v>86</v>
      </c>
      <c r="T530" s="13" t="s">
        <v>87</v>
      </c>
      <c r="U530" s="13">
        <v>1993</v>
      </c>
      <c r="V530" s="18">
        <v>1.3</v>
      </c>
      <c r="W530" s="17">
        <f t="shared" si="16"/>
        <v>72.244</v>
      </c>
      <c r="X530" s="17">
        <f t="shared" si="17"/>
        <v>1.979349150102431</v>
      </c>
      <c r="Y530" s="18"/>
      <c r="Z530" s="18"/>
    </row>
    <row r="531" spans="19:26" x14ac:dyDescent="0.2">
      <c r="S531" s="13" t="s">
        <v>92</v>
      </c>
      <c r="T531" s="13" t="s">
        <v>93</v>
      </c>
      <c r="U531" s="13">
        <v>1993</v>
      </c>
      <c r="V531" s="17">
        <v>0.45</v>
      </c>
      <c r="W531" s="17">
        <f t="shared" si="16"/>
        <v>72.244</v>
      </c>
      <c r="X531" s="17">
        <f t="shared" si="17"/>
        <v>0.68515932118930301</v>
      </c>
      <c r="Y531" s="18"/>
      <c r="Z531" s="18"/>
    </row>
    <row r="532" spans="19:26" x14ac:dyDescent="0.2">
      <c r="S532" s="13" t="s">
        <v>43</v>
      </c>
      <c r="T532" s="13" t="s">
        <v>14</v>
      </c>
      <c r="U532" s="13">
        <v>1993</v>
      </c>
      <c r="V532" s="17">
        <v>0.23</v>
      </c>
      <c r="W532" s="17">
        <f t="shared" si="16"/>
        <v>72.244</v>
      </c>
      <c r="X532" s="17">
        <f t="shared" si="17"/>
        <v>0.35019254194119931</v>
      </c>
      <c r="Y532" s="18"/>
      <c r="Z532" s="18"/>
    </row>
    <row r="533" spans="19:26" x14ac:dyDescent="0.2">
      <c r="S533" s="13" t="s">
        <v>44</v>
      </c>
      <c r="T533" s="13" t="s">
        <v>45</v>
      </c>
      <c r="U533" s="13">
        <v>1993</v>
      </c>
      <c r="V533" s="17">
        <v>0.47</v>
      </c>
      <c r="W533" s="17">
        <f t="shared" si="16"/>
        <v>72.244</v>
      </c>
      <c r="X533" s="17">
        <f t="shared" si="17"/>
        <v>0.71561084657549412</v>
      </c>
      <c r="Y533" s="18"/>
      <c r="Z533" s="18"/>
    </row>
    <row r="534" spans="19:26" x14ac:dyDescent="0.2">
      <c r="S534" s="13" t="s">
        <v>94</v>
      </c>
      <c r="T534" s="13" t="s">
        <v>95</v>
      </c>
      <c r="U534" s="13">
        <v>1993</v>
      </c>
      <c r="V534" s="17">
        <v>1.75</v>
      </c>
      <c r="W534" s="17">
        <f t="shared" si="16"/>
        <v>72.244</v>
      </c>
      <c r="X534" s="17">
        <f t="shared" si="17"/>
        <v>2.6645084712917337</v>
      </c>
      <c r="Y534" s="18"/>
      <c r="Z534" s="18"/>
    </row>
    <row r="535" spans="19:26" x14ac:dyDescent="0.2">
      <c r="S535" s="13" t="s">
        <v>46</v>
      </c>
      <c r="T535" s="13" t="s">
        <v>47</v>
      </c>
      <c r="U535" s="13">
        <v>1993</v>
      </c>
      <c r="V535" s="18">
        <v>0.3</v>
      </c>
      <c r="W535" s="17">
        <f t="shared" si="16"/>
        <v>72.244</v>
      </c>
      <c r="X535" s="17">
        <f t="shared" si="17"/>
        <v>0.4567728807928686</v>
      </c>
      <c r="Y535" s="18"/>
      <c r="Z535" s="18"/>
    </row>
    <row r="536" spans="19:26" x14ac:dyDescent="0.2">
      <c r="S536" s="13" t="s">
        <v>48</v>
      </c>
      <c r="T536" s="13" t="s">
        <v>49</v>
      </c>
      <c r="U536" s="13">
        <v>1993</v>
      </c>
      <c r="V536" s="18">
        <v>0.5</v>
      </c>
      <c r="W536" s="17">
        <f t="shared" si="16"/>
        <v>72.244</v>
      </c>
      <c r="X536" s="17">
        <f t="shared" si="17"/>
        <v>0.76128813465478107</v>
      </c>
      <c r="Y536" s="18"/>
      <c r="Z536" s="18"/>
    </row>
    <row r="537" spans="19:26" x14ac:dyDescent="0.2">
      <c r="S537" s="13" t="s">
        <v>50</v>
      </c>
      <c r="T537" s="13" t="s">
        <v>51</v>
      </c>
      <c r="U537" s="13">
        <v>1993</v>
      </c>
      <c r="V537" s="18">
        <v>0.11</v>
      </c>
      <c r="W537" s="17">
        <f t="shared" si="16"/>
        <v>72.244</v>
      </c>
      <c r="X537" s="17">
        <f t="shared" si="17"/>
        <v>0.16748338962405185</v>
      </c>
      <c r="Y537" s="18"/>
      <c r="Z537" s="18"/>
    </row>
    <row r="538" spans="19:26" x14ac:dyDescent="0.2">
      <c r="S538" s="13" t="s">
        <v>96</v>
      </c>
      <c r="T538" s="13" t="s">
        <v>97</v>
      </c>
      <c r="U538" s="13">
        <v>1993</v>
      </c>
      <c r="V538" s="18">
        <v>0.6</v>
      </c>
      <c r="W538" s="17">
        <f t="shared" si="16"/>
        <v>72.244</v>
      </c>
      <c r="X538" s="17">
        <f t="shared" si="17"/>
        <v>0.91354576158573719</v>
      </c>
      <c r="Y538" s="18"/>
      <c r="Z538" s="18"/>
    </row>
    <row r="539" spans="19:26" x14ac:dyDescent="0.2">
      <c r="S539" s="13" t="s">
        <v>52</v>
      </c>
      <c r="T539" s="13" t="s">
        <v>53</v>
      </c>
      <c r="U539" s="13">
        <v>1993</v>
      </c>
      <c r="V539" s="18">
        <v>0.4</v>
      </c>
      <c r="W539" s="17">
        <f t="shared" si="16"/>
        <v>72.244</v>
      </c>
      <c r="X539" s="17">
        <f t="shared" si="17"/>
        <v>0.60903050772382494</v>
      </c>
      <c r="Y539" s="18"/>
      <c r="Z539" s="18"/>
    </row>
    <row r="540" spans="19:26" x14ac:dyDescent="0.2">
      <c r="S540" s="13" t="s">
        <v>54</v>
      </c>
      <c r="T540" s="13" t="s">
        <v>55</v>
      </c>
      <c r="U540" s="13">
        <v>1993</v>
      </c>
      <c r="V540" s="18">
        <v>0.55000000000000004</v>
      </c>
      <c r="W540" s="17">
        <f t="shared" si="16"/>
        <v>72.244</v>
      </c>
      <c r="X540" s="17">
        <f t="shared" si="17"/>
        <v>0.83741694812025924</v>
      </c>
      <c r="Y540" s="18"/>
      <c r="Z540" s="18"/>
    </row>
    <row r="541" spans="19:26" x14ac:dyDescent="0.2">
      <c r="S541" s="13" t="s">
        <v>98</v>
      </c>
      <c r="T541" s="13" t="s">
        <v>99</v>
      </c>
      <c r="U541" s="13">
        <v>1993</v>
      </c>
      <c r="V541" s="18">
        <v>0.51</v>
      </c>
      <c r="W541" s="17">
        <f t="shared" si="16"/>
        <v>72.244</v>
      </c>
      <c r="X541" s="17">
        <f t="shared" si="17"/>
        <v>0.77651389734787668</v>
      </c>
      <c r="Y541" s="17"/>
      <c r="Z541" s="17"/>
    </row>
    <row r="542" spans="19:26" x14ac:dyDescent="0.2">
      <c r="S542" s="13" t="s">
        <v>56</v>
      </c>
      <c r="T542" s="13" t="s">
        <v>57</v>
      </c>
      <c r="U542" s="13">
        <v>1993</v>
      </c>
      <c r="V542" s="18">
        <v>0.3</v>
      </c>
      <c r="W542" s="17">
        <f t="shared" si="16"/>
        <v>72.244</v>
      </c>
      <c r="X542" s="17">
        <f t="shared" si="17"/>
        <v>0.4567728807928686</v>
      </c>
      <c r="Y542" s="17"/>
      <c r="Z542" s="17"/>
    </row>
    <row r="543" spans="19:26" x14ac:dyDescent="0.2">
      <c r="S543" s="13" t="s">
        <v>100</v>
      </c>
      <c r="T543" s="13" t="s">
        <v>101</v>
      </c>
      <c r="U543" s="13">
        <v>1993</v>
      </c>
      <c r="V543" s="18">
        <v>0.35</v>
      </c>
      <c r="W543" s="17">
        <f t="shared" si="16"/>
        <v>72.244</v>
      </c>
      <c r="X543" s="17">
        <f t="shared" si="17"/>
        <v>0.53290169425834666</v>
      </c>
      <c r="Y543" s="17"/>
      <c r="Z543" s="17"/>
    </row>
    <row r="544" spans="19:26" x14ac:dyDescent="0.2">
      <c r="S544" s="13" t="s">
        <v>58</v>
      </c>
      <c r="T544" s="13" t="s">
        <v>59</v>
      </c>
      <c r="U544" s="13">
        <v>1993</v>
      </c>
      <c r="V544" s="18">
        <v>0.36</v>
      </c>
      <c r="W544" s="17">
        <f t="shared" si="16"/>
        <v>72.244</v>
      </c>
      <c r="X544" s="17">
        <f t="shared" si="17"/>
        <v>0.54812745695144238</v>
      </c>
      <c r="Y544" s="17"/>
      <c r="Z544" s="17"/>
    </row>
    <row r="545" spans="19:26" x14ac:dyDescent="0.2">
      <c r="S545" s="13" t="s">
        <v>102</v>
      </c>
      <c r="T545" s="13" t="s">
        <v>103</v>
      </c>
      <c r="U545" s="13">
        <v>1993</v>
      </c>
      <c r="V545" s="18">
        <v>1.06</v>
      </c>
      <c r="W545" s="17">
        <f t="shared" si="16"/>
        <v>72.244</v>
      </c>
      <c r="X545" s="17">
        <f t="shared" si="17"/>
        <v>1.613930845468136</v>
      </c>
      <c r="Y545" s="18"/>
      <c r="Z545" s="18"/>
    </row>
    <row r="546" spans="19:26" x14ac:dyDescent="0.2">
      <c r="S546" s="13" t="s">
        <v>60</v>
      </c>
      <c r="T546" s="13" t="s">
        <v>61</v>
      </c>
      <c r="U546" s="13">
        <v>1993</v>
      </c>
      <c r="V546" s="18">
        <v>0.75</v>
      </c>
      <c r="W546" s="17">
        <f t="shared" si="16"/>
        <v>72.244</v>
      </c>
      <c r="X546" s="17">
        <f t="shared" si="17"/>
        <v>1.1419322019821716</v>
      </c>
      <c r="Y546" s="18"/>
      <c r="Z546" s="18"/>
    </row>
    <row r="547" spans="19:26" x14ac:dyDescent="0.2">
      <c r="S547" s="13" t="s">
        <v>62</v>
      </c>
      <c r="T547" s="13" t="s">
        <v>63</v>
      </c>
      <c r="U547" s="13">
        <v>1993</v>
      </c>
      <c r="V547" s="18">
        <v>0.4</v>
      </c>
      <c r="W547" s="17">
        <f t="shared" si="16"/>
        <v>72.244</v>
      </c>
      <c r="X547" s="17">
        <f t="shared" si="17"/>
        <v>0.60903050772382494</v>
      </c>
      <c r="Y547" s="18"/>
      <c r="Z547" s="18"/>
    </row>
    <row r="548" spans="19:26" x14ac:dyDescent="0.2">
      <c r="S548" s="13" t="s">
        <v>64</v>
      </c>
      <c r="T548" s="13" t="s">
        <v>65</v>
      </c>
      <c r="U548" s="13">
        <v>1993</v>
      </c>
      <c r="V548" s="17">
        <v>0.7</v>
      </c>
      <c r="W548" s="17">
        <f t="shared" si="16"/>
        <v>72.244</v>
      </c>
      <c r="X548" s="17">
        <f t="shared" si="17"/>
        <v>1.0658033885166933</v>
      </c>
      <c r="Y548" s="18"/>
      <c r="Z548" s="18"/>
    </row>
    <row r="549" spans="19:26" x14ac:dyDescent="0.2">
      <c r="S549" s="13" t="s">
        <v>66</v>
      </c>
      <c r="T549" s="13" t="s">
        <v>67</v>
      </c>
      <c r="U549" s="13">
        <v>1993</v>
      </c>
      <c r="V549" s="17">
        <v>0.94599999999999995</v>
      </c>
      <c r="W549" s="17">
        <f t="shared" si="16"/>
        <v>72.244</v>
      </c>
      <c r="X549" s="17">
        <f t="shared" si="17"/>
        <v>1.4403571507668458</v>
      </c>
      <c r="Y549" s="18"/>
      <c r="Z549" s="18"/>
    </row>
    <row r="550" spans="19:26" x14ac:dyDescent="0.2">
      <c r="S550" s="13" t="s">
        <v>68</v>
      </c>
      <c r="T550" s="13" t="s">
        <v>69</v>
      </c>
      <c r="U550" s="13">
        <v>1993</v>
      </c>
      <c r="V550" s="17">
        <v>0.1893</v>
      </c>
      <c r="W550" s="17">
        <f t="shared" si="16"/>
        <v>72.244</v>
      </c>
      <c r="X550" s="17">
        <f t="shared" si="17"/>
        <v>0.28822368778030011</v>
      </c>
      <c r="Y550" s="18"/>
      <c r="Z550" s="18"/>
    </row>
    <row r="551" spans="19:26" x14ac:dyDescent="0.2">
      <c r="S551" s="13" t="s">
        <v>106</v>
      </c>
      <c r="T551" s="13" t="s">
        <v>107</v>
      </c>
      <c r="U551" s="13">
        <v>1993</v>
      </c>
      <c r="V551" s="18">
        <v>0.79500000000000004</v>
      </c>
      <c r="W551" s="17">
        <f t="shared" si="16"/>
        <v>72.244</v>
      </c>
      <c r="X551" s="17">
        <f t="shared" si="17"/>
        <v>1.210448134101102</v>
      </c>
      <c r="Y551" s="18"/>
      <c r="Z551" s="18"/>
    </row>
    <row r="552" spans="19:26" x14ac:dyDescent="0.2">
      <c r="S552" s="13" t="s">
        <v>70</v>
      </c>
      <c r="T552" s="13" t="s">
        <v>71</v>
      </c>
      <c r="U552" s="13">
        <v>1993</v>
      </c>
      <c r="V552" s="18">
        <v>0.5</v>
      </c>
      <c r="W552" s="17">
        <f t="shared" si="16"/>
        <v>72.244</v>
      </c>
      <c r="X552" s="17">
        <f t="shared" si="17"/>
        <v>0.76128813465478107</v>
      </c>
      <c r="Y552" s="18"/>
      <c r="Z552" s="18"/>
    </row>
    <row r="553" spans="19:26" x14ac:dyDescent="0.2">
      <c r="S553" s="13" t="s">
        <v>108</v>
      </c>
      <c r="T553" s="13" t="s">
        <v>109</v>
      </c>
      <c r="U553" s="13">
        <v>1993</v>
      </c>
      <c r="V553" s="18">
        <v>0.32</v>
      </c>
      <c r="W553" s="17">
        <f t="shared" si="16"/>
        <v>72.244</v>
      </c>
      <c r="X553" s="17">
        <f t="shared" si="17"/>
        <v>0.48722440617905988</v>
      </c>
      <c r="Y553" s="18"/>
      <c r="Z553" s="18"/>
    </row>
    <row r="554" spans="19:26" x14ac:dyDescent="0.2">
      <c r="S554" s="13" t="s">
        <v>72</v>
      </c>
      <c r="T554" s="13" t="s">
        <v>73</v>
      </c>
      <c r="U554" s="13">
        <v>1993</v>
      </c>
      <c r="V554" s="18">
        <v>0.72</v>
      </c>
      <c r="W554" s="17">
        <f t="shared" si="16"/>
        <v>72.244</v>
      </c>
      <c r="X554" s="17">
        <f t="shared" si="17"/>
        <v>1.0962549139028848</v>
      </c>
      <c r="Y554" s="18"/>
      <c r="Z554" s="18"/>
    </row>
    <row r="555" spans="19:26" x14ac:dyDescent="0.2">
      <c r="S555" s="13" t="s">
        <v>110</v>
      </c>
      <c r="T555" s="13" t="s">
        <v>111</v>
      </c>
      <c r="U555" s="13">
        <v>1993</v>
      </c>
      <c r="V555" s="18">
        <v>0.67</v>
      </c>
      <c r="W555" s="17">
        <f t="shared" si="16"/>
        <v>72.244</v>
      </c>
      <c r="X555" s="17">
        <f t="shared" si="17"/>
        <v>1.0201261004374067</v>
      </c>
      <c r="Y555" s="18"/>
      <c r="Z555" s="18"/>
    </row>
    <row r="556" spans="19:26" x14ac:dyDescent="0.2">
      <c r="S556" s="13" t="s">
        <v>74</v>
      </c>
      <c r="T556" s="13" t="s">
        <v>75</v>
      </c>
      <c r="U556" s="13">
        <v>1993</v>
      </c>
      <c r="V556" s="18">
        <v>0.6</v>
      </c>
      <c r="W556" s="17">
        <f t="shared" si="16"/>
        <v>72.244</v>
      </c>
      <c r="X556" s="17">
        <f t="shared" si="17"/>
        <v>0.91354576158573719</v>
      </c>
      <c r="Y556" s="18"/>
      <c r="Z556" s="18"/>
    </row>
    <row r="557" spans="19:26" x14ac:dyDescent="0.2">
      <c r="S557" s="13" t="s">
        <v>76</v>
      </c>
      <c r="T557" s="13" t="s">
        <v>77</v>
      </c>
      <c r="U557" s="13">
        <v>1993</v>
      </c>
      <c r="V557" s="18">
        <v>0.95960000000000001</v>
      </c>
      <c r="W557" s="17">
        <f t="shared" si="16"/>
        <v>72.244</v>
      </c>
      <c r="X557" s="17">
        <f t="shared" si="17"/>
        <v>1.4610641880294559</v>
      </c>
      <c r="Y557" s="18"/>
      <c r="Z557" s="18"/>
    </row>
    <row r="558" spans="19:26" x14ac:dyDescent="0.2">
      <c r="S558" s="13" t="s">
        <v>78</v>
      </c>
      <c r="T558" s="13" t="s">
        <v>79</v>
      </c>
      <c r="U558" s="13">
        <v>1993</v>
      </c>
      <c r="V558" s="18">
        <v>0.93</v>
      </c>
      <c r="W558" s="17">
        <f t="shared" si="16"/>
        <v>72.244</v>
      </c>
      <c r="X558" s="17">
        <f t="shared" si="17"/>
        <v>1.4159959304578928</v>
      </c>
      <c r="Y558" s="17"/>
      <c r="Z558" s="17"/>
    </row>
    <row r="559" spans="19:26" x14ac:dyDescent="0.2">
      <c r="S559" s="13" t="s">
        <v>80</v>
      </c>
      <c r="T559" s="13" t="s">
        <v>81</v>
      </c>
      <c r="U559" s="13">
        <v>1993</v>
      </c>
      <c r="V559" s="18">
        <v>1.1000000000000001</v>
      </c>
      <c r="W559" s="17">
        <f t="shared" si="16"/>
        <v>72.244</v>
      </c>
      <c r="X559" s="17">
        <f t="shared" si="17"/>
        <v>1.6748338962405185</v>
      </c>
      <c r="Y559" s="17"/>
      <c r="Z559" s="17"/>
    </row>
    <row r="560" spans="19:26" x14ac:dyDescent="0.2">
      <c r="S560" s="13" t="s">
        <v>82</v>
      </c>
      <c r="T560" s="13" t="s">
        <v>83</v>
      </c>
      <c r="U560" s="13">
        <v>1993</v>
      </c>
      <c r="V560" s="18">
        <v>0.20399999999999999</v>
      </c>
      <c r="W560" s="17">
        <f t="shared" si="16"/>
        <v>72.244</v>
      </c>
      <c r="X560" s="17">
        <f t="shared" si="17"/>
        <v>0.31060555893915065</v>
      </c>
      <c r="Y560" s="13"/>
      <c r="Z560" s="13"/>
    </row>
    <row r="561" spans="19:26" x14ac:dyDescent="0.2">
      <c r="S561" s="13" t="s">
        <v>116</v>
      </c>
      <c r="T561" s="13" t="s">
        <v>117</v>
      </c>
      <c r="U561" s="13">
        <v>1993</v>
      </c>
      <c r="V561" s="18">
        <v>0.55000000000000004</v>
      </c>
      <c r="W561" s="17">
        <f t="shared" si="16"/>
        <v>72.244</v>
      </c>
      <c r="X561" s="17">
        <f t="shared" si="17"/>
        <v>0.83741694812025924</v>
      </c>
      <c r="Y561" s="13"/>
      <c r="Z561" s="13"/>
    </row>
    <row r="562" spans="19:26" x14ac:dyDescent="0.2">
      <c r="S562" s="13" t="s">
        <v>118</v>
      </c>
      <c r="T562" s="13" t="s">
        <v>119</v>
      </c>
      <c r="U562" s="13">
        <v>1993</v>
      </c>
      <c r="V562" s="17">
        <v>1.51</v>
      </c>
      <c r="W562" s="17">
        <f t="shared" si="16"/>
        <v>72.244</v>
      </c>
      <c r="X562" s="17">
        <f t="shared" si="17"/>
        <v>2.299090166657439</v>
      </c>
      <c r="Y562" s="13"/>
      <c r="Z562" s="13"/>
    </row>
    <row r="563" spans="19:26" x14ac:dyDescent="0.2">
      <c r="S563" s="13" t="s">
        <v>120</v>
      </c>
      <c r="T563" s="13" t="s">
        <v>121</v>
      </c>
      <c r="U563" s="13">
        <v>1993</v>
      </c>
      <c r="V563" s="17">
        <v>0.86760000000000004</v>
      </c>
      <c r="W563" s="17">
        <f t="shared" si="16"/>
        <v>72.244</v>
      </c>
      <c r="X563" s="17">
        <f t="shared" si="17"/>
        <v>1.3209871712529762</v>
      </c>
      <c r="Y563" s="18"/>
      <c r="Z563" s="18"/>
    </row>
    <row r="564" spans="19:26" x14ac:dyDescent="0.2">
      <c r="S564" s="13" t="s">
        <v>122</v>
      </c>
      <c r="T564" s="13" t="s">
        <v>123</v>
      </c>
      <c r="U564" s="13">
        <v>1993</v>
      </c>
      <c r="V564" s="13">
        <v>1</v>
      </c>
      <c r="W564" s="17">
        <f t="shared" si="16"/>
        <v>72.244</v>
      </c>
      <c r="X564" s="17">
        <f t="shared" si="17"/>
        <v>1.5225762693095621</v>
      </c>
      <c r="Y564" s="18"/>
      <c r="Z564" s="18"/>
    </row>
    <row r="565" spans="19:26" x14ac:dyDescent="0.2">
      <c r="S565" s="13" t="s">
        <v>84</v>
      </c>
      <c r="T565" s="13" t="s">
        <v>85</v>
      </c>
      <c r="U565" s="13">
        <v>1993</v>
      </c>
      <c r="V565" s="13">
        <v>0.25</v>
      </c>
      <c r="W565" s="17">
        <f t="shared" si="16"/>
        <v>72.244</v>
      </c>
      <c r="X565" s="17">
        <f t="shared" si="17"/>
        <v>0.38064406732739053</v>
      </c>
      <c r="Y565" s="18"/>
      <c r="Z565" s="18"/>
    </row>
    <row r="566" spans="19:26" x14ac:dyDescent="0.2">
      <c r="S566" s="13" t="s">
        <v>90</v>
      </c>
      <c r="T566" s="13" t="s">
        <v>91</v>
      </c>
      <c r="U566" s="13">
        <v>1994</v>
      </c>
      <c r="V566" s="18">
        <v>1.7</v>
      </c>
      <c r="W566" s="17">
        <f t="shared" si="16"/>
        <v>73.781000000000006</v>
      </c>
      <c r="X566" s="17">
        <f t="shared" si="17"/>
        <v>2.5344587359889399</v>
      </c>
      <c r="Y566" s="18"/>
      <c r="Z566" s="18"/>
    </row>
    <row r="567" spans="19:26" x14ac:dyDescent="0.2">
      <c r="S567" s="13" t="s">
        <v>23</v>
      </c>
      <c r="T567" s="13" t="s">
        <v>24</v>
      </c>
      <c r="U567" s="13">
        <v>1994</v>
      </c>
      <c r="V567" s="18">
        <v>0.85</v>
      </c>
      <c r="W567" s="17">
        <f t="shared" si="16"/>
        <v>73.781000000000006</v>
      </c>
      <c r="X567" s="17">
        <f t="shared" si="17"/>
        <v>1.2672293679944699</v>
      </c>
      <c r="Y567" s="18"/>
      <c r="Z567" s="18"/>
    </row>
    <row r="568" spans="19:26" x14ac:dyDescent="0.2">
      <c r="S568" s="13" t="s">
        <v>25</v>
      </c>
      <c r="T568" s="13" t="s">
        <v>26</v>
      </c>
      <c r="U568" s="13">
        <v>1994</v>
      </c>
      <c r="V568" s="18">
        <v>0.84</v>
      </c>
      <c r="W568" s="17">
        <f t="shared" si="16"/>
        <v>73.781000000000006</v>
      </c>
      <c r="X568" s="17">
        <f t="shared" si="17"/>
        <v>1.252320787194535</v>
      </c>
      <c r="Y568" s="18"/>
      <c r="Z568" s="18"/>
    </row>
    <row r="569" spans="19:26" x14ac:dyDescent="0.2">
      <c r="S569" s="13" t="s">
        <v>27</v>
      </c>
      <c r="T569" s="13" t="s">
        <v>28</v>
      </c>
      <c r="U569" s="13">
        <v>1994</v>
      </c>
      <c r="V569" s="18">
        <v>0.75</v>
      </c>
      <c r="W569" s="17">
        <f t="shared" si="16"/>
        <v>73.781000000000006</v>
      </c>
      <c r="X569" s="17">
        <f t="shared" si="17"/>
        <v>1.1181435599951206</v>
      </c>
      <c r="Y569" s="18"/>
      <c r="Z569" s="18"/>
    </row>
    <row r="570" spans="19:26" x14ac:dyDescent="0.2">
      <c r="S570" s="13" t="s">
        <v>29</v>
      </c>
      <c r="T570" s="13" t="s">
        <v>30</v>
      </c>
      <c r="U570" s="13">
        <v>1994</v>
      </c>
      <c r="V570" s="18">
        <v>0.2</v>
      </c>
      <c r="W570" s="17">
        <f t="shared" si="16"/>
        <v>73.781000000000006</v>
      </c>
      <c r="X570" s="17">
        <f t="shared" si="17"/>
        <v>0.29817161599869885</v>
      </c>
      <c r="Y570" s="18"/>
      <c r="Z570" s="18"/>
    </row>
    <row r="571" spans="19:26" x14ac:dyDescent="0.2">
      <c r="S571" s="13" t="s">
        <v>31</v>
      </c>
      <c r="T571" s="13" t="s">
        <v>32</v>
      </c>
      <c r="U571" s="13">
        <v>1994</v>
      </c>
      <c r="V571" s="18">
        <v>0.31540000000000001</v>
      </c>
      <c r="W571" s="17">
        <f t="shared" si="16"/>
        <v>73.781000000000006</v>
      </c>
      <c r="X571" s="17">
        <f t="shared" si="17"/>
        <v>0.47021663842994804</v>
      </c>
      <c r="Y571" s="18"/>
      <c r="Z571" s="18"/>
    </row>
    <row r="572" spans="19:26" x14ac:dyDescent="0.2">
      <c r="S572" s="13" t="s">
        <v>33</v>
      </c>
      <c r="T572" s="13" t="s">
        <v>34</v>
      </c>
      <c r="U572" s="13">
        <v>1994</v>
      </c>
      <c r="V572" s="18">
        <v>0.6</v>
      </c>
      <c r="W572" s="17">
        <f t="shared" si="16"/>
        <v>73.781000000000006</v>
      </c>
      <c r="X572" s="17">
        <f t="shared" si="17"/>
        <v>0.89451484799609637</v>
      </c>
      <c r="Y572" s="18"/>
      <c r="Z572" s="18"/>
    </row>
    <row r="573" spans="19:26" x14ac:dyDescent="0.2">
      <c r="S573" s="13" t="s">
        <v>35</v>
      </c>
      <c r="T573" s="13" t="s">
        <v>36</v>
      </c>
      <c r="U573" s="13">
        <v>1994</v>
      </c>
      <c r="V573" s="18">
        <v>0.97</v>
      </c>
      <c r="W573" s="17">
        <f t="shared" si="16"/>
        <v>73.781000000000006</v>
      </c>
      <c r="X573" s="17">
        <f t="shared" si="17"/>
        <v>1.4461323375936892</v>
      </c>
      <c r="Y573" s="18"/>
      <c r="Z573" s="18"/>
    </row>
    <row r="574" spans="19:26" x14ac:dyDescent="0.2">
      <c r="S574" s="13" t="s">
        <v>37</v>
      </c>
      <c r="T574" s="13" t="s">
        <v>38</v>
      </c>
      <c r="U574" s="13">
        <v>1994</v>
      </c>
      <c r="V574" s="18">
        <v>0.3</v>
      </c>
      <c r="W574" s="17">
        <f t="shared" si="16"/>
        <v>73.781000000000006</v>
      </c>
      <c r="X574" s="17">
        <f t="shared" si="17"/>
        <v>0.44725742399804819</v>
      </c>
      <c r="Y574" s="18"/>
      <c r="Z574" s="18"/>
    </row>
    <row r="575" spans="19:26" x14ac:dyDescent="0.2">
      <c r="S575" s="13" t="s">
        <v>39</v>
      </c>
      <c r="T575" s="13" t="s">
        <v>40</v>
      </c>
      <c r="U575" s="13">
        <v>1994</v>
      </c>
      <c r="V575" s="18">
        <v>2.25</v>
      </c>
      <c r="W575" s="17">
        <f t="shared" si="16"/>
        <v>73.781000000000006</v>
      </c>
      <c r="X575" s="17">
        <f t="shared" si="17"/>
        <v>3.3544306799853616</v>
      </c>
      <c r="Y575" s="17"/>
      <c r="Z575" s="17"/>
    </row>
    <row r="576" spans="19:26" x14ac:dyDescent="0.2">
      <c r="S576" s="13" t="s">
        <v>41</v>
      </c>
      <c r="T576" s="13" t="s">
        <v>42</v>
      </c>
      <c r="U576" s="13">
        <v>1994</v>
      </c>
      <c r="V576" s="18">
        <v>2.35</v>
      </c>
      <c r="W576" s="17">
        <f t="shared" si="16"/>
        <v>73.781000000000006</v>
      </c>
      <c r="X576" s="17">
        <f t="shared" si="17"/>
        <v>3.5035164879847112</v>
      </c>
      <c r="Y576" s="17"/>
      <c r="Z576" s="17"/>
    </row>
    <row r="577" spans="19:26" x14ac:dyDescent="0.2">
      <c r="S577" s="13" t="s">
        <v>86</v>
      </c>
      <c r="T577" s="13" t="s">
        <v>87</v>
      </c>
      <c r="U577" s="13">
        <v>1994</v>
      </c>
      <c r="V577" s="17">
        <v>1.3</v>
      </c>
      <c r="W577" s="17">
        <f t="shared" si="16"/>
        <v>73.781000000000006</v>
      </c>
      <c r="X577" s="17">
        <f t="shared" si="17"/>
        <v>1.9381155039915423</v>
      </c>
      <c r="Y577" s="17"/>
      <c r="Z577" s="17"/>
    </row>
    <row r="578" spans="19:26" x14ac:dyDescent="0.2">
      <c r="S578" s="13" t="s">
        <v>92</v>
      </c>
      <c r="T578" s="13" t="s">
        <v>93</v>
      </c>
      <c r="U578" s="13">
        <v>1994</v>
      </c>
      <c r="V578" s="17">
        <v>0.45</v>
      </c>
      <c r="W578" s="17">
        <f t="shared" si="16"/>
        <v>73.781000000000006</v>
      </c>
      <c r="X578" s="17">
        <f t="shared" si="17"/>
        <v>0.67088613599707236</v>
      </c>
      <c r="Y578" s="17"/>
      <c r="Z578" s="17"/>
    </row>
    <row r="579" spans="19:26" x14ac:dyDescent="0.2">
      <c r="S579" s="13" t="s">
        <v>43</v>
      </c>
      <c r="T579" s="13" t="s">
        <v>14</v>
      </c>
      <c r="U579" s="13">
        <v>1994</v>
      </c>
      <c r="V579" s="17">
        <v>0.23</v>
      </c>
      <c r="W579" s="17">
        <f t="shared" ref="W579:W642" si="18">INDEX($AB$2:$AB$35,MATCH($U579,$AA$2:$AA$35,0))</f>
        <v>73.781000000000006</v>
      </c>
      <c r="X579" s="17">
        <f t="shared" ref="X579:X642" si="19">V579*($AB$35/W579)</f>
        <v>0.34289735839850366</v>
      </c>
      <c r="Y579" s="18"/>
      <c r="Z579" s="18"/>
    </row>
    <row r="580" spans="19:26" x14ac:dyDescent="0.2">
      <c r="S580" s="13" t="s">
        <v>44</v>
      </c>
      <c r="T580" s="13" t="s">
        <v>45</v>
      </c>
      <c r="U580" s="13">
        <v>1994</v>
      </c>
      <c r="V580" s="17">
        <v>0.47</v>
      </c>
      <c r="W580" s="17">
        <f t="shared" si="18"/>
        <v>73.781000000000006</v>
      </c>
      <c r="X580" s="17">
        <f t="shared" si="19"/>
        <v>0.70070329759694217</v>
      </c>
      <c r="Y580" s="18"/>
      <c r="Z580" s="18"/>
    </row>
    <row r="581" spans="19:26" x14ac:dyDescent="0.2">
      <c r="S581" s="13" t="s">
        <v>94</v>
      </c>
      <c r="T581" s="13" t="s">
        <v>95</v>
      </c>
      <c r="U581" s="13">
        <v>1994</v>
      </c>
      <c r="V581" s="18">
        <v>1.75</v>
      </c>
      <c r="W581" s="17">
        <f t="shared" si="18"/>
        <v>73.781000000000006</v>
      </c>
      <c r="X581" s="17">
        <f t="shared" si="19"/>
        <v>2.6090016399886147</v>
      </c>
      <c r="Y581" s="18"/>
      <c r="Z581" s="18"/>
    </row>
    <row r="582" spans="19:26" x14ac:dyDescent="0.2">
      <c r="S582" s="13" t="s">
        <v>46</v>
      </c>
      <c r="T582" s="13" t="s">
        <v>47</v>
      </c>
      <c r="U582" s="13">
        <v>1994</v>
      </c>
      <c r="V582" s="18">
        <v>0.3</v>
      </c>
      <c r="W582" s="17">
        <f t="shared" si="18"/>
        <v>73.781000000000006</v>
      </c>
      <c r="X582" s="17">
        <f t="shared" si="19"/>
        <v>0.44725742399804819</v>
      </c>
      <c r="Y582" s="18"/>
      <c r="Z582" s="18"/>
    </row>
    <row r="583" spans="19:26" x14ac:dyDescent="0.2">
      <c r="S583" s="13" t="s">
        <v>48</v>
      </c>
      <c r="T583" s="13" t="s">
        <v>49</v>
      </c>
      <c r="U583" s="13">
        <v>1994</v>
      </c>
      <c r="V583" s="18">
        <v>0.5</v>
      </c>
      <c r="W583" s="17">
        <f t="shared" si="18"/>
        <v>73.781000000000006</v>
      </c>
      <c r="X583" s="17">
        <f t="shared" si="19"/>
        <v>0.74542903999674703</v>
      </c>
      <c r="Y583" s="18"/>
      <c r="Z583" s="18"/>
    </row>
    <row r="584" spans="19:26" x14ac:dyDescent="0.2">
      <c r="S584" s="13" t="s">
        <v>50</v>
      </c>
      <c r="T584" s="13" t="s">
        <v>51</v>
      </c>
      <c r="U584" s="13">
        <v>1994</v>
      </c>
      <c r="V584" s="18">
        <v>0.11</v>
      </c>
      <c r="W584" s="17">
        <f t="shared" si="18"/>
        <v>73.781000000000006</v>
      </c>
      <c r="X584" s="17">
        <f t="shared" si="19"/>
        <v>0.16399438879928435</v>
      </c>
      <c r="Y584" s="18"/>
      <c r="Z584" s="18"/>
    </row>
    <row r="585" spans="19:26" x14ac:dyDescent="0.2">
      <c r="S585" s="13" t="s">
        <v>96</v>
      </c>
      <c r="T585" s="13" t="s">
        <v>97</v>
      </c>
      <c r="U585" s="13">
        <v>1994</v>
      </c>
      <c r="V585" s="18">
        <v>0.6</v>
      </c>
      <c r="W585" s="17">
        <f t="shared" si="18"/>
        <v>73.781000000000006</v>
      </c>
      <c r="X585" s="17">
        <f t="shared" si="19"/>
        <v>0.89451484799609637</v>
      </c>
      <c r="Y585" s="18"/>
      <c r="Z585" s="18"/>
    </row>
    <row r="586" spans="19:26" x14ac:dyDescent="0.2">
      <c r="S586" s="13" t="s">
        <v>52</v>
      </c>
      <c r="T586" s="13" t="s">
        <v>53</v>
      </c>
      <c r="U586" s="13">
        <v>1994</v>
      </c>
      <c r="V586" s="18">
        <v>0.4</v>
      </c>
      <c r="W586" s="17">
        <f t="shared" si="18"/>
        <v>73.781000000000006</v>
      </c>
      <c r="X586" s="17">
        <f t="shared" si="19"/>
        <v>0.59634323199739769</v>
      </c>
      <c r="Y586" s="18"/>
      <c r="Z586" s="18"/>
    </row>
    <row r="587" spans="19:26" x14ac:dyDescent="0.2">
      <c r="S587" s="13" t="s">
        <v>54</v>
      </c>
      <c r="T587" s="13" t="s">
        <v>55</v>
      </c>
      <c r="U587" s="13">
        <v>1994</v>
      </c>
      <c r="V587" s="18">
        <v>0.55000000000000004</v>
      </c>
      <c r="W587" s="17">
        <f t="shared" si="18"/>
        <v>73.781000000000006</v>
      </c>
      <c r="X587" s="17">
        <f t="shared" si="19"/>
        <v>0.81997194399642181</v>
      </c>
      <c r="Y587" s="18"/>
      <c r="Z587" s="18"/>
    </row>
    <row r="588" spans="19:26" x14ac:dyDescent="0.2">
      <c r="S588" s="13" t="s">
        <v>98</v>
      </c>
      <c r="T588" s="13" t="s">
        <v>99</v>
      </c>
      <c r="U588" s="13">
        <v>1994</v>
      </c>
      <c r="V588" s="18">
        <v>0.51</v>
      </c>
      <c r="W588" s="17">
        <f t="shared" si="18"/>
        <v>73.781000000000006</v>
      </c>
      <c r="X588" s="17">
        <f t="shared" si="19"/>
        <v>0.76033762079668199</v>
      </c>
      <c r="Y588" s="18"/>
      <c r="Z588" s="18"/>
    </row>
    <row r="589" spans="19:26" x14ac:dyDescent="0.2">
      <c r="S589" s="13" t="s">
        <v>56</v>
      </c>
      <c r="T589" s="13" t="s">
        <v>57</v>
      </c>
      <c r="U589" s="13">
        <v>1994</v>
      </c>
      <c r="V589" s="18">
        <v>0.3</v>
      </c>
      <c r="W589" s="17">
        <f t="shared" si="18"/>
        <v>73.781000000000006</v>
      </c>
      <c r="X589" s="17">
        <f t="shared" si="19"/>
        <v>0.44725742399804819</v>
      </c>
      <c r="Y589" s="18"/>
      <c r="Z589" s="18"/>
    </row>
    <row r="590" spans="19:26" x14ac:dyDescent="0.2">
      <c r="S590" s="13" t="s">
        <v>100</v>
      </c>
      <c r="T590" s="13" t="s">
        <v>101</v>
      </c>
      <c r="U590" s="13">
        <v>1994</v>
      </c>
      <c r="V590" s="18">
        <v>0.35</v>
      </c>
      <c r="W590" s="17">
        <f t="shared" si="18"/>
        <v>73.781000000000006</v>
      </c>
      <c r="X590" s="17">
        <f t="shared" si="19"/>
        <v>0.52180032799772291</v>
      </c>
      <c r="Y590" s="18"/>
      <c r="Z590" s="18"/>
    </row>
    <row r="591" spans="19:26" x14ac:dyDescent="0.2">
      <c r="S591" s="13" t="s">
        <v>58</v>
      </c>
      <c r="T591" s="13" t="s">
        <v>59</v>
      </c>
      <c r="U591" s="13">
        <v>1994</v>
      </c>
      <c r="V591" s="18">
        <v>0.36</v>
      </c>
      <c r="W591" s="17">
        <f t="shared" si="18"/>
        <v>73.781000000000006</v>
      </c>
      <c r="X591" s="17">
        <f t="shared" si="19"/>
        <v>0.53670890879765787</v>
      </c>
      <c r="Y591" s="18"/>
      <c r="Z591" s="18"/>
    </row>
    <row r="592" spans="19:26" x14ac:dyDescent="0.2">
      <c r="S592" s="13" t="s">
        <v>102</v>
      </c>
      <c r="T592" s="13" t="s">
        <v>103</v>
      </c>
      <c r="U592" s="13">
        <v>1994</v>
      </c>
      <c r="V592" s="18">
        <v>1.06</v>
      </c>
      <c r="W592" s="17">
        <f t="shared" si="18"/>
        <v>73.781000000000006</v>
      </c>
      <c r="X592" s="17">
        <f t="shared" si="19"/>
        <v>1.5803095647931038</v>
      </c>
      <c r="Y592" s="17"/>
      <c r="Z592" s="17"/>
    </row>
    <row r="593" spans="19:26" x14ac:dyDescent="0.2">
      <c r="S593" s="13" t="s">
        <v>60</v>
      </c>
      <c r="T593" s="13" t="s">
        <v>61</v>
      </c>
      <c r="U593" s="13">
        <v>1994</v>
      </c>
      <c r="V593" s="18">
        <v>0.75</v>
      </c>
      <c r="W593" s="17">
        <f t="shared" si="18"/>
        <v>73.781000000000006</v>
      </c>
      <c r="X593" s="17">
        <f t="shared" si="19"/>
        <v>1.1181435599951206</v>
      </c>
      <c r="Y593" s="17"/>
      <c r="Z593" s="17"/>
    </row>
    <row r="594" spans="19:26" x14ac:dyDescent="0.2">
      <c r="S594" s="13" t="s">
        <v>62</v>
      </c>
      <c r="T594" s="13" t="s">
        <v>63</v>
      </c>
      <c r="U594" s="13">
        <v>1994</v>
      </c>
      <c r="V594" s="17">
        <v>0.4</v>
      </c>
      <c r="W594" s="17">
        <f t="shared" si="18"/>
        <v>73.781000000000006</v>
      </c>
      <c r="X594" s="17">
        <f t="shared" si="19"/>
        <v>0.59634323199739769</v>
      </c>
      <c r="Y594" s="17"/>
      <c r="Z594" s="17"/>
    </row>
    <row r="595" spans="19:26" x14ac:dyDescent="0.2">
      <c r="S595" s="13" t="s">
        <v>64</v>
      </c>
      <c r="T595" s="13" t="s">
        <v>65</v>
      </c>
      <c r="U595" s="13">
        <v>1994</v>
      </c>
      <c r="V595" s="17">
        <v>0.7</v>
      </c>
      <c r="W595" s="17">
        <f t="shared" si="18"/>
        <v>73.781000000000006</v>
      </c>
      <c r="X595" s="17">
        <f t="shared" si="19"/>
        <v>1.0436006559954458</v>
      </c>
      <c r="Y595" s="17"/>
      <c r="Z595" s="17"/>
    </row>
    <row r="596" spans="19:26" x14ac:dyDescent="0.2">
      <c r="S596" s="13" t="s">
        <v>66</v>
      </c>
      <c r="T596" s="13" t="s">
        <v>67</v>
      </c>
      <c r="U596" s="13">
        <v>1994</v>
      </c>
      <c r="V596" s="17">
        <v>1.2869999999999999</v>
      </c>
      <c r="W596" s="17">
        <f t="shared" si="18"/>
        <v>73.781000000000006</v>
      </c>
      <c r="X596" s="17">
        <f t="shared" si="19"/>
        <v>1.9187343489516266</v>
      </c>
      <c r="Y596" s="18"/>
      <c r="Z596" s="18"/>
    </row>
    <row r="597" spans="19:26" x14ac:dyDescent="0.2">
      <c r="S597" s="13" t="s">
        <v>68</v>
      </c>
      <c r="T597" s="13" t="s">
        <v>69</v>
      </c>
      <c r="U597" s="13">
        <v>1994</v>
      </c>
      <c r="V597" s="18">
        <v>0.1893</v>
      </c>
      <c r="W597" s="17">
        <f t="shared" si="18"/>
        <v>73.781000000000006</v>
      </c>
      <c r="X597" s="17">
        <f t="shared" si="19"/>
        <v>0.28221943454276843</v>
      </c>
      <c r="Y597" s="18"/>
      <c r="Z597" s="18"/>
    </row>
    <row r="598" spans="19:26" x14ac:dyDescent="0.2">
      <c r="S598" s="13" t="s">
        <v>106</v>
      </c>
      <c r="T598" s="13" t="s">
        <v>107</v>
      </c>
      <c r="U598" s="13">
        <v>1994</v>
      </c>
      <c r="V598" s="18">
        <v>0.79500000000000004</v>
      </c>
      <c r="W598" s="17">
        <f t="shared" si="18"/>
        <v>73.781000000000006</v>
      </c>
      <c r="X598" s="17">
        <f t="shared" si="19"/>
        <v>1.1852321735948279</v>
      </c>
      <c r="Y598" s="18"/>
      <c r="Z598" s="18"/>
    </row>
    <row r="599" spans="19:26" x14ac:dyDescent="0.2">
      <c r="S599" s="13" t="s">
        <v>70</v>
      </c>
      <c r="T599" s="13" t="s">
        <v>71</v>
      </c>
      <c r="U599" s="13">
        <v>1994</v>
      </c>
      <c r="V599" s="18">
        <v>0.5</v>
      </c>
      <c r="W599" s="17">
        <f t="shared" si="18"/>
        <v>73.781000000000006</v>
      </c>
      <c r="X599" s="17">
        <f t="shared" si="19"/>
        <v>0.74542903999674703</v>
      </c>
      <c r="Y599" s="18"/>
      <c r="Z599" s="18"/>
    </row>
    <row r="600" spans="19:26" x14ac:dyDescent="0.2">
      <c r="S600" s="13" t="s">
        <v>108</v>
      </c>
      <c r="T600" s="13" t="s">
        <v>109</v>
      </c>
      <c r="U600" s="13">
        <v>1994</v>
      </c>
      <c r="V600" s="18">
        <v>0.32</v>
      </c>
      <c r="W600" s="17">
        <f t="shared" si="18"/>
        <v>73.781000000000006</v>
      </c>
      <c r="X600" s="17">
        <f t="shared" si="19"/>
        <v>0.4770745855979181</v>
      </c>
      <c r="Y600" s="18"/>
      <c r="Z600" s="18"/>
    </row>
    <row r="601" spans="19:26" x14ac:dyDescent="0.2">
      <c r="S601" s="13" t="s">
        <v>72</v>
      </c>
      <c r="T601" s="13" t="s">
        <v>73</v>
      </c>
      <c r="U601" s="13">
        <v>1994</v>
      </c>
      <c r="V601" s="18">
        <v>0.72</v>
      </c>
      <c r="W601" s="17">
        <f t="shared" si="18"/>
        <v>73.781000000000006</v>
      </c>
      <c r="X601" s="17">
        <f t="shared" si="19"/>
        <v>1.0734178175953157</v>
      </c>
      <c r="Y601" s="18"/>
      <c r="Z601" s="18"/>
    </row>
    <row r="602" spans="19:26" x14ac:dyDescent="0.2">
      <c r="S602" s="13" t="s">
        <v>110</v>
      </c>
      <c r="T602" s="13" t="s">
        <v>111</v>
      </c>
      <c r="U602" s="13">
        <v>1994</v>
      </c>
      <c r="V602" s="18">
        <v>0.67</v>
      </c>
      <c r="W602" s="17">
        <f t="shared" si="18"/>
        <v>73.781000000000006</v>
      </c>
      <c r="X602" s="17">
        <f t="shared" si="19"/>
        <v>0.99887491359564107</v>
      </c>
      <c r="Y602" s="18"/>
      <c r="Z602" s="18"/>
    </row>
    <row r="603" spans="19:26" x14ac:dyDescent="0.2">
      <c r="S603" s="13" t="s">
        <v>74</v>
      </c>
      <c r="T603" s="13" t="s">
        <v>75</v>
      </c>
      <c r="U603" s="13">
        <v>1994</v>
      </c>
      <c r="V603" s="18">
        <v>0.6</v>
      </c>
      <c r="W603" s="17">
        <f t="shared" si="18"/>
        <v>73.781000000000006</v>
      </c>
      <c r="X603" s="17">
        <f t="shared" si="19"/>
        <v>0.89451484799609637</v>
      </c>
      <c r="Y603" s="18"/>
      <c r="Z603" s="18"/>
    </row>
    <row r="604" spans="19:26" x14ac:dyDescent="0.2">
      <c r="S604" s="13" t="s">
        <v>76</v>
      </c>
      <c r="T604" s="13" t="s">
        <v>77</v>
      </c>
      <c r="U604" s="13">
        <v>1994</v>
      </c>
      <c r="V604" s="18">
        <v>0.95960000000000001</v>
      </c>
      <c r="W604" s="17">
        <f t="shared" si="18"/>
        <v>73.781000000000006</v>
      </c>
      <c r="X604" s="17">
        <f t="shared" si="19"/>
        <v>1.4306274135617569</v>
      </c>
      <c r="Y604" s="18"/>
      <c r="Z604" s="18"/>
    </row>
    <row r="605" spans="19:26" x14ac:dyDescent="0.2">
      <c r="S605" s="13" t="s">
        <v>78</v>
      </c>
      <c r="T605" s="13" t="s">
        <v>79</v>
      </c>
      <c r="U605" s="13">
        <v>1994</v>
      </c>
      <c r="V605" s="18">
        <v>0.93</v>
      </c>
      <c r="W605" s="17">
        <f t="shared" si="18"/>
        <v>73.781000000000006</v>
      </c>
      <c r="X605" s="17">
        <f t="shared" si="19"/>
        <v>1.3864980143939496</v>
      </c>
      <c r="Y605" s="18"/>
      <c r="Z605" s="18"/>
    </row>
    <row r="606" spans="19:26" x14ac:dyDescent="0.2">
      <c r="S606" s="13" t="s">
        <v>80</v>
      </c>
      <c r="T606" s="13" t="s">
        <v>81</v>
      </c>
      <c r="U606" s="13">
        <v>1994</v>
      </c>
      <c r="V606" s="18">
        <v>1.1000000000000001</v>
      </c>
      <c r="W606" s="17">
        <f t="shared" si="18"/>
        <v>73.781000000000006</v>
      </c>
      <c r="X606" s="17">
        <f t="shared" si="19"/>
        <v>1.6399438879928436</v>
      </c>
      <c r="Y606" s="18"/>
      <c r="Z606" s="18"/>
    </row>
    <row r="607" spans="19:26" x14ac:dyDescent="0.2">
      <c r="S607" s="13" t="s">
        <v>82</v>
      </c>
      <c r="T607" s="13" t="s">
        <v>83</v>
      </c>
      <c r="U607" s="13">
        <v>1994</v>
      </c>
      <c r="V607" s="18">
        <v>0.20399999999999999</v>
      </c>
      <c r="W607" s="17">
        <f t="shared" si="18"/>
        <v>73.781000000000006</v>
      </c>
      <c r="X607" s="17">
        <f t="shared" si="19"/>
        <v>0.30413504831867277</v>
      </c>
      <c r="Y607" s="18"/>
      <c r="Z607" s="18"/>
    </row>
    <row r="608" spans="19:26" x14ac:dyDescent="0.2">
      <c r="S608" s="13" t="s">
        <v>116</v>
      </c>
      <c r="T608" s="13" t="s">
        <v>117</v>
      </c>
      <c r="U608" s="13">
        <v>1994</v>
      </c>
      <c r="V608" s="17">
        <v>0.55000000000000004</v>
      </c>
      <c r="W608" s="17">
        <f t="shared" si="18"/>
        <v>73.781000000000006</v>
      </c>
      <c r="X608" s="17">
        <f t="shared" si="19"/>
        <v>0.81997194399642181</v>
      </c>
      <c r="Y608" s="18"/>
      <c r="Z608" s="18"/>
    </row>
    <row r="609" spans="19:26" x14ac:dyDescent="0.2">
      <c r="S609" s="13" t="s">
        <v>118</v>
      </c>
      <c r="T609" s="13" t="s">
        <v>119</v>
      </c>
      <c r="U609" s="13">
        <v>1994</v>
      </c>
      <c r="V609" s="17">
        <v>1.51</v>
      </c>
      <c r="W609" s="17">
        <f t="shared" si="18"/>
        <v>73.781000000000006</v>
      </c>
      <c r="X609" s="17">
        <f t="shared" si="19"/>
        <v>2.2511957007901762</v>
      </c>
      <c r="Y609" s="17"/>
      <c r="Z609" s="17"/>
    </row>
    <row r="610" spans="19:26" x14ac:dyDescent="0.2">
      <c r="S610" s="13" t="s">
        <v>120</v>
      </c>
      <c r="T610" s="13" t="s">
        <v>121</v>
      </c>
      <c r="U610" s="13">
        <v>1994</v>
      </c>
      <c r="V610" s="17">
        <v>0.86760000000000004</v>
      </c>
      <c r="W610" s="17">
        <f t="shared" si="18"/>
        <v>73.781000000000006</v>
      </c>
      <c r="X610" s="17">
        <f t="shared" si="19"/>
        <v>1.2934684702023556</v>
      </c>
      <c r="Y610" s="17"/>
      <c r="Z610" s="17"/>
    </row>
    <row r="611" spans="19:26" x14ac:dyDescent="0.2">
      <c r="S611" s="13" t="s">
        <v>122</v>
      </c>
      <c r="T611" s="13" t="s">
        <v>123</v>
      </c>
      <c r="U611" s="13">
        <v>1994</v>
      </c>
      <c r="V611" s="13">
        <v>1</v>
      </c>
      <c r="W611" s="17">
        <f t="shared" si="18"/>
        <v>73.781000000000006</v>
      </c>
      <c r="X611" s="17">
        <f t="shared" si="19"/>
        <v>1.4908580799934941</v>
      </c>
      <c r="Y611" s="13"/>
      <c r="Z611" s="13"/>
    </row>
    <row r="612" spans="19:26" x14ac:dyDescent="0.2">
      <c r="S612" s="13" t="s">
        <v>84</v>
      </c>
      <c r="T612" s="13" t="s">
        <v>85</v>
      </c>
      <c r="U612" s="13">
        <v>1994</v>
      </c>
      <c r="V612" s="13">
        <v>0.25</v>
      </c>
      <c r="W612" s="17">
        <f t="shared" si="18"/>
        <v>73.781000000000006</v>
      </c>
      <c r="X612" s="17">
        <f t="shared" si="19"/>
        <v>0.37271451999837352</v>
      </c>
      <c r="Y612" s="13"/>
      <c r="Z612" s="13"/>
    </row>
    <row r="613" spans="19:26" x14ac:dyDescent="0.2">
      <c r="S613" s="13" t="s">
        <v>90</v>
      </c>
      <c r="T613" s="13" t="s">
        <v>91</v>
      </c>
      <c r="U613" s="13">
        <v>1995</v>
      </c>
      <c r="V613" s="18">
        <v>1.7</v>
      </c>
      <c r="W613" s="17">
        <f t="shared" si="18"/>
        <v>75.320999999999998</v>
      </c>
      <c r="X613" s="17">
        <f t="shared" si="19"/>
        <v>2.4826396356925691</v>
      </c>
      <c r="Y613" s="13"/>
      <c r="Z613" s="13"/>
    </row>
    <row r="614" spans="19:26" x14ac:dyDescent="0.2">
      <c r="S614" s="13" t="s">
        <v>23</v>
      </c>
      <c r="T614" s="13" t="s">
        <v>24</v>
      </c>
      <c r="U614" s="13">
        <v>1995</v>
      </c>
      <c r="V614" s="18">
        <v>0.85</v>
      </c>
      <c r="W614" s="17">
        <f t="shared" si="18"/>
        <v>75.320999999999998</v>
      </c>
      <c r="X614" s="17">
        <f t="shared" si="19"/>
        <v>1.2413198178462845</v>
      </c>
      <c r="Y614" s="18"/>
      <c r="Z614" s="18"/>
    </row>
    <row r="615" spans="19:26" x14ac:dyDescent="0.2">
      <c r="S615" s="13" t="s">
        <v>25</v>
      </c>
      <c r="T615" s="13" t="s">
        <v>26</v>
      </c>
      <c r="U615" s="13">
        <v>1995</v>
      </c>
      <c r="V615" s="18">
        <v>0.84</v>
      </c>
      <c r="W615" s="17">
        <f t="shared" si="18"/>
        <v>75.320999999999998</v>
      </c>
      <c r="X615" s="17">
        <f t="shared" si="19"/>
        <v>1.2267160552833871</v>
      </c>
      <c r="Y615" s="18"/>
      <c r="Z615" s="18"/>
    </row>
    <row r="616" spans="19:26" x14ac:dyDescent="0.2">
      <c r="S616" s="13" t="s">
        <v>27</v>
      </c>
      <c r="T616" s="13" t="s">
        <v>28</v>
      </c>
      <c r="U616" s="13">
        <v>1995</v>
      </c>
      <c r="V616" s="18">
        <v>0.75</v>
      </c>
      <c r="W616" s="17">
        <f t="shared" si="18"/>
        <v>75.320999999999998</v>
      </c>
      <c r="X616" s="17">
        <f t="shared" si="19"/>
        <v>1.0952821922173099</v>
      </c>
      <c r="Y616" s="18"/>
      <c r="Z616" s="18"/>
    </row>
    <row r="617" spans="19:26" x14ac:dyDescent="0.2">
      <c r="S617" s="13" t="s">
        <v>29</v>
      </c>
      <c r="T617" s="13" t="s">
        <v>30</v>
      </c>
      <c r="U617" s="13">
        <v>1995</v>
      </c>
      <c r="V617" s="18">
        <v>0.2</v>
      </c>
      <c r="W617" s="17">
        <f t="shared" si="18"/>
        <v>75.320999999999998</v>
      </c>
      <c r="X617" s="17">
        <f t="shared" si="19"/>
        <v>0.29207525125794936</v>
      </c>
      <c r="Y617" s="18"/>
      <c r="Z617" s="18"/>
    </row>
    <row r="618" spans="19:26" x14ac:dyDescent="0.2">
      <c r="S618" s="13" t="s">
        <v>31</v>
      </c>
      <c r="T618" s="13" t="s">
        <v>32</v>
      </c>
      <c r="U618" s="13">
        <v>1995</v>
      </c>
      <c r="V618" s="18">
        <v>0.31540000000000001</v>
      </c>
      <c r="W618" s="17">
        <f t="shared" si="18"/>
        <v>75.320999999999998</v>
      </c>
      <c r="X618" s="17">
        <f t="shared" si="19"/>
        <v>0.46060267123378612</v>
      </c>
      <c r="Y618" s="18"/>
      <c r="Z618" s="18"/>
    </row>
    <row r="619" spans="19:26" x14ac:dyDescent="0.2">
      <c r="S619" s="13" t="s">
        <v>33</v>
      </c>
      <c r="T619" s="13" t="s">
        <v>34</v>
      </c>
      <c r="U619" s="13">
        <v>1995</v>
      </c>
      <c r="V619" s="18">
        <v>0.6</v>
      </c>
      <c r="W619" s="17">
        <f t="shared" si="18"/>
        <v>75.320999999999998</v>
      </c>
      <c r="X619" s="17">
        <f t="shared" si="19"/>
        <v>0.87622575377384793</v>
      </c>
      <c r="Y619" s="18"/>
      <c r="Z619" s="18"/>
    </row>
    <row r="620" spans="19:26" x14ac:dyDescent="0.2">
      <c r="S620" s="13" t="s">
        <v>35</v>
      </c>
      <c r="T620" s="13" t="s">
        <v>36</v>
      </c>
      <c r="U620" s="13">
        <v>1995</v>
      </c>
      <c r="V620" s="18">
        <v>0.97</v>
      </c>
      <c r="W620" s="17">
        <f t="shared" si="18"/>
        <v>75.320999999999998</v>
      </c>
      <c r="X620" s="17">
        <f t="shared" si="19"/>
        <v>1.4165649686010542</v>
      </c>
      <c r="Y620" s="18"/>
      <c r="Z620" s="18"/>
    </row>
    <row r="621" spans="19:26" x14ac:dyDescent="0.2">
      <c r="S621" s="13" t="s">
        <v>37</v>
      </c>
      <c r="T621" s="13" t="s">
        <v>38</v>
      </c>
      <c r="U621" s="13">
        <v>1995</v>
      </c>
      <c r="V621" s="18">
        <v>0.3</v>
      </c>
      <c r="W621" s="17">
        <f t="shared" si="18"/>
        <v>75.320999999999998</v>
      </c>
      <c r="X621" s="17">
        <f t="shared" si="19"/>
        <v>0.43811287688692396</v>
      </c>
      <c r="Y621" s="18"/>
      <c r="Z621" s="18"/>
    </row>
    <row r="622" spans="19:26" x14ac:dyDescent="0.2">
      <c r="S622" s="13" t="s">
        <v>39</v>
      </c>
      <c r="T622" s="13" t="s">
        <v>40</v>
      </c>
      <c r="U622" s="13">
        <v>1995</v>
      </c>
      <c r="V622" s="18">
        <v>2.25</v>
      </c>
      <c r="W622" s="17">
        <f t="shared" si="18"/>
        <v>75.320999999999998</v>
      </c>
      <c r="X622" s="17">
        <f t="shared" si="19"/>
        <v>3.28584657665193</v>
      </c>
      <c r="Y622" s="18"/>
      <c r="Z622" s="18"/>
    </row>
    <row r="623" spans="19:26" x14ac:dyDescent="0.2">
      <c r="S623" s="13" t="s">
        <v>41</v>
      </c>
      <c r="T623" s="13" t="s">
        <v>42</v>
      </c>
      <c r="U623" s="13">
        <v>1995</v>
      </c>
      <c r="V623" s="18">
        <v>2.35</v>
      </c>
      <c r="W623" s="17">
        <f t="shared" si="18"/>
        <v>75.320999999999998</v>
      </c>
      <c r="X623" s="17">
        <f t="shared" si="19"/>
        <v>3.4318842022809046</v>
      </c>
      <c r="Y623" s="18"/>
      <c r="Z623" s="18"/>
    </row>
    <row r="624" spans="19:26" x14ac:dyDescent="0.2">
      <c r="S624" s="13" t="s">
        <v>86</v>
      </c>
      <c r="T624" s="13" t="s">
        <v>87</v>
      </c>
      <c r="U624" s="13">
        <v>1995</v>
      </c>
      <c r="V624" s="17">
        <v>1.3</v>
      </c>
      <c r="W624" s="17">
        <f t="shared" si="18"/>
        <v>75.320999999999998</v>
      </c>
      <c r="X624" s="17">
        <f t="shared" si="19"/>
        <v>1.8984891331766707</v>
      </c>
      <c r="Y624" s="18"/>
      <c r="Z624" s="18"/>
    </row>
    <row r="625" spans="19:26" x14ac:dyDescent="0.2">
      <c r="S625" s="13" t="s">
        <v>92</v>
      </c>
      <c r="T625" s="13" t="s">
        <v>93</v>
      </c>
      <c r="U625" s="13">
        <v>1995</v>
      </c>
      <c r="V625" s="17">
        <v>0.45</v>
      </c>
      <c r="W625" s="17">
        <f t="shared" si="18"/>
        <v>75.320999999999998</v>
      </c>
      <c r="X625" s="17">
        <f t="shared" si="19"/>
        <v>0.65716931533038603</v>
      </c>
      <c r="Y625" s="17"/>
      <c r="Z625" s="17"/>
    </row>
    <row r="626" spans="19:26" x14ac:dyDescent="0.2">
      <c r="S626" s="13" t="s">
        <v>43</v>
      </c>
      <c r="T626" s="13" t="s">
        <v>14</v>
      </c>
      <c r="U626" s="13">
        <v>1995</v>
      </c>
      <c r="V626" s="17">
        <v>0.23</v>
      </c>
      <c r="W626" s="17">
        <f t="shared" si="18"/>
        <v>75.320999999999998</v>
      </c>
      <c r="X626" s="17">
        <f t="shared" si="19"/>
        <v>0.33588653894664172</v>
      </c>
      <c r="Y626" s="17"/>
      <c r="Z626" s="17"/>
    </row>
    <row r="627" spans="19:26" x14ac:dyDescent="0.2">
      <c r="S627" s="13" t="s">
        <v>44</v>
      </c>
      <c r="T627" s="13" t="s">
        <v>45</v>
      </c>
      <c r="U627" s="13">
        <v>1995</v>
      </c>
      <c r="V627" s="17">
        <v>0.47</v>
      </c>
      <c r="W627" s="17">
        <f t="shared" si="18"/>
        <v>75.320999999999998</v>
      </c>
      <c r="X627" s="17">
        <f t="shared" si="19"/>
        <v>0.68637684045618086</v>
      </c>
      <c r="Y627" s="17"/>
      <c r="Z627" s="17"/>
    </row>
    <row r="628" spans="19:26" x14ac:dyDescent="0.2">
      <c r="S628" s="13" t="s">
        <v>94</v>
      </c>
      <c r="T628" s="13" t="s">
        <v>95</v>
      </c>
      <c r="U628" s="13">
        <v>1995</v>
      </c>
      <c r="V628" s="18">
        <v>1.75</v>
      </c>
      <c r="W628" s="17">
        <f t="shared" si="18"/>
        <v>75.320999999999998</v>
      </c>
      <c r="X628" s="17">
        <f t="shared" si="19"/>
        <v>2.5556584485070566</v>
      </c>
      <c r="Y628" s="17"/>
      <c r="Z628" s="17"/>
    </row>
    <row r="629" spans="19:26" x14ac:dyDescent="0.2">
      <c r="S629" s="13" t="s">
        <v>46</v>
      </c>
      <c r="T629" s="13" t="s">
        <v>47</v>
      </c>
      <c r="U629" s="13">
        <v>1995</v>
      </c>
      <c r="V629" s="18">
        <v>0.3</v>
      </c>
      <c r="W629" s="17">
        <f t="shared" si="18"/>
        <v>75.320999999999998</v>
      </c>
      <c r="X629" s="17">
        <f t="shared" si="19"/>
        <v>0.43811287688692396</v>
      </c>
      <c r="Y629" s="18"/>
      <c r="Z629" s="18"/>
    </row>
    <row r="630" spans="19:26" x14ac:dyDescent="0.2">
      <c r="S630" s="13" t="s">
        <v>48</v>
      </c>
      <c r="T630" s="13" t="s">
        <v>49</v>
      </c>
      <c r="U630" s="13">
        <v>1995</v>
      </c>
      <c r="V630" s="18">
        <v>0.5</v>
      </c>
      <c r="W630" s="17">
        <f t="shared" si="18"/>
        <v>75.320999999999998</v>
      </c>
      <c r="X630" s="17">
        <f t="shared" si="19"/>
        <v>0.73018812814487333</v>
      </c>
      <c r="Y630" s="18"/>
      <c r="Z630" s="18"/>
    </row>
    <row r="631" spans="19:26" x14ac:dyDescent="0.2">
      <c r="S631" s="13" t="s">
        <v>50</v>
      </c>
      <c r="T631" s="13" t="s">
        <v>51</v>
      </c>
      <c r="U631" s="13">
        <v>1995</v>
      </c>
      <c r="V631" s="18">
        <v>0.11</v>
      </c>
      <c r="W631" s="17">
        <f t="shared" si="18"/>
        <v>75.320999999999998</v>
      </c>
      <c r="X631" s="17">
        <f t="shared" si="19"/>
        <v>0.16064138819187213</v>
      </c>
      <c r="Y631" s="18"/>
      <c r="Z631" s="18"/>
    </row>
    <row r="632" spans="19:26" x14ac:dyDescent="0.2">
      <c r="S632" s="13" t="s">
        <v>96</v>
      </c>
      <c r="T632" s="13" t="s">
        <v>97</v>
      </c>
      <c r="U632" s="13">
        <v>1995</v>
      </c>
      <c r="V632" s="18">
        <v>0.6</v>
      </c>
      <c r="W632" s="17">
        <f t="shared" si="18"/>
        <v>75.320999999999998</v>
      </c>
      <c r="X632" s="17">
        <f t="shared" si="19"/>
        <v>0.87622575377384793</v>
      </c>
      <c r="Y632" s="18"/>
      <c r="Z632" s="18"/>
    </row>
    <row r="633" spans="19:26" x14ac:dyDescent="0.2">
      <c r="S633" s="13" t="s">
        <v>52</v>
      </c>
      <c r="T633" s="13" t="s">
        <v>53</v>
      </c>
      <c r="U633" s="13">
        <v>1995</v>
      </c>
      <c r="V633" s="18">
        <v>0.4</v>
      </c>
      <c r="W633" s="17">
        <f t="shared" si="18"/>
        <v>75.320999999999998</v>
      </c>
      <c r="X633" s="17">
        <f t="shared" si="19"/>
        <v>0.58415050251589873</v>
      </c>
      <c r="Y633" s="18"/>
      <c r="Z633" s="18"/>
    </row>
    <row r="634" spans="19:26" x14ac:dyDescent="0.2">
      <c r="S634" s="13" t="s">
        <v>54</v>
      </c>
      <c r="T634" s="13" t="s">
        <v>55</v>
      </c>
      <c r="U634" s="13">
        <v>1995</v>
      </c>
      <c r="V634" s="18">
        <v>0.55000000000000004</v>
      </c>
      <c r="W634" s="17">
        <f t="shared" si="18"/>
        <v>75.320999999999998</v>
      </c>
      <c r="X634" s="17">
        <f t="shared" si="19"/>
        <v>0.80320694095936074</v>
      </c>
      <c r="Y634" s="18"/>
      <c r="Z634" s="18"/>
    </row>
    <row r="635" spans="19:26" x14ac:dyDescent="0.2">
      <c r="S635" s="13" t="s">
        <v>98</v>
      </c>
      <c r="T635" s="13" t="s">
        <v>99</v>
      </c>
      <c r="U635" s="13">
        <v>1995</v>
      </c>
      <c r="V635" s="18">
        <v>0.51</v>
      </c>
      <c r="W635" s="17">
        <f t="shared" si="18"/>
        <v>75.320999999999998</v>
      </c>
      <c r="X635" s="17">
        <f t="shared" si="19"/>
        <v>0.74479189070777085</v>
      </c>
      <c r="Y635" s="18"/>
      <c r="Z635" s="18"/>
    </row>
    <row r="636" spans="19:26" x14ac:dyDescent="0.2">
      <c r="S636" s="13" t="s">
        <v>56</v>
      </c>
      <c r="T636" s="13" t="s">
        <v>57</v>
      </c>
      <c r="U636" s="13">
        <v>1995</v>
      </c>
      <c r="V636" s="18">
        <v>0.3</v>
      </c>
      <c r="W636" s="17">
        <f t="shared" si="18"/>
        <v>75.320999999999998</v>
      </c>
      <c r="X636" s="17">
        <f t="shared" si="19"/>
        <v>0.43811287688692396</v>
      </c>
      <c r="Y636" s="18"/>
      <c r="Z636" s="18"/>
    </row>
    <row r="637" spans="19:26" x14ac:dyDescent="0.2">
      <c r="S637" s="13" t="s">
        <v>100</v>
      </c>
      <c r="T637" s="13" t="s">
        <v>101</v>
      </c>
      <c r="U637" s="13">
        <v>1995</v>
      </c>
      <c r="V637" s="18">
        <v>0.35</v>
      </c>
      <c r="W637" s="17">
        <f t="shared" si="18"/>
        <v>75.320999999999998</v>
      </c>
      <c r="X637" s="17">
        <f t="shared" si="19"/>
        <v>0.51113168970141132</v>
      </c>
      <c r="Y637" s="18"/>
      <c r="Z637" s="18"/>
    </row>
    <row r="638" spans="19:26" x14ac:dyDescent="0.2">
      <c r="S638" s="13" t="s">
        <v>58</v>
      </c>
      <c r="T638" s="13" t="s">
        <v>59</v>
      </c>
      <c r="U638" s="13">
        <v>1995</v>
      </c>
      <c r="V638" s="18">
        <v>0.36</v>
      </c>
      <c r="W638" s="17">
        <f t="shared" si="18"/>
        <v>75.320999999999998</v>
      </c>
      <c r="X638" s="17">
        <f t="shared" si="19"/>
        <v>0.52573545226430873</v>
      </c>
      <c r="Y638" s="18"/>
      <c r="Z638" s="18"/>
    </row>
    <row r="639" spans="19:26" x14ac:dyDescent="0.2">
      <c r="S639" s="13" t="s">
        <v>102</v>
      </c>
      <c r="T639" s="13" t="s">
        <v>103</v>
      </c>
      <c r="U639" s="13">
        <v>1995</v>
      </c>
      <c r="V639" s="18">
        <v>1.06</v>
      </c>
      <c r="W639" s="17">
        <f t="shared" si="18"/>
        <v>75.320999999999998</v>
      </c>
      <c r="X639" s="17">
        <f t="shared" si="19"/>
        <v>1.5479988316671316</v>
      </c>
      <c r="Y639" s="18"/>
      <c r="Z639" s="18"/>
    </row>
    <row r="640" spans="19:26" x14ac:dyDescent="0.2">
      <c r="S640" s="13" t="s">
        <v>60</v>
      </c>
      <c r="T640" s="13" t="s">
        <v>61</v>
      </c>
      <c r="U640" s="13">
        <v>1995</v>
      </c>
      <c r="V640" s="18">
        <v>0.75</v>
      </c>
      <c r="W640" s="17">
        <f t="shared" si="18"/>
        <v>75.320999999999998</v>
      </c>
      <c r="X640" s="17">
        <f t="shared" si="19"/>
        <v>1.0952821922173099</v>
      </c>
      <c r="Y640" s="18"/>
      <c r="Z640" s="18"/>
    </row>
    <row r="641" spans="19:26" x14ac:dyDescent="0.2">
      <c r="S641" s="13" t="s">
        <v>62</v>
      </c>
      <c r="T641" s="13" t="s">
        <v>63</v>
      </c>
      <c r="U641" s="13">
        <v>1995</v>
      </c>
      <c r="V641" s="17">
        <v>0.4</v>
      </c>
      <c r="W641" s="17">
        <f t="shared" si="18"/>
        <v>75.320999999999998</v>
      </c>
      <c r="X641" s="17">
        <f t="shared" si="19"/>
        <v>0.58415050251589873</v>
      </c>
      <c r="Y641" s="18"/>
      <c r="Z641" s="18"/>
    </row>
    <row r="642" spans="19:26" x14ac:dyDescent="0.2">
      <c r="S642" s="13" t="s">
        <v>64</v>
      </c>
      <c r="T642" s="13" t="s">
        <v>65</v>
      </c>
      <c r="U642" s="13">
        <v>1995</v>
      </c>
      <c r="V642" s="17">
        <v>0.7</v>
      </c>
      <c r="W642" s="17">
        <f t="shared" si="18"/>
        <v>75.320999999999998</v>
      </c>
      <c r="X642" s="17">
        <f t="shared" si="19"/>
        <v>1.0222633794028226</v>
      </c>
      <c r="Y642" s="17"/>
      <c r="Z642" s="17"/>
    </row>
    <row r="643" spans="19:26" x14ac:dyDescent="0.2">
      <c r="S643" s="13" t="s">
        <v>66</v>
      </c>
      <c r="T643" s="13" t="s">
        <v>67</v>
      </c>
      <c r="U643" s="13">
        <v>1995</v>
      </c>
      <c r="V643" s="17">
        <v>1.7</v>
      </c>
      <c r="W643" s="17">
        <f t="shared" ref="W643:W706" si="20">INDEX($AB$2:$AB$35,MATCH($U643,$AA$2:$AA$35,0))</f>
        <v>75.320999999999998</v>
      </c>
      <c r="X643" s="17">
        <f t="shared" ref="X643:X706" si="21">V643*($AB$35/W643)</f>
        <v>2.4826396356925691</v>
      </c>
      <c r="Y643" s="17"/>
      <c r="Z643" s="17"/>
    </row>
    <row r="644" spans="19:26" x14ac:dyDescent="0.2">
      <c r="S644" s="13" t="s">
        <v>68</v>
      </c>
      <c r="T644" s="13" t="s">
        <v>69</v>
      </c>
      <c r="U644" s="13">
        <v>1995</v>
      </c>
      <c r="V644" s="18">
        <v>0.1893</v>
      </c>
      <c r="W644" s="17">
        <f t="shared" si="20"/>
        <v>75.320999999999998</v>
      </c>
      <c r="X644" s="17">
        <f t="shared" si="21"/>
        <v>0.27644922531564903</v>
      </c>
      <c r="Y644" s="17"/>
      <c r="Z644" s="17"/>
    </row>
    <row r="645" spans="19:26" x14ac:dyDescent="0.2">
      <c r="S645" s="13" t="s">
        <v>106</v>
      </c>
      <c r="T645" s="13" t="s">
        <v>107</v>
      </c>
      <c r="U645" s="13">
        <v>1995</v>
      </c>
      <c r="V645" s="18">
        <v>0.79500000000000004</v>
      </c>
      <c r="W645" s="17">
        <f t="shared" si="20"/>
        <v>75.320999999999998</v>
      </c>
      <c r="X645" s="17">
        <f t="shared" si="21"/>
        <v>1.1609991237503487</v>
      </c>
      <c r="Y645" s="17"/>
      <c r="Z645" s="17"/>
    </row>
    <row r="646" spans="19:26" x14ac:dyDescent="0.2">
      <c r="S646" s="13" t="s">
        <v>70</v>
      </c>
      <c r="T646" s="13" t="s">
        <v>71</v>
      </c>
      <c r="U646" s="13">
        <v>1995</v>
      </c>
      <c r="V646" s="18">
        <v>0.5</v>
      </c>
      <c r="W646" s="17">
        <f t="shared" si="20"/>
        <v>75.320999999999998</v>
      </c>
      <c r="X646" s="17">
        <f t="shared" si="21"/>
        <v>0.73018812814487333</v>
      </c>
      <c r="Y646" s="18"/>
      <c r="Z646" s="18"/>
    </row>
    <row r="647" spans="19:26" x14ac:dyDescent="0.2">
      <c r="S647" s="13" t="s">
        <v>108</v>
      </c>
      <c r="T647" s="13" t="s">
        <v>109</v>
      </c>
      <c r="U647" s="13">
        <v>1995</v>
      </c>
      <c r="V647" s="18">
        <v>0.32</v>
      </c>
      <c r="W647" s="17">
        <f t="shared" si="20"/>
        <v>75.320999999999998</v>
      </c>
      <c r="X647" s="17">
        <f t="shared" si="21"/>
        <v>0.46732040201271896</v>
      </c>
      <c r="Y647" s="18"/>
      <c r="Z647" s="18"/>
    </row>
    <row r="648" spans="19:26" x14ac:dyDescent="0.2">
      <c r="S648" s="13" t="s">
        <v>72</v>
      </c>
      <c r="T648" s="13" t="s">
        <v>73</v>
      </c>
      <c r="U648" s="13">
        <v>1995</v>
      </c>
      <c r="V648" s="18">
        <v>0.72</v>
      </c>
      <c r="W648" s="17">
        <f t="shared" si="20"/>
        <v>75.320999999999998</v>
      </c>
      <c r="X648" s="17">
        <f t="shared" si="21"/>
        <v>1.0514709045286175</v>
      </c>
      <c r="Y648" s="18"/>
      <c r="Z648" s="18"/>
    </row>
    <row r="649" spans="19:26" x14ac:dyDescent="0.2">
      <c r="S649" s="13" t="s">
        <v>110</v>
      </c>
      <c r="T649" s="13" t="s">
        <v>111</v>
      </c>
      <c r="U649" s="13">
        <v>1995</v>
      </c>
      <c r="V649" s="18">
        <v>0.67</v>
      </c>
      <c r="W649" s="17">
        <f t="shared" si="20"/>
        <v>75.320999999999998</v>
      </c>
      <c r="X649" s="17">
        <f t="shared" si="21"/>
        <v>0.97845209171413028</v>
      </c>
      <c r="Y649" s="18"/>
      <c r="Z649" s="18"/>
    </row>
    <row r="650" spans="19:26" x14ac:dyDescent="0.2">
      <c r="S650" s="13" t="s">
        <v>74</v>
      </c>
      <c r="T650" s="13" t="s">
        <v>75</v>
      </c>
      <c r="U650" s="13">
        <v>1995</v>
      </c>
      <c r="V650" s="18">
        <v>0.6</v>
      </c>
      <c r="W650" s="17">
        <f t="shared" si="20"/>
        <v>75.320999999999998</v>
      </c>
      <c r="X650" s="17">
        <f t="shared" si="21"/>
        <v>0.87622575377384793</v>
      </c>
      <c r="Y650" s="18"/>
      <c r="Z650" s="18"/>
    </row>
    <row r="651" spans="19:26" x14ac:dyDescent="0.2">
      <c r="S651" s="13" t="s">
        <v>76</v>
      </c>
      <c r="T651" s="13" t="s">
        <v>77</v>
      </c>
      <c r="U651" s="13">
        <v>1995</v>
      </c>
      <c r="V651" s="18">
        <v>0.95960000000000001</v>
      </c>
      <c r="W651" s="17">
        <f t="shared" si="20"/>
        <v>75.320999999999998</v>
      </c>
      <c r="X651" s="17">
        <f t="shared" si="21"/>
        <v>1.4013770555356408</v>
      </c>
      <c r="Y651" s="18"/>
      <c r="Z651" s="18"/>
    </row>
    <row r="652" spans="19:26" x14ac:dyDescent="0.2">
      <c r="S652" s="13" t="s">
        <v>78</v>
      </c>
      <c r="T652" s="13" t="s">
        <v>79</v>
      </c>
      <c r="U652" s="13">
        <v>1995</v>
      </c>
      <c r="V652" s="18">
        <v>0.93</v>
      </c>
      <c r="W652" s="17">
        <f t="shared" si="20"/>
        <v>75.320999999999998</v>
      </c>
      <c r="X652" s="17">
        <f t="shared" si="21"/>
        <v>1.3581499183494645</v>
      </c>
      <c r="Y652" s="18"/>
      <c r="Z652" s="18"/>
    </row>
    <row r="653" spans="19:26" x14ac:dyDescent="0.2">
      <c r="S653" s="13" t="s">
        <v>80</v>
      </c>
      <c r="T653" s="13" t="s">
        <v>81</v>
      </c>
      <c r="U653" s="13">
        <v>1995</v>
      </c>
      <c r="V653" s="18">
        <v>1.1000000000000001</v>
      </c>
      <c r="W653" s="17">
        <f t="shared" si="20"/>
        <v>75.320999999999998</v>
      </c>
      <c r="X653" s="17">
        <f t="shared" si="21"/>
        <v>1.6064138819187215</v>
      </c>
      <c r="Y653" s="18"/>
      <c r="Z653" s="18"/>
    </row>
    <row r="654" spans="19:26" x14ac:dyDescent="0.2">
      <c r="S654" s="13" t="s">
        <v>82</v>
      </c>
      <c r="T654" s="13" t="s">
        <v>83</v>
      </c>
      <c r="U654" s="13">
        <v>1995</v>
      </c>
      <c r="V654" s="18">
        <v>0.20399999999999999</v>
      </c>
      <c r="W654" s="17">
        <f t="shared" si="20"/>
        <v>75.320999999999998</v>
      </c>
      <c r="X654" s="17">
        <f t="shared" si="21"/>
        <v>0.29791675628310832</v>
      </c>
      <c r="Y654" s="18"/>
      <c r="Z654" s="18"/>
    </row>
    <row r="655" spans="19:26" x14ac:dyDescent="0.2">
      <c r="S655" s="13" t="s">
        <v>116</v>
      </c>
      <c r="T655" s="13" t="s">
        <v>117</v>
      </c>
      <c r="U655" s="13">
        <v>1995</v>
      </c>
      <c r="V655" s="17">
        <v>0.55000000000000004</v>
      </c>
      <c r="W655" s="17">
        <f t="shared" si="20"/>
        <v>75.320999999999998</v>
      </c>
      <c r="X655" s="17">
        <f t="shared" si="21"/>
        <v>0.80320694095936074</v>
      </c>
      <c r="Y655" s="18"/>
      <c r="Z655" s="18"/>
    </row>
    <row r="656" spans="19:26" x14ac:dyDescent="0.2">
      <c r="S656" s="13" t="s">
        <v>118</v>
      </c>
      <c r="T656" s="13" t="s">
        <v>119</v>
      </c>
      <c r="U656" s="13">
        <v>1995</v>
      </c>
      <c r="V656" s="17">
        <v>1.51</v>
      </c>
      <c r="W656" s="17">
        <f t="shared" si="20"/>
        <v>75.320999999999998</v>
      </c>
      <c r="X656" s="17">
        <f t="shared" si="21"/>
        <v>2.2051681469975173</v>
      </c>
      <c r="Y656" s="18"/>
      <c r="Z656" s="18"/>
    </row>
    <row r="657" spans="19:26" x14ac:dyDescent="0.2">
      <c r="S657" s="13" t="s">
        <v>120</v>
      </c>
      <c r="T657" s="13" t="s">
        <v>121</v>
      </c>
      <c r="U657" s="13">
        <v>1995</v>
      </c>
      <c r="V657" s="17">
        <v>0.86760000000000004</v>
      </c>
      <c r="W657" s="17">
        <f t="shared" si="20"/>
        <v>75.320999999999998</v>
      </c>
      <c r="X657" s="17">
        <f t="shared" si="21"/>
        <v>1.2670224399569843</v>
      </c>
      <c r="Y657" s="18"/>
      <c r="Z657" s="18"/>
    </row>
    <row r="658" spans="19:26" x14ac:dyDescent="0.2">
      <c r="S658" s="13" t="s">
        <v>122</v>
      </c>
      <c r="T658" s="13" t="s">
        <v>123</v>
      </c>
      <c r="U658" s="13">
        <v>1995</v>
      </c>
      <c r="V658" s="13">
        <v>1</v>
      </c>
      <c r="W658" s="17">
        <f t="shared" si="20"/>
        <v>75.320999999999998</v>
      </c>
      <c r="X658" s="17">
        <f t="shared" si="21"/>
        <v>1.4603762562897467</v>
      </c>
      <c r="Y658" s="18"/>
      <c r="Z658" s="18"/>
    </row>
    <row r="659" spans="19:26" x14ac:dyDescent="0.2">
      <c r="S659" s="13" t="s">
        <v>84</v>
      </c>
      <c r="T659" s="13" t="s">
        <v>85</v>
      </c>
      <c r="U659" s="13">
        <v>1995</v>
      </c>
      <c r="V659" s="13">
        <v>0.25</v>
      </c>
      <c r="W659" s="17">
        <f t="shared" si="20"/>
        <v>75.320999999999998</v>
      </c>
      <c r="X659" s="17">
        <f t="shared" si="21"/>
        <v>0.36509406407243666</v>
      </c>
      <c r="Y659" s="17"/>
      <c r="Z659" s="17"/>
    </row>
    <row r="660" spans="19:26" x14ac:dyDescent="0.2">
      <c r="S660" s="13" t="s">
        <v>90</v>
      </c>
      <c r="T660" s="13" t="s">
        <v>91</v>
      </c>
      <c r="U660" s="13">
        <v>1996</v>
      </c>
      <c r="V660" s="18">
        <v>1.7</v>
      </c>
      <c r="W660" s="17">
        <f t="shared" si="20"/>
        <v>76.694999999999993</v>
      </c>
      <c r="X660" s="17">
        <f t="shared" si="21"/>
        <v>2.4381628528587265</v>
      </c>
      <c r="Y660" s="17"/>
      <c r="Z660" s="17"/>
    </row>
    <row r="661" spans="19:26" x14ac:dyDescent="0.2">
      <c r="S661" s="13" t="s">
        <v>23</v>
      </c>
      <c r="T661" s="13" t="s">
        <v>24</v>
      </c>
      <c r="U661" s="13">
        <v>1996</v>
      </c>
      <c r="V661" s="18">
        <v>0.85</v>
      </c>
      <c r="W661" s="17">
        <f t="shared" si="20"/>
        <v>76.694999999999993</v>
      </c>
      <c r="X661" s="17">
        <f t="shared" si="21"/>
        <v>1.2190814264293632</v>
      </c>
      <c r="Y661" s="17"/>
      <c r="Z661" s="17"/>
    </row>
    <row r="662" spans="19:26" x14ac:dyDescent="0.2">
      <c r="S662" s="13" t="s">
        <v>25</v>
      </c>
      <c r="T662" s="13" t="s">
        <v>26</v>
      </c>
      <c r="U662" s="13">
        <v>1996</v>
      </c>
      <c r="V662" s="18">
        <v>0.84</v>
      </c>
      <c r="W662" s="17">
        <f t="shared" si="20"/>
        <v>76.694999999999993</v>
      </c>
      <c r="X662" s="17">
        <f t="shared" si="21"/>
        <v>1.2047392920007824</v>
      </c>
      <c r="Y662" s="13"/>
      <c r="Z662" s="13"/>
    </row>
    <row r="663" spans="19:26" x14ac:dyDescent="0.2">
      <c r="S663" s="13" t="s">
        <v>27</v>
      </c>
      <c r="T663" s="13" t="s">
        <v>28</v>
      </c>
      <c r="U663" s="13">
        <v>1996</v>
      </c>
      <c r="V663" s="18">
        <v>0.75</v>
      </c>
      <c r="W663" s="17">
        <f t="shared" si="20"/>
        <v>76.694999999999993</v>
      </c>
      <c r="X663" s="17">
        <f t="shared" si="21"/>
        <v>1.0756600821435558</v>
      </c>
      <c r="Y663" s="13"/>
      <c r="Z663" s="13"/>
    </row>
    <row r="664" spans="19:26" x14ac:dyDescent="0.2">
      <c r="S664" s="13" t="s">
        <v>29</v>
      </c>
      <c r="T664" s="13" t="s">
        <v>30</v>
      </c>
      <c r="U664" s="13">
        <v>1996</v>
      </c>
      <c r="V664" s="18">
        <v>0.2</v>
      </c>
      <c r="W664" s="17">
        <f t="shared" si="20"/>
        <v>76.694999999999993</v>
      </c>
      <c r="X664" s="17">
        <f t="shared" si="21"/>
        <v>0.28684268857161488</v>
      </c>
      <c r="Y664" s="13"/>
      <c r="Z664" s="13"/>
    </row>
    <row r="665" spans="19:26" x14ac:dyDescent="0.2">
      <c r="S665" s="13" t="s">
        <v>31</v>
      </c>
      <c r="T665" s="13" t="s">
        <v>32</v>
      </c>
      <c r="U665" s="13">
        <v>1996</v>
      </c>
      <c r="V665" s="18">
        <v>0.31540000000000001</v>
      </c>
      <c r="W665" s="17">
        <f t="shared" si="20"/>
        <v>76.694999999999993</v>
      </c>
      <c r="X665" s="17">
        <f t="shared" si="21"/>
        <v>0.4523509198774367</v>
      </c>
      <c r="Y665" s="18"/>
      <c r="Z665" s="18"/>
    </row>
    <row r="666" spans="19:26" x14ac:dyDescent="0.2">
      <c r="S666" s="13" t="s">
        <v>33</v>
      </c>
      <c r="T666" s="13" t="s">
        <v>34</v>
      </c>
      <c r="U666" s="13">
        <v>1996</v>
      </c>
      <c r="V666" s="18">
        <v>0.6</v>
      </c>
      <c r="W666" s="17">
        <f t="shared" si="20"/>
        <v>76.694999999999993</v>
      </c>
      <c r="X666" s="17">
        <f t="shared" si="21"/>
        <v>0.86052806571484464</v>
      </c>
      <c r="Y666" s="18"/>
      <c r="Z666" s="18"/>
    </row>
    <row r="667" spans="19:26" x14ac:dyDescent="0.2">
      <c r="S667" s="13" t="s">
        <v>35</v>
      </c>
      <c r="T667" s="13" t="s">
        <v>36</v>
      </c>
      <c r="U667" s="13">
        <v>1996</v>
      </c>
      <c r="V667" s="18">
        <v>0.97</v>
      </c>
      <c r="W667" s="17">
        <f t="shared" si="20"/>
        <v>76.694999999999993</v>
      </c>
      <c r="X667" s="17">
        <f t="shared" si="21"/>
        <v>1.391187039572332</v>
      </c>
      <c r="Y667" s="18"/>
      <c r="Z667" s="18"/>
    </row>
    <row r="668" spans="19:26" x14ac:dyDescent="0.2">
      <c r="S668" s="13" t="s">
        <v>37</v>
      </c>
      <c r="T668" s="13" t="s">
        <v>38</v>
      </c>
      <c r="U668" s="13">
        <v>1996</v>
      </c>
      <c r="V668" s="18">
        <v>0.3</v>
      </c>
      <c r="W668" s="17">
        <f t="shared" si="20"/>
        <v>76.694999999999993</v>
      </c>
      <c r="X668" s="17">
        <f t="shared" si="21"/>
        <v>0.43026403285742232</v>
      </c>
      <c r="Y668" s="18"/>
      <c r="Z668" s="18"/>
    </row>
    <row r="669" spans="19:26" x14ac:dyDescent="0.2">
      <c r="S669" s="13" t="s">
        <v>39</v>
      </c>
      <c r="T669" s="13" t="s">
        <v>40</v>
      </c>
      <c r="U669" s="13">
        <v>1996</v>
      </c>
      <c r="V669" s="18">
        <v>2.25</v>
      </c>
      <c r="W669" s="17">
        <f t="shared" si="20"/>
        <v>76.694999999999993</v>
      </c>
      <c r="X669" s="17">
        <f t="shared" si="21"/>
        <v>3.2269802464306672</v>
      </c>
      <c r="Y669" s="18"/>
      <c r="Z669" s="18"/>
    </row>
    <row r="670" spans="19:26" x14ac:dyDescent="0.2">
      <c r="S670" s="13" t="s">
        <v>41</v>
      </c>
      <c r="T670" s="13" t="s">
        <v>42</v>
      </c>
      <c r="U670" s="13">
        <v>1996</v>
      </c>
      <c r="V670" s="17">
        <v>2.35</v>
      </c>
      <c r="W670" s="17">
        <f t="shared" si="20"/>
        <v>76.694999999999993</v>
      </c>
      <c r="X670" s="17">
        <f t="shared" si="21"/>
        <v>3.370401590716475</v>
      </c>
      <c r="Y670" s="18"/>
      <c r="Z670" s="18"/>
    </row>
    <row r="671" spans="19:26" x14ac:dyDescent="0.2">
      <c r="S671" s="13" t="s">
        <v>86</v>
      </c>
      <c r="T671" s="13" t="s">
        <v>87</v>
      </c>
      <c r="U671" s="13">
        <v>1996</v>
      </c>
      <c r="V671" s="17">
        <v>1.32</v>
      </c>
      <c r="W671" s="17">
        <f t="shared" si="20"/>
        <v>76.694999999999993</v>
      </c>
      <c r="X671" s="17">
        <f t="shared" si="21"/>
        <v>1.8931617445726583</v>
      </c>
      <c r="Y671" s="18"/>
      <c r="Z671" s="18"/>
    </row>
    <row r="672" spans="19:26" x14ac:dyDescent="0.2">
      <c r="S672" s="13" t="s">
        <v>92</v>
      </c>
      <c r="T672" s="13" t="s">
        <v>93</v>
      </c>
      <c r="U672" s="13">
        <v>1996</v>
      </c>
      <c r="V672" s="17">
        <v>0.45</v>
      </c>
      <c r="W672" s="17">
        <f t="shared" si="20"/>
        <v>76.694999999999993</v>
      </c>
      <c r="X672" s="17">
        <f t="shared" si="21"/>
        <v>0.64539604928613348</v>
      </c>
      <c r="Y672" s="18"/>
      <c r="Z672" s="18"/>
    </row>
    <row r="673" spans="19:26" x14ac:dyDescent="0.2">
      <c r="S673" s="13" t="s">
        <v>43</v>
      </c>
      <c r="T673" s="13" t="s">
        <v>14</v>
      </c>
      <c r="U673" s="13">
        <v>1996</v>
      </c>
      <c r="V673" s="17">
        <v>0.23</v>
      </c>
      <c r="W673" s="17">
        <f t="shared" si="20"/>
        <v>76.694999999999993</v>
      </c>
      <c r="X673" s="17">
        <f t="shared" si="21"/>
        <v>0.32986909185735713</v>
      </c>
      <c r="Y673" s="18"/>
      <c r="Z673" s="18"/>
    </row>
    <row r="674" spans="19:26" x14ac:dyDescent="0.2">
      <c r="S674" s="13" t="s">
        <v>44</v>
      </c>
      <c r="T674" s="13" t="s">
        <v>45</v>
      </c>
      <c r="U674" s="13">
        <v>1996</v>
      </c>
      <c r="V674" s="18">
        <v>0.47</v>
      </c>
      <c r="W674" s="17">
        <f t="shared" si="20"/>
        <v>76.694999999999993</v>
      </c>
      <c r="X674" s="17">
        <f t="shared" si="21"/>
        <v>0.67408031814329494</v>
      </c>
      <c r="Y674" s="18"/>
      <c r="Z674" s="18"/>
    </row>
    <row r="675" spans="19:26" x14ac:dyDescent="0.2">
      <c r="S675" s="13" t="s">
        <v>94</v>
      </c>
      <c r="T675" s="13" t="s">
        <v>95</v>
      </c>
      <c r="U675" s="13">
        <v>1996</v>
      </c>
      <c r="V675" s="18">
        <v>1.75</v>
      </c>
      <c r="W675" s="17">
        <f t="shared" si="20"/>
        <v>76.694999999999993</v>
      </c>
      <c r="X675" s="17">
        <f t="shared" si="21"/>
        <v>2.5098735250016304</v>
      </c>
      <c r="Y675" s="18"/>
      <c r="Z675" s="18"/>
    </row>
    <row r="676" spans="19:26" x14ac:dyDescent="0.2">
      <c r="S676" s="13" t="s">
        <v>46</v>
      </c>
      <c r="T676" s="13" t="s">
        <v>47</v>
      </c>
      <c r="U676" s="13">
        <v>1996</v>
      </c>
      <c r="V676" s="18">
        <v>0.3</v>
      </c>
      <c r="W676" s="17">
        <f t="shared" si="20"/>
        <v>76.694999999999993</v>
      </c>
      <c r="X676" s="17">
        <f t="shared" si="21"/>
        <v>0.43026403285742232</v>
      </c>
      <c r="Y676" s="17"/>
      <c r="Z676" s="17"/>
    </row>
    <row r="677" spans="19:26" x14ac:dyDescent="0.2">
      <c r="S677" s="13" t="s">
        <v>48</v>
      </c>
      <c r="T677" s="13" t="s">
        <v>49</v>
      </c>
      <c r="U677" s="13">
        <v>1996</v>
      </c>
      <c r="V677" s="18">
        <v>0.5</v>
      </c>
      <c r="W677" s="17">
        <f t="shared" si="20"/>
        <v>76.694999999999993</v>
      </c>
      <c r="X677" s="17">
        <f t="shared" si="21"/>
        <v>0.7171067214290372</v>
      </c>
      <c r="Y677" s="17"/>
      <c r="Z677" s="17"/>
    </row>
    <row r="678" spans="19:26" x14ac:dyDescent="0.2">
      <c r="S678" s="13" t="s">
        <v>50</v>
      </c>
      <c r="T678" s="13" t="s">
        <v>51</v>
      </c>
      <c r="U678" s="13">
        <v>1996</v>
      </c>
      <c r="V678" s="18">
        <v>0.11</v>
      </c>
      <c r="W678" s="17">
        <f t="shared" si="20"/>
        <v>76.694999999999993</v>
      </c>
      <c r="X678" s="17">
        <f t="shared" si="21"/>
        <v>0.15776347871438817</v>
      </c>
      <c r="Y678" s="17"/>
      <c r="Z678" s="17"/>
    </row>
    <row r="679" spans="19:26" x14ac:dyDescent="0.2">
      <c r="S679" s="13" t="s">
        <v>96</v>
      </c>
      <c r="T679" s="13" t="s">
        <v>97</v>
      </c>
      <c r="U679" s="13">
        <v>1996</v>
      </c>
      <c r="V679" s="18">
        <v>0.6</v>
      </c>
      <c r="W679" s="17">
        <f t="shared" si="20"/>
        <v>76.694999999999993</v>
      </c>
      <c r="X679" s="17">
        <f t="shared" si="21"/>
        <v>0.86052806571484464</v>
      </c>
      <c r="Y679" s="17"/>
      <c r="Z679" s="17"/>
    </row>
    <row r="680" spans="19:26" x14ac:dyDescent="0.2">
      <c r="S680" s="13" t="s">
        <v>52</v>
      </c>
      <c r="T680" s="13" t="s">
        <v>53</v>
      </c>
      <c r="U680" s="13">
        <v>1996</v>
      </c>
      <c r="V680" s="18">
        <v>0.4</v>
      </c>
      <c r="W680" s="17">
        <f t="shared" si="20"/>
        <v>76.694999999999993</v>
      </c>
      <c r="X680" s="17">
        <f t="shared" si="21"/>
        <v>0.57368537714322976</v>
      </c>
      <c r="Y680" s="18"/>
      <c r="Z680" s="18"/>
    </row>
    <row r="681" spans="19:26" x14ac:dyDescent="0.2">
      <c r="S681" s="13" t="s">
        <v>54</v>
      </c>
      <c r="T681" s="13" t="s">
        <v>55</v>
      </c>
      <c r="U681" s="13">
        <v>1996</v>
      </c>
      <c r="V681" s="18">
        <v>0.55000000000000004</v>
      </c>
      <c r="W681" s="17">
        <f t="shared" si="20"/>
        <v>76.694999999999993</v>
      </c>
      <c r="X681" s="17">
        <f t="shared" si="21"/>
        <v>0.78881739357194103</v>
      </c>
      <c r="Y681" s="18"/>
      <c r="Z681" s="18"/>
    </row>
    <row r="682" spans="19:26" x14ac:dyDescent="0.2">
      <c r="S682" s="13" t="s">
        <v>98</v>
      </c>
      <c r="T682" s="13" t="s">
        <v>99</v>
      </c>
      <c r="U682" s="13">
        <v>1996</v>
      </c>
      <c r="V682" s="18">
        <v>0.51</v>
      </c>
      <c r="W682" s="17">
        <f t="shared" si="20"/>
        <v>76.694999999999993</v>
      </c>
      <c r="X682" s="17">
        <f t="shared" si="21"/>
        <v>0.73144885585761799</v>
      </c>
      <c r="Y682" s="18"/>
      <c r="Z682" s="18"/>
    </row>
    <row r="683" spans="19:26" x14ac:dyDescent="0.2">
      <c r="S683" s="13" t="s">
        <v>56</v>
      </c>
      <c r="T683" s="13" t="s">
        <v>57</v>
      </c>
      <c r="U683" s="13">
        <v>1996</v>
      </c>
      <c r="V683" s="18">
        <v>0.3</v>
      </c>
      <c r="W683" s="17">
        <f t="shared" si="20"/>
        <v>76.694999999999993</v>
      </c>
      <c r="X683" s="17">
        <f t="shared" si="21"/>
        <v>0.43026403285742232</v>
      </c>
      <c r="Y683" s="18"/>
      <c r="Z683" s="18"/>
    </row>
    <row r="684" spans="19:26" x14ac:dyDescent="0.2">
      <c r="S684" s="13" t="s">
        <v>100</v>
      </c>
      <c r="T684" s="13" t="s">
        <v>101</v>
      </c>
      <c r="U684" s="13">
        <v>1996</v>
      </c>
      <c r="V684" s="18">
        <v>0.35</v>
      </c>
      <c r="W684" s="17">
        <f t="shared" si="20"/>
        <v>76.694999999999993</v>
      </c>
      <c r="X684" s="17">
        <f t="shared" si="21"/>
        <v>0.50197470500032604</v>
      </c>
      <c r="Y684" s="18"/>
      <c r="Z684" s="18"/>
    </row>
    <row r="685" spans="19:26" x14ac:dyDescent="0.2">
      <c r="S685" s="13" t="s">
        <v>58</v>
      </c>
      <c r="T685" s="13" t="s">
        <v>59</v>
      </c>
      <c r="U685" s="13">
        <v>1996</v>
      </c>
      <c r="V685" s="18">
        <v>0.36</v>
      </c>
      <c r="W685" s="17">
        <f t="shared" si="20"/>
        <v>76.694999999999993</v>
      </c>
      <c r="X685" s="17">
        <f t="shared" si="21"/>
        <v>0.51631683942890672</v>
      </c>
      <c r="Y685" s="18"/>
      <c r="Z685" s="18"/>
    </row>
    <row r="686" spans="19:26" x14ac:dyDescent="0.2">
      <c r="S686" s="13" t="s">
        <v>102</v>
      </c>
      <c r="T686" s="13" t="s">
        <v>103</v>
      </c>
      <c r="U686" s="13">
        <v>1996</v>
      </c>
      <c r="V686" s="18">
        <v>1.06</v>
      </c>
      <c r="W686" s="17">
        <f t="shared" si="20"/>
        <v>76.694999999999993</v>
      </c>
      <c r="X686" s="17">
        <f t="shared" si="21"/>
        <v>1.5202662494295589</v>
      </c>
      <c r="Y686" s="18"/>
      <c r="Z686" s="18"/>
    </row>
    <row r="687" spans="19:26" x14ac:dyDescent="0.2">
      <c r="S687" s="13" t="s">
        <v>60</v>
      </c>
      <c r="T687" s="13" t="s">
        <v>61</v>
      </c>
      <c r="U687" s="13">
        <v>1996</v>
      </c>
      <c r="V687" s="17">
        <v>0.75</v>
      </c>
      <c r="W687" s="17">
        <f t="shared" si="20"/>
        <v>76.694999999999993</v>
      </c>
      <c r="X687" s="17">
        <f t="shared" si="21"/>
        <v>1.0756600821435558</v>
      </c>
      <c r="Y687" s="18"/>
      <c r="Z687" s="18"/>
    </row>
    <row r="688" spans="19:26" x14ac:dyDescent="0.2">
      <c r="S688" s="13" t="s">
        <v>62</v>
      </c>
      <c r="T688" s="13" t="s">
        <v>63</v>
      </c>
      <c r="U688" s="13">
        <v>1996</v>
      </c>
      <c r="V688" s="17">
        <v>0.4</v>
      </c>
      <c r="W688" s="17">
        <f t="shared" si="20"/>
        <v>76.694999999999993</v>
      </c>
      <c r="X688" s="17">
        <f t="shared" si="21"/>
        <v>0.57368537714322976</v>
      </c>
      <c r="Y688" s="18"/>
      <c r="Z688" s="18"/>
    </row>
    <row r="689" spans="19:26" x14ac:dyDescent="0.2">
      <c r="S689" s="13" t="s">
        <v>64</v>
      </c>
      <c r="T689" s="13" t="s">
        <v>65</v>
      </c>
      <c r="U689" s="13">
        <v>1996</v>
      </c>
      <c r="V689" s="17">
        <v>0.7</v>
      </c>
      <c r="W689" s="17">
        <f t="shared" si="20"/>
        <v>76.694999999999993</v>
      </c>
      <c r="X689" s="17">
        <f t="shared" si="21"/>
        <v>1.0039494100006521</v>
      </c>
      <c r="Y689" s="18"/>
      <c r="Z689" s="18"/>
    </row>
    <row r="690" spans="19:26" x14ac:dyDescent="0.2">
      <c r="S690" s="13" t="s">
        <v>66</v>
      </c>
      <c r="T690" s="13" t="s">
        <v>67</v>
      </c>
      <c r="U690" s="13">
        <v>1996</v>
      </c>
      <c r="V690" s="18">
        <v>1.7</v>
      </c>
      <c r="W690" s="17">
        <f t="shared" si="20"/>
        <v>76.694999999999993</v>
      </c>
      <c r="X690" s="17">
        <f t="shared" si="21"/>
        <v>2.4381628528587265</v>
      </c>
      <c r="Y690" s="18"/>
      <c r="Z690" s="18"/>
    </row>
    <row r="691" spans="19:26" x14ac:dyDescent="0.2">
      <c r="S691" s="13" t="s">
        <v>68</v>
      </c>
      <c r="T691" s="13" t="s">
        <v>69</v>
      </c>
      <c r="U691" s="13">
        <v>1996</v>
      </c>
      <c r="V691" s="18">
        <v>0.1893</v>
      </c>
      <c r="W691" s="17">
        <f t="shared" si="20"/>
        <v>76.694999999999993</v>
      </c>
      <c r="X691" s="17">
        <f t="shared" si="21"/>
        <v>0.2714966047330335</v>
      </c>
      <c r="Y691" s="18"/>
      <c r="Z691" s="18"/>
    </row>
    <row r="692" spans="19:26" x14ac:dyDescent="0.2">
      <c r="S692" s="13" t="s">
        <v>106</v>
      </c>
      <c r="T692" s="13" t="s">
        <v>107</v>
      </c>
      <c r="U692" s="13">
        <v>1996</v>
      </c>
      <c r="V692" s="18">
        <v>0.79500000000000004</v>
      </c>
      <c r="W692" s="17">
        <f t="shared" si="20"/>
        <v>76.694999999999993</v>
      </c>
      <c r="X692" s="17">
        <f t="shared" si="21"/>
        <v>1.1401996870721691</v>
      </c>
      <c r="Y692" s="18"/>
      <c r="Z692" s="18"/>
    </row>
    <row r="693" spans="19:26" x14ac:dyDescent="0.2">
      <c r="S693" s="13" t="s">
        <v>70</v>
      </c>
      <c r="T693" s="13" t="s">
        <v>71</v>
      </c>
      <c r="U693" s="13">
        <v>1996</v>
      </c>
      <c r="V693" s="18">
        <v>0.5</v>
      </c>
      <c r="W693" s="17">
        <f t="shared" si="20"/>
        <v>76.694999999999993</v>
      </c>
      <c r="X693" s="17">
        <f t="shared" si="21"/>
        <v>0.7171067214290372</v>
      </c>
      <c r="Y693" s="17"/>
      <c r="Z693" s="17"/>
    </row>
    <row r="694" spans="19:26" x14ac:dyDescent="0.2">
      <c r="S694" s="13" t="s">
        <v>108</v>
      </c>
      <c r="T694" s="13" t="s">
        <v>109</v>
      </c>
      <c r="U694" s="13">
        <v>1996</v>
      </c>
      <c r="V694" s="18">
        <v>0.32</v>
      </c>
      <c r="W694" s="17">
        <f t="shared" si="20"/>
        <v>76.694999999999993</v>
      </c>
      <c r="X694" s="17">
        <f t="shared" si="21"/>
        <v>0.45894830171458384</v>
      </c>
      <c r="Y694" s="17"/>
      <c r="Z694" s="17"/>
    </row>
    <row r="695" spans="19:26" x14ac:dyDescent="0.2">
      <c r="S695" s="13" t="s">
        <v>72</v>
      </c>
      <c r="T695" s="13" t="s">
        <v>73</v>
      </c>
      <c r="U695" s="13">
        <v>1996</v>
      </c>
      <c r="V695" s="18">
        <v>0.72</v>
      </c>
      <c r="W695" s="17">
        <f t="shared" si="20"/>
        <v>76.694999999999993</v>
      </c>
      <c r="X695" s="17">
        <f t="shared" si="21"/>
        <v>1.0326336788578134</v>
      </c>
      <c r="Y695" s="17"/>
      <c r="Z695" s="17"/>
    </row>
    <row r="696" spans="19:26" x14ac:dyDescent="0.2">
      <c r="S696" s="13" t="s">
        <v>110</v>
      </c>
      <c r="T696" s="13" t="s">
        <v>111</v>
      </c>
      <c r="U696" s="13">
        <v>1996</v>
      </c>
      <c r="V696" s="18">
        <v>0.67</v>
      </c>
      <c r="W696" s="17">
        <f t="shared" si="20"/>
        <v>76.694999999999993</v>
      </c>
      <c r="X696" s="17">
        <f t="shared" si="21"/>
        <v>0.96092300671490993</v>
      </c>
      <c r="Y696" s="17"/>
      <c r="Z696" s="17"/>
    </row>
    <row r="697" spans="19:26" x14ac:dyDescent="0.2">
      <c r="S697" s="13" t="s">
        <v>74</v>
      </c>
      <c r="T697" s="13" t="s">
        <v>75</v>
      </c>
      <c r="U697" s="13">
        <v>1996</v>
      </c>
      <c r="V697" s="18">
        <v>0.6</v>
      </c>
      <c r="W697" s="17">
        <f t="shared" si="20"/>
        <v>76.694999999999993</v>
      </c>
      <c r="X697" s="17">
        <f t="shared" si="21"/>
        <v>0.86052806571484464</v>
      </c>
      <c r="Y697" s="18"/>
      <c r="Z697" s="18"/>
    </row>
    <row r="698" spans="19:26" x14ac:dyDescent="0.2">
      <c r="S698" s="13" t="s">
        <v>76</v>
      </c>
      <c r="T698" s="13" t="s">
        <v>77</v>
      </c>
      <c r="U698" s="13">
        <v>1996</v>
      </c>
      <c r="V698" s="18">
        <v>0.95960000000000001</v>
      </c>
      <c r="W698" s="17">
        <f t="shared" si="20"/>
        <v>76.694999999999993</v>
      </c>
      <c r="X698" s="17">
        <f t="shared" si="21"/>
        <v>1.3762712197666083</v>
      </c>
      <c r="Y698" s="18"/>
      <c r="Z698" s="18"/>
    </row>
    <row r="699" spans="19:26" x14ac:dyDescent="0.2">
      <c r="S699" s="13" t="s">
        <v>78</v>
      </c>
      <c r="T699" s="13" t="s">
        <v>79</v>
      </c>
      <c r="U699" s="13">
        <v>1996</v>
      </c>
      <c r="V699" s="18">
        <v>0.93</v>
      </c>
      <c r="W699" s="17">
        <f t="shared" si="20"/>
        <v>76.694999999999993</v>
      </c>
      <c r="X699" s="17">
        <f t="shared" si="21"/>
        <v>1.3338185018580093</v>
      </c>
      <c r="Y699" s="18"/>
      <c r="Z699" s="18"/>
    </row>
    <row r="700" spans="19:26" x14ac:dyDescent="0.2">
      <c r="S700" s="13" t="s">
        <v>80</v>
      </c>
      <c r="T700" s="13" t="s">
        <v>81</v>
      </c>
      <c r="U700" s="13">
        <v>1996</v>
      </c>
      <c r="V700" s="18">
        <v>1.1000000000000001</v>
      </c>
      <c r="W700" s="17">
        <f t="shared" si="20"/>
        <v>76.694999999999993</v>
      </c>
      <c r="X700" s="17">
        <f t="shared" si="21"/>
        <v>1.5776347871438821</v>
      </c>
      <c r="Y700" s="18"/>
      <c r="Z700" s="18"/>
    </row>
    <row r="701" spans="19:26" x14ac:dyDescent="0.2">
      <c r="S701" s="13" t="s">
        <v>82</v>
      </c>
      <c r="T701" s="13" t="s">
        <v>83</v>
      </c>
      <c r="U701" s="13">
        <v>1996</v>
      </c>
      <c r="V701" s="18">
        <v>0.20399999999999999</v>
      </c>
      <c r="W701" s="17">
        <f t="shared" si="20"/>
        <v>76.694999999999993</v>
      </c>
      <c r="X701" s="17">
        <f t="shared" si="21"/>
        <v>0.29257954234304717</v>
      </c>
      <c r="Y701" s="18"/>
      <c r="Z701" s="18"/>
    </row>
    <row r="702" spans="19:26" x14ac:dyDescent="0.2">
      <c r="S702" s="13" t="s">
        <v>116</v>
      </c>
      <c r="T702" s="13" t="s">
        <v>117</v>
      </c>
      <c r="U702" s="13">
        <v>1996</v>
      </c>
      <c r="V702" s="17">
        <v>0.55000000000000004</v>
      </c>
      <c r="W702" s="17">
        <f t="shared" si="20"/>
        <v>76.694999999999993</v>
      </c>
      <c r="X702" s="17">
        <f t="shared" si="21"/>
        <v>0.78881739357194103</v>
      </c>
      <c r="Y702" s="18"/>
      <c r="Z702" s="18"/>
    </row>
    <row r="703" spans="19:26" x14ac:dyDescent="0.2">
      <c r="S703" s="13" t="s">
        <v>118</v>
      </c>
      <c r="T703" s="13" t="s">
        <v>119</v>
      </c>
      <c r="U703" s="13">
        <v>1996</v>
      </c>
      <c r="V703" s="17">
        <v>1.51</v>
      </c>
      <c r="W703" s="17">
        <f t="shared" si="20"/>
        <v>76.694999999999993</v>
      </c>
      <c r="X703" s="17">
        <f t="shared" si="21"/>
        <v>2.1656622987156924</v>
      </c>
      <c r="Y703" s="18"/>
      <c r="Z703" s="18"/>
    </row>
    <row r="704" spans="19:26" x14ac:dyDescent="0.2">
      <c r="S704" s="13" t="s">
        <v>120</v>
      </c>
      <c r="T704" s="13" t="s">
        <v>121</v>
      </c>
      <c r="U704" s="13">
        <v>1996</v>
      </c>
      <c r="V704" s="17">
        <v>0.86760000000000004</v>
      </c>
      <c r="W704" s="17">
        <f t="shared" si="20"/>
        <v>76.694999999999993</v>
      </c>
      <c r="X704" s="17">
        <f t="shared" si="21"/>
        <v>1.2443235830236654</v>
      </c>
      <c r="Y704" s="18"/>
      <c r="Z704" s="18"/>
    </row>
    <row r="705" spans="19:26" x14ac:dyDescent="0.2">
      <c r="S705" s="13" t="s">
        <v>122</v>
      </c>
      <c r="T705" s="13" t="s">
        <v>123</v>
      </c>
      <c r="U705" s="13">
        <v>1996</v>
      </c>
      <c r="V705" s="13">
        <v>1</v>
      </c>
      <c r="W705" s="17">
        <f t="shared" si="20"/>
        <v>76.694999999999993</v>
      </c>
      <c r="X705" s="17">
        <f t="shared" si="21"/>
        <v>1.4342134428580744</v>
      </c>
      <c r="Y705" s="18"/>
      <c r="Z705" s="18"/>
    </row>
    <row r="706" spans="19:26" x14ac:dyDescent="0.2">
      <c r="S706" s="13" t="s">
        <v>84</v>
      </c>
      <c r="T706" s="13" t="s">
        <v>85</v>
      </c>
      <c r="U706" s="13">
        <v>1996</v>
      </c>
      <c r="V706" s="13">
        <v>0.25</v>
      </c>
      <c r="W706" s="17">
        <f t="shared" si="20"/>
        <v>76.694999999999993</v>
      </c>
      <c r="X706" s="17">
        <f t="shared" si="21"/>
        <v>0.3585533607145186</v>
      </c>
      <c r="Y706" s="18"/>
      <c r="Z706" s="18"/>
    </row>
    <row r="707" spans="19:26" x14ac:dyDescent="0.2">
      <c r="S707" s="13" t="s">
        <v>90</v>
      </c>
      <c r="T707" s="13" t="s">
        <v>91</v>
      </c>
      <c r="U707" s="13">
        <v>1997</v>
      </c>
      <c r="V707" s="18">
        <v>1.7</v>
      </c>
      <c r="W707" s="17">
        <f t="shared" ref="W707:W770" si="22">INDEX($AB$2:$AB$35,MATCH($U707,$AA$2:$AA$35,0))</f>
        <v>78.009</v>
      </c>
      <c r="X707" s="17">
        <f t="shared" ref="X707:X770" si="23">V707*($AB$35/W707)</f>
        <v>2.397093925059929</v>
      </c>
      <c r="Y707" s="18"/>
      <c r="Z707" s="18"/>
    </row>
    <row r="708" spans="19:26" x14ac:dyDescent="0.2">
      <c r="S708" s="13" t="s">
        <v>23</v>
      </c>
      <c r="T708" s="13" t="s">
        <v>24</v>
      </c>
      <c r="U708" s="13">
        <v>1997</v>
      </c>
      <c r="V708" s="18">
        <v>0.85</v>
      </c>
      <c r="W708" s="17">
        <f t="shared" si="22"/>
        <v>78.009</v>
      </c>
      <c r="X708" s="17">
        <f t="shared" si="23"/>
        <v>1.1985469625299645</v>
      </c>
      <c r="Y708" s="18"/>
      <c r="Z708" s="18"/>
    </row>
    <row r="709" spans="19:26" x14ac:dyDescent="0.2">
      <c r="S709" s="13" t="s">
        <v>25</v>
      </c>
      <c r="T709" s="13" t="s">
        <v>26</v>
      </c>
      <c r="U709" s="13">
        <v>1997</v>
      </c>
      <c r="V709" s="18">
        <v>0.84</v>
      </c>
      <c r="W709" s="17">
        <f t="shared" si="22"/>
        <v>78.009</v>
      </c>
      <c r="X709" s="17">
        <f t="shared" si="23"/>
        <v>1.1844464100296119</v>
      </c>
      <c r="Y709" s="18"/>
      <c r="Z709" s="18"/>
    </row>
    <row r="710" spans="19:26" x14ac:dyDescent="0.2">
      <c r="S710" s="13" t="s">
        <v>27</v>
      </c>
      <c r="T710" s="13" t="s">
        <v>28</v>
      </c>
      <c r="U710" s="13">
        <v>1997</v>
      </c>
      <c r="V710" s="18">
        <v>0.75</v>
      </c>
      <c r="W710" s="17">
        <f t="shared" si="22"/>
        <v>78.009</v>
      </c>
      <c r="X710" s="17">
        <f t="shared" si="23"/>
        <v>1.0575414375264391</v>
      </c>
      <c r="Y710" s="17"/>
      <c r="Z710" s="17"/>
    </row>
    <row r="711" spans="19:26" x14ac:dyDescent="0.2">
      <c r="S711" s="13" t="s">
        <v>29</v>
      </c>
      <c r="T711" s="13" t="s">
        <v>30</v>
      </c>
      <c r="U711" s="13">
        <v>1997</v>
      </c>
      <c r="V711" s="18">
        <v>0.2</v>
      </c>
      <c r="W711" s="17">
        <f t="shared" si="22"/>
        <v>78.009</v>
      </c>
      <c r="X711" s="17">
        <f t="shared" si="23"/>
        <v>0.28201105000705046</v>
      </c>
      <c r="Y711" s="17"/>
      <c r="Z711" s="17"/>
    </row>
    <row r="712" spans="19:26" x14ac:dyDescent="0.2">
      <c r="S712" s="13" t="s">
        <v>31</v>
      </c>
      <c r="T712" s="13" t="s">
        <v>32</v>
      </c>
      <c r="U712" s="13">
        <v>1997</v>
      </c>
      <c r="V712" s="18">
        <v>0.31540000000000001</v>
      </c>
      <c r="W712" s="17">
        <f t="shared" si="22"/>
        <v>78.009</v>
      </c>
      <c r="X712" s="17">
        <f t="shared" si="23"/>
        <v>0.44473142586111863</v>
      </c>
      <c r="Y712" s="17"/>
      <c r="Z712" s="17"/>
    </row>
    <row r="713" spans="19:26" x14ac:dyDescent="0.2">
      <c r="S713" s="13" t="s">
        <v>33</v>
      </c>
      <c r="T713" s="13" t="s">
        <v>34</v>
      </c>
      <c r="U713" s="13">
        <v>1997</v>
      </c>
      <c r="V713" s="18">
        <v>0.6</v>
      </c>
      <c r="W713" s="17">
        <f t="shared" si="22"/>
        <v>78.009</v>
      </c>
      <c r="X713" s="17">
        <f t="shared" si="23"/>
        <v>0.84603315002115143</v>
      </c>
      <c r="Y713" s="13"/>
      <c r="Z713" s="13"/>
    </row>
    <row r="714" spans="19:26" x14ac:dyDescent="0.2">
      <c r="S714" s="13" t="s">
        <v>35</v>
      </c>
      <c r="T714" s="13" t="s">
        <v>36</v>
      </c>
      <c r="U714" s="13">
        <v>1997</v>
      </c>
      <c r="V714" s="18">
        <v>0.97</v>
      </c>
      <c r="W714" s="17">
        <f t="shared" si="22"/>
        <v>78.009</v>
      </c>
      <c r="X714" s="17">
        <f t="shared" si="23"/>
        <v>1.3677535925341948</v>
      </c>
      <c r="Y714" s="13"/>
      <c r="Z714" s="13"/>
    </row>
    <row r="715" spans="19:26" x14ac:dyDescent="0.2">
      <c r="S715" s="13" t="s">
        <v>37</v>
      </c>
      <c r="T715" s="13" t="s">
        <v>38</v>
      </c>
      <c r="U715" s="13">
        <v>1997</v>
      </c>
      <c r="V715" s="18">
        <v>0.3</v>
      </c>
      <c r="W715" s="17">
        <f t="shared" si="22"/>
        <v>78.009</v>
      </c>
      <c r="X715" s="17">
        <f t="shared" si="23"/>
        <v>0.42301657501057571</v>
      </c>
      <c r="Y715" s="13"/>
      <c r="Z715" s="13"/>
    </row>
    <row r="716" spans="19:26" x14ac:dyDescent="0.2">
      <c r="S716" s="13" t="s">
        <v>39</v>
      </c>
      <c r="T716" s="13" t="s">
        <v>40</v>
      </c>
      <c r="U716" s="13">
        <v>1997</v>
      </c>
      <c r="V716" s="18">
        <v>2.25</v>
      </c>
      <c r="W716" s="17">
        <f t="shared" si="22"/>
        <v>78.009</v>
      </c>
      <c r="X716" s="17">
        <f t="shared" si="23"/>
        <v>3.1726243125793179</v>
      </c>
      <c r="Y716" s="18"/>
      <c r="Z716" s="18"/>
    </row>
    <row r="717" spans="19:26" x14ac:dyDescent="0.2">
      <c r="S717" s="13" t="s">
        <v>41</v>
      </c>
      <c r="T717" s="13" t="s">
        <v>42</v>
      </c>
      <c r="U717" s="13">
        <v>1997</v>
      </c>
      <c r="V717" s="17">
        <v>2.35</v>
      </c>
      <c r="W717" s="17">
        <f t="shared" si="22"/>
        <v>78.009</v>
      </c>
      <c r="X717" s="17">
        <f t="shared" si="23"/>
        <v>3.3136298375828432</v>
      </c>
      <c r="Y717" s="18"/>
      <c r="Z717" s="18"/>
    </row>
    <row r="718" spans="19:26" x14ac:dyDescent="0.2">
      <c r="S718" s="13" t="s">
        <v>86</v>
      </c>
      <c r="T718" s="13" t="s">
        <v>87</v>
      </c>
      <c r="U718" s="13">
        <v>1997</v>
      </c>
      <c r="V718" s="17">
        <v>1.34</v>
      </c>
      <c r="W718" s="17">
        <f t="shared" si="22"/>
        <v>78.009</v>
      </c>
      <c r="X718" s="17">
        <f t="shared" si="23"/>
        <v>1.8894740350472383</v>
      </c>
      <c r="Y718" s="18"/>
      <c r="Z718" s="18"/>
    </row>
    <row r="719" spans="19:26" x14ac:dyDescent="0.2">
      <c r="S719" s="13" t="s">
        <v>92</v>
      </c>
      <c r="T719" s="13" t="s">
        <v>93</v>
      </c>
      <c r="U719" s="13">
        <v>1997</v>
      </c>
      <c r="V719" s="17">
        <v>0.45</v>
      </c>
      <c r="W719" s="17">
        <f t="shared" si="22"/>
        <v>78.009</v>
      </c>
      <c r="X719" s="17">
        <f t="shared" si="23"/>
        <v>0.6345248625158636</v>
      </c>
      <c r="Y719" s="18"/>
      <c r="Z719" s="18"/>
    </row>
    <row r="720" spans="19:26" x14ac:dyDescent="0.2">
      <c r="S720" s="13" t="s">
        <v>43</v>
      </c>
      <c r="T720" s="13" t="s">
        <v>14</v>
      </c>
      <c r="U720" s="13">
        <v>1997</v>
      </c>
      <c r="V720" s="17">
        <v>0.23</v>
      </c>
      <c r="W720" s="17">
        <f t="shared" si="22"/>
        <v>78.009</v>
      </c>
      <c r="X720" s="17">
        <f t="shared" si="23"/>
        <v>0.32431270750810803</v>
      </c>
      <c r="Y720" s="18"/>
      <c r="Z720" s="18"/>
    </row>
    <row r="721" spans="19:26" x14ac:dyDescent="0.2">
      <c r="S721" s="13" t="s">
        <v>44</v>
      </c>
      <c r="T721" s="13" t="s">
        <v>45</v>
      </c>
      <c r="U721" s="13">
        <v>1997</v>
      </c>
      <c r="V721" s="18">
        <v>0.47</v>
      </c>
      <c r="W721" s="17">
        <f t="shared" si="22"/>
        <v>78.009</v>
      </c>
      <c r="X721" s="17">
        <f t="shared" si="23"/>
        <v>0.66272596751656854</v>
      </c>
      <c r="Y721" s="18"/>
      <c r="Z721" s="18"/>
    </row>
    <row r="722" spans="19:26" x14ac:dyDescent="0.2">
      <c r="S722" s="13" t="s">
        <v>94</v>
      </c>
      <c r="T722" s="13" t="s">
        <v>95</v>
      </c>
      <c r="U722" s="13">
        <v>1997</v>
      </c>
      <c r="V722" s="18">
        <v>1.75</v>
      </c>
      <c r="W722" s="17">
        <f t="shared" si="22"/>
        <v>78.009</v>
      </c>
      <c r="X722" s="17">
        <f t="shared" si="23"/>
        <v>2.4675966875616915</v>
      </c>
      <c r="Y722" s="18"/>
      <c r="Z722" s="18"/>
    </row>
    <row r="723" spans="19:26" x14ac:dyDescent="0.2">
      <c r="S723" s="13" t="s">
        <v>46</v>
      </c>
      <c r="T723" s="13" t="s">
        <v>47</v>
      </c>
      <c r="U723" s="13">
        <v>1997</v>
      </c>
      <c r="V723" s="18">
        <v>0.3</v>
      </c>
      <c r="W723" s="17">
        <f t="shared" si="22"/>
        <v>78.009</v>
      </c>
      <c r="X723" s="17">
        <f t="shared" si="23"/>
        <v>0.42301657501057571</v>
      </c>
      <c r="Y723" s="18"/>
      <c r="Z723" s="18"/>
    </row>
    <row r="724" spans="19:26" x14ac:dyDescent="0.2">
      <c r="S724" s="13" t="s">
        <v>48</v>
      </c>
      <c r="T724" s="13" t="s">
        <v>49</v>
      </c>
      <c r="U724" s="13">
        <v>1997</v>
      </c>
      <c r="V724" s="18">
        <v>0.5</v>
      </c>
      <c r="W724" s="17">
        <f t="shared" si="22"/>
        <v>78.009</v>
      </c>
      <c r="X724" s="17">
        <f t="shared" si="23"/>
        <v>0.70502762501762617</v>
      </c>
      <c r="Y724" s="18"/>
      <c r="Z724" s="18"/>
    </row>
    <row r="725" spans="19:26" x14ac:dyDescent="0.2">
      <c r="S725" s="13" t="s">
        <v>50</v>
      </c>
      <c r="T725" s="13" t="s">
        <v>51</v>
      </c>
      <c r="U725" s="13">
        <v>1997</v>
      </c>
      <c r="V725" s="18">
        <v>0.11</v>
      </c>
      <c r="W725" s="17">
        <f t="shared" si="22"/>
        <v>78.009</v>
      </c>
      <c r="X725" s="17">
        <f t="shared" si="23"/>
        <v>0.15510607750387775</v>
      </c>
      <c r="Y725" s="18"/>
      <c r="Z725" s="18"/>
    </row>
    <row r="726" spans="19:26" x14ac:dyDescent="0.2">
      <c r="S726" s="13" t="s">
        <v>96</v>
      </c>
      <c r="T726" s="13" t="s">
        <v>97</v>
      </c>
      <c r="U726" s="13">
        <v>1997</v>
      </c>
      <c r="V726" s="18">
        <v>0.6</v>
      </c>
      <c r="W726" s="17">
        <f t="shared" si="22"/>
        <v>78.009</v>
      </c>
      <c r="X726" s="17">
        <f t="shared" si="23"/>
        <v>0.84603315002115143</v>
      </c>
      <c r="Y726" s="17"/>
      <c r="Z726" s="17"/>
    </row>
    <row r="727" spans="19:26" x14ac:dyDescent="0.2">
      <c r="S727" s="13" t="s">
        <v>52</v>
      </c>
      <c r="T727" s="13" t="s">
        <v>53</v>
      </c>
      <c r="U727" s="13">
        <v>1997</v>
      </c>
      <c r="V727" s="18">
        <v>0.4</v>
      </c>
      <c r="W727" s="17">
        <f t="shared" si="22"/>
        <v>78.009</v>
      </c>
      <c r="X727" s="17">
        <f t="shared" si="23"/>
        <v>0.56402210001410091</v>
      </c>
      <c r="Y727" s="17"/>
      <c r="Z727" s="17"/>
    </row>
    <row r="728" spans="19:26" x14ac:dyDescent="0.2">
      <c r="S728" s="13" t="s">
        <v>54</v>
      </c>
      <c r="T728" s="13" t="s">
        <v>55</v>
      </c>
      <c r="U728" s="13">
        <v>1997</v>
      </c>
      <c r="V728" s="18">
        <v>0.55000000000000004</v>
      </c>
      <c r="W728" s="17">
        <f t="shared" si="22"/>
        <v>78.009</v>
      </c>
      <c r="X728" s="17">
        <f t="shared" si="23"/>
        <v>0.77553038751938885</v>
      </c>
      <c r="Y728" s="17"/>
      <c r="Z728" s="17"/>
    </row>
    <row r="729" spans="19:26" x14ac:dyDescent="0.2">
      <c r="S729" s="13" t="s">
        <v>98</v>
      </c>
      <c r="T729" s="13" t="s">
        <v>99</v>
      </c>
      <c r="U729" s="13">
        <v>1997</v>
      </c>
      <c r="V729" s="18">
        <v>0.51</v>
      </c>
      <c r="W729" s="17">
        <f t="shared" si="22"/>
        <v>78.009</v>
      </c>
      <c r="X729" s="17">
        <f t="shared" si="23"/>
        <v>0.71912817751797875</v>
      </c>
      <c r="Y729" s="17"/>
      <c r="Z729" s="17"/>
    </row>
    <row r="730" spans="19:26" x14ac:dyDescent="0.2">
      <c r="S730" s="13" t="s">
        <v>56</v>
      </c>
      <c r="T730" s="13" t="s">
        <v>57</v>
      </c>
      <c r="U730" s="13">
        <v>1997</v>
      </c>
      <c r="V730" s="18">
        <v>0.3</v>
      </c>
      <c r="W730" s="17">
        <f t="shared" si="22"/>
        <v>78.009</v>
      </c>
      <c r="X730" s="17">
        <f t="shared" si="23"/>
        <v>0.42301657501057571</v>
      </c>
      <c r="Y730" s="18"/>
      <c r="Z730" s="18"/>
    </row>
    <row r="731" spans="19:26" x14ac:dyDescent="0.2">
      <c r="S731" s="13" t="s">
        <v>100</v>
      </c>
      <c r="T731" s="13" t="s">
        <v>101</v>
      </c>
      <c r="U731" s="13">
        <v>1997</v>
      </c>
      <c r="V731" s="18">
        <v>0.35</v>
      </c>
      <c r="W731" s="17">
        <f t="shared" si="22"/>
        <v>78.009</v>
      </c>
      <c r="X731" s="17">
        <f t="shared" si="23"/>
        <v>0.49351933751233829</v>
      </c>
      <c r="Y731" s="18"/>
      <c r="Z731" s="18"/>
    </row>
    <row r="732" spans="19:26" x14ac:dyDescent="0.2">
      <c r="S732" s="13" t="s">
        <v>58</v>
      </c>
      <c r="T732" s="13" t="s">
        <v>59</v>
      </c>
      <c r="U732" s="13">
        <v>1997</v>
      </c>
      <c r="V732" s="18">
        <v>0.36</v>
      </c>
      <c r="W732" s="17">
        <f t="shared" si="22"/>
        <v>78.009</v>
      </c>
      <c r="X732" s="17">
        <f t="shared" si="23"/>
        <v>0.50761989001269081</v>
      </c>
      <c r="Y732" s="18"/>
      <c r="Z732" s="18"/>
    </row>
    <row r="733" spans="19:26" x14ac:dyDescent="0.2">
      <c r="S733" s="13" t="s">
        <v>102</v>
      </c>
      <c r="T733" s="13" t="s">
        <v>103</v>
      </c>
      <c r="U733" s="13">
        <v>1997</v>
      </c>
      <c r="V733" s="18">
        <v>1.06</v>
      </c>
      <c r="W733" s="17">
        <f t="shared" si="22"/>
        <v>78.009</v>
      </c>
      <c r="X733" s="17">
        <f t="shared" si="23"/>
        <v>1.4946585650373676</v>
      </c>
      <c r="Y733" s="18"/>
      <c r="Z733" s="18"/>
    </row>
    <row r="734" spans="19:26" x14ac:dyDescent="0.2">
      <c r="S734" s="13" t="s">
        <v>60</v>
      </c>
      <c r="T734" s="13" t="s">
        <v>61</v>
      </c>
      <c r="U734" s="13">
        <v>1997</v>
      </c>
      <c r="V734" s="17">
        <v>0.75</v>
      </c>
      <c r="W734" s="17">
        <f t="shared" si="22"/>
        <v>78.009</v>
      </c>
      <c r="X734" s="17">
        <f t="shared" si="23"/>
        <v>1.0575414375264391</v>
      </c>
      <c r="Y734" s="18"/>
      <c r="Z734" s="18"/>
    </row>
    <row r="735" spans="19:26" x14ac:dyDescent="0.2">
      <c r="S735" s="13" t="s">
        <v>62</v>
      </c>
      <c r="T735" s="13" t="s">
        <v>63</v>
      </c>
      <c r="U735" s="13">
        <v>1997</v>
      </c>
      <c r="V735" s="17">
        <v>0.4</v>
      </c>
      <c r="W735" s="17">
        <f t="shared" si="22"/>
        <v>78.009</v>
      </c>
      <c r="X735" s="17">
        <f t="shared" si="23"/>
        <v>0.56402210001410091</v>
      </c>
      <c r="Y735" s="18"/>
      <c r="Z735" s="18"/>
    </row>
    <row r="736" spans="19:26" x14ac:dyDescent="0.2">
      <c r="S736" s="13" t="s">
        <v>64</v>
      </c>
      <c r="T736" s="13" t="s">
        <v>65</v>
      </c>
      <c r="U736" s="13">
        <v>1997</v>
      </c>
      <c r="V736" s="17">
        <v>0.7</v>
      </c>
      <c r="W736" s="17">
        <f t="shared" si="22"/>
        <v>78.009</v>
      </c>
      <c r="X736" s="17">
        <f t="shared" si="23"/>
        <v>0.98703867502467657</v>
      </c>
      <c r="Y736" s="18"/>
      <c r="Z736" s="18"/>
    </row>
    <row r="737" spans="19:26" x14ac:dyDescent="0.2">
      <c r="S737" s="13" t="s">
        <v>66</v>
      </c>
      <c r="T737" s="13" t="s">
        <v>67</v>
      </c>
      <c r="U737" s="13">
        <v>1997</v>
      </c>
      <c r="V737" s="18">
        <v>1.7</v>
      </c>
      <c r="W737" s="17">
        <f t="shared" si="22"/>
        <v>78.009</v>
      </c>
      <c r="X737" s="17">
        <f t="shared" si="23"/>
        <v>2.397093925059929</v>
      </c>
      <c r="Y737" s="18"/>
      <c r="Z737" s="18"/>
    </row>
    <row r="738" spans="19:26" x14ac:dyDescent="0.2">
      <c r="S738" s="13" t="s">
        <v>68</v>
      </c>
      <c r="T738" s="13" t="s">
        <v>69</v>
      </c>
      <c r="U738" s="13">
        <v>1997</v>
      </c>
      <c r="V738" s="18">
        <v>0.1893</v>
      </c>
      <c r="W738" s="17">
        <f t="shared" si="22"/>
        <v>78.009</v>
      </c>
      <c r="X738" s="17">
        <f t="shared" si="23"/>
        <v>0.26692345883167329</v>
      </c>
      <c r="Y738" s="18"/>
      <c r="Z738" s="18"/>
    </row>
    <row r="739" spans="19:26" x14ac:dyDescent="0.2">
      <c r="S739" s="13" t="s">
        <v>106</v>
      </c>
      <c r="T739" s="13" t="s">
        <v>107</v>
      </c>
      <c r="U739" s="13">
        <v>1997</v>
      </c>
      <c r="V739" s="18">
        <v>0.79500000000000004</v>
      </c>
      <c r="W739" s="17">
        <f t="shared" si="22"/>
        <v>78.009</v>
      </c>
      <c r="X739" s="17">
        <f t="shared" si="23"/>
        <v>1.1209939237780258</v>
      </c>
      <c r="Y739" s="18"/>
      <c r="Z739" s="18"/>
    </row>
    <row r="740" spans="19:26" x14ac:dyDescent="0.2">
      <c r="S740" s="13" t="s">
        <v>70</v>
      </c>
      <c r="T740" s="13" t="s">
        <v>71</v>
      </c>
      <c r="U740" s="13">
        <v>1997</v>
      </c>
      <c r="V740" s="18">
        <v>0.5</v>
      </c>
      <c r="W740" s="17">
        <f t="shared" si="22"/>
        <v>78.009</v>
      </c>
      <c r="X740" s="17">
        <f t="shared" si="23"/>
        <v>0.70502762501762617</v>
      </c>
      <c r="Y740" s="18"/>
      <c r="Z740" s="18"/>
    </row>
    <row r="741" spans="19:26" x14ac:dyDescent="0.2">
      <c r="S741" s="13" t="s">
        <v>108</v>
      </c>
      <c r="T741" s="13" t="s">
        <v>109</v>
      </c>
      <c r="U741" s="13">
        <v>1997</v>
      </c>
      <c r="V741" s="18">
        <v>0.32</v>
      </c>
      <c r="W741" s="17">
        <f t="shared" si="22"/>
        <v>78.009</v>
      </c>
      <c r="X741" s="17">
        <f t="shared" si="23"/>
        <v>0.45121768001128076</v>
      </c>
      <c r="Y741" s="18"/>
      <c r="Z741" s="18"/>
    </row>
    <row r="742" spans="19:26" x14ac:dyDescent="0.2">
      <c r="S742" s="13" t="s">
        <v>72</v>
      </c>
      <c r="T742" s="13" t="s">
        <v>73</v>
      </c>
      <c r="U742" s="13">
        <v>1997</v>
      </c>
      <c r="V742" s="18">
        <v>0.72</v>
      </c>
      <c r="W742" s="17">
        <f t="shared" si="22"/>
        <v>78.009</v>
      </c>
      <c r="X742" s="17">
        <f t="shared" si="23"/>
        <v>1.0152397800253816</v>
      </c>
      <c r="Y742" s="18"/>
      <c r="Z742" s="18"/>
    </row>
    <row r="743" spans="19:26" x14ac:dyDescent="0.2">
      <c r="S743" s="13" t="s">
        <v>110</v>
      </c>
      <c r="T743" s="13" t="s">
        <v>111</v>
      </c>
      <c r="U743" s="13">
        <v>1997</v>
      </c>
      <c r="V743" s="18">
        <v>0.67</v>
      </c>
      <c r="W743" s="17">
        <f t="shared" si="22"/>
        <v>78.009</v>
      </c>
      <c r="X743" s="17">
        <f t="shared" si="23"/>
        <v>0.94473701752361916</v>
      </c>
      <c r="Y743" s="17"/>
      <c r="Z743" s="17"/>
    </row>
    <row r="744" spans="19:26" x14ac:dyDescent="0.2">
      <c r="S744" s="13" t="s">
        <v>74</v>
      </c>
      <c r="T744" s="13" t="s">
        <v>75</v>
      </c>
      <c r="U744" s="13">
        <v>1997</v>
      </c>
      <c r="V744" s="18">
        <v>0.6</v>
      </c>
      <c r="W744" s="17">
        <f t="shared" si="22"/>
        <v>78.009</v>
      </c>
      <c r="X744" s="17">
        <f t="shared" si="23"/>
        <v>0.84603315002115143</v>
      </c>
      <c r="Y744" s="17"/>
      <c r="Z744" s="17"/>
    </row>
    <row r="745" spans="19:26" x14ac:dyDescent="0.2">
      <c r="S745" s="13" t="s">
        <v>76</v>
      </c>
      <c r="T745" s="13" t="s">
        <v>77</v>
      </c>
      <c r="U745" s="13">
        <v>1997</v>
      </c>
      <c r="V745" s="18">
        <v>0.95960000000000001</v>
      </c>
      <c r="W745" s="17">
        <f t="shared" si="22"/>
        <v>78.009</v>
      </c>
      <c r="X745" s="17">
        <f t="shared" si="23"/>
        <v>1.3530890179338282</v>
      </c>
      <c r="Y745" s="17"/>
      <c r="Z745" s="17"/>
    </row>
    <row r="746" spans="19:26" x14ac:dyDescent="0.2">
      <c r="S746" s="13" t="s">
        <v>78</v>
      </c>
      <c r="T746" s="13" t="s">
        <v>79</v>
      </c>
      <c r="U746" s="13">
        <v>1997</v>
      </c>
      <c r="V746" s="18">
        <v>0.93</v>
      </c>
      <c r="W746" s="17">
        <f t="shared" si="22"/>
        <v>78.009</v>
      </c>
      <c r="X746" s="17">
        <f t="shared" si="23"/>
        <v>1.3113513825327847</v>
      </c>
      <c r="Y746" s="17"/>
      <c r="Z746" s="17"/>
    </row>
    <row r="747" spans="19:26" x14ac:dyDescent="0.2">
      <c r="S747" s="13" t="s">
        <v>80</v>
      </c>
      <c r="T747" s="13" t="s">
        <v>81</v>
      </c>
      <c r="U747" s="13">
        <v>1997</v>
      </c>
      <c r="V747" s="18">
        <v>1.1000000000000001</v>
      </c>
      <c r="W747" s="17">
        <f t="shared" si="22"/>
        <v>78.009</v>
      </c>
      <c r="X747" s="17">
        <f t="shared" si="23"/>
        <v>1.5510607750387777</v>
      </c>
      <c r="Y747" s="18"/>
      <c r="Z747" s="18"/>
    </row>
    <row r="748" spans="19:26" x14ac:dyDescent="0.2">
      <c r="S748" s="13" t="s">
        <v>82</v>
      </c>
      <c r="T748" s="13" t="s">
        <v>83</v>
      </c>
      <c r="U748" s="13">
        <v>1997</v>
      </c>
      <c r="V748" s="18">
        <v>0.20399999999999999</v>
      </c>
      <c r="W748" s="17">
        <f t="shared" si="22"/>
        <v>78.009</v>
      </c>
      <c r="X748" s="17">
        <f t="shared" si="23"/>
        <v>0.28765127100719146</v>
      </c>
      <c r="Y748" s="18"/>
      <c r="Z748" s="18"/>
    </row>
    <row r="749" spans="19:26" x14ac:dyDescent="0.2">
      <c r="S749" s="13" t="s">
        <v>116</v>
      </c>
      <c r="T749" s="13" t="s">
        <v>117</v>
      </c>
      <c r="U749" s="13">
        <v>1997</v>
      </c>
      <c r="V749" s="17">
        <v>0.55000000000000004</v>
      </c>
      <c r="W749" s="17">
        <f t="shared" si="22"/>
        <v>78.009</v>
      </c>
      <c r="X749" s="17">
        <f t="shared" si="23"/>
        <v>0.77553038751938885</v>
      </c>
      <c r="Y749" s="18"/>
      <c r="Z749" s="18"/>
    </row>
    <row r="750" spans="19:26" x14ac:dyDescent="0.2">
      <c r="S750" s="13" t="s">
        <v>118</v>
      </c>
      <c r="T750" s="13" t="s">
        <v>119</v>
      </c>
      <c r="U750" s="13">
        <v>1997</v>
      </c>
      <c r="V750" s="17">
        <v>1.51</v>
      </c>
      <c r="W750" s="17">
        <f t="shared" si="22"/>
        <v>78.009</v>
      </c>
      <c r="X750" s="17">
        <f t="shared" si="23"/>
        <v>2.1291834275532309</v>
      </c>
      <c r="Y750" s="18"/>
      <c r="Z750" s="18"/>
    </row>
    <row r="751" spans="19:26" x14ac:dyDescent="0.2">
      <c r="S751" s="13" t="s">
        <v>120</v>
      </c>
      <c r="T751" s="13" t="s">
        <v>121</v>
      </c>
      <c r="U751" s="13">
        <v>1997</v>
      </c>
      <c r="V751" s="17">
        <v>0.86760000000000004</v>
      </c>
      <c r="W751" s="17">
        <f t="shared" si="22"/>
        <v>78.009</v>
      </c>
      <c r="X751" s="17">
        <f t="shared" si="23"/>
        <v>1.2233639349305849</v>
      </c>
      <c r="Y751" s="18"/>
      <c r="Z751" s="18"/>
    </row>
    <row r="752" spans="19:26" x14ac:dyDescent="0.2">
      <c r="S752" s="13" t="s">
        <v>122</v>
      </c>
      <c r="T752" s="13" t="s">
        <v>123</v>
      </c>
      <c r="U752" s="13">
        <v>1997</v>
      </c>
      <c r="V752" s="13">
        <v>1</v>
      </c>
      <c r="W752" s="17">
        <f t="shared" si="22"/>
        <v>78.009</v>
      </c>
      <c r="X752" s="17">
        <f t="shared" si="23"/>
        <v>1.4100552500352523</v>
      </c>
      <c r="Y752" s="18"/>
      <c r="Z752" s="18"/>
    </row>
    <row r="753" spans="19:26" x14ac:dyDescent="0.2">
      <c r="S753" s="13" t="s">
        <v>84</v>
      </c>
      <c r="T753" s="13" t="s">
        <v>85</v>
      </c>
      <c r="U753" s="13">
        <v>1997</v>
      </c>
      <c r="V753" s="13">
        <v>0.25</v>
      </c>
      <c r="W753" s="17">
        <f t="shared" si="22"/>
        <v>78.009</v>
      </c>
      <c r="X753" s="17">
        <f t="shared" si="23"/>
        <v>0.35251381250881308</v>
      </c>
      <c r="Y753" s="18"/>
      <c r="Z753" s="18"/>
    </row>
    <row r="754" spans="19:26" x14ac:dyDescent="0.2">
      <c r="S754" s="13" t="s">
        <v>90</v>
      </c>
      <c r="T754" s="13" t="s">
        <v>91</v>
      </c>
      <c r="U754" s="13">
        <v>1998</v>
      </c>
      <c r="V754" s="18">
        <v>1.7</v>
      </c>
      <c r="W754" s="17">
        <f t="shared" si="22"/>
        <v>78.855000000000004</v>
      </c>
      <c r="X754" s="17">
        <f t="shared" si="23"/>
        <v>2.3713765772620632</v>
      </c>
      <c r="Y754" s="18"/>
      <c r="Z754" s="18"/>
    </row>
    <row r="755" spans="19:26" x14ac:dyDescent="0.2">
      <c r="S755" s="13" t="s">
        <v>23</v>
      </c>
      <c r="T755" s="13" t="s">
        <v>24</v>
      </c>
      <c r="U755" s="13">
        <v>1998</v>
      </c>
      <c r="V755" s="18">
        <v>0.85</v>
      </c>
      <c r="W755" s="17">
        <f t="shared" si="22"/>
        <v>78.855000000000004</v>
      </c>
      <c r="X755" s="17">
        <f t="shared" si="23"/>
        <v>1.1856882886310316</v>
      </c>
      <c r="Y755" s="18"/>
      <c r="Z755" s="18"/>
    </row>
    <row r="756" spans="19:26" x14ac:dyDescent="0.2">
      <c r="S756" s="13" t="s">
        <v>25</v>
      </c>
      <c r="T756" s="13" t="s">
        <v>26</v>
      </c>
      <c r="U756" s="13">
        <v>1998</v>
      </c>
      <c r="V756" s="18">
        <v>0.84</v>
      </c>
      <c r="W756" s="17">
        <f t="shared" si="22"/>
        <v>78.855000000000004</v>
      </c>
      <c r="X756" s="17">
        <f t="shared" si="23"/>
        <v>1.1717390146471371</v>
      </c>
      <c r="Y756" s="18"/>
      <c r="Z756" s="18"/>
    </row>
    <row r="757" spans="19:26" x14ac:dyDescent="0.2">
      <c r="S757" s="13" t="s">
        <v>27</v>
      </c>
      <c r="T757" s="13" t="s">
        <v>28</v>
      </c>
      <c r="U757" s="13">
        <v>1998</v>
      </c>
      <c r="V757" s="18">
        <v>0.75</v>
      </c>
      <c r="W757" s="17">
        <f t="shared" si="22"/>
        <v>78.855000000000004</v>
      </c>
      <c r="X757" s="17">
        <f t="shared" si="23"/>
        <v>1.0461955487920869</v>
      </c>
      <c r="Y757" s="18"/>
      <c r="Z757" s="18"/>
    </row>
    <row r="758" spans="19:26" x14ac:dyDescent="0.2">
      <c r="S758" s="13" t="s">
        <v>29</v>
      </c>
      <c r="T758" s="13" t="s">
        <v>30</v>
      </c>
      <c r="U758" s="13">
        <v>1998</v>
      </c>
      <c r="V758" s="18">
        <v>0.2</v>
      </c>
      <c r="W758" s="17">
        <f t="shared" si="22"/>
        <v>78.855000000000004</v>
      </c>
      <c r="X758" s="17">
        <f t="shared" si="23"/>
        <v>0.27898547967788984</v>
      </c>
      <c r="Y758" s="18"/>
      <c r="Z758" s="18"/>
    </row>
    <row r="759" spans="19:26" x14ac:dyDescent="0.2">
      <c r="S759" s="13" t="s">
        <v>31</v>
      </c>
      <c r="T759" s="13" t="s">
        <v>32</v>
      </c>
      <c r="U759" s="13">
        <v>1998</v>
      </c>
      <c r="V759" s="18">
        <v>0.31540000000000001</v>
      </c>
      <c r="W759" s="17">
        <f t="shared" si="22"/>
        <v>78.855000000000004</v>
      </c>
      <c r="X759" s="17">
        <f t="shared" si="23"/>
        <v>0.43996010145203224</v>
      </c>
      <c r="Y759" s="18"/>
      <c r="Z759" s="18"/>
    </row>
    <row r="760" spans="19:26" x14ac:dyDescent="0.2">
      <c r="S760" s="13" t="s">
        <v>33</v>
      </c>
      <c r="T760" s="13" t="s">
        <v>34</v>
      </c>
      <c r="U760" s="13">
        <v>1998</v>
      </c>
      <c r="V760" s="18">
        <v>0.6</v>
      </c>
      <c r="W760" s="17">
        <f t="shared" si="22"/>
        <v>78.855000000000004</v>
      </c>
      <c r="X760" s="17">
        <f t="shared" si="23"/>
        <v>0.83695643903366934</v>
      </c>
      <c r="Y760" s="17"/>
      <c r="Z760" s="17"/>
    </row>
    <row r="761" spans="19:26" x14ac:dyDescent="0.2">
      <c r="S761" s="13" t="s">
        <v>35</v>
      </c>
      <c r="T761" s="13" t="s">
        <v>36</v>
      </c>
      <c r="U761" s="13">
        <v>1998</v>
      </c>
      <c r="V761" s="18">
        <v>0.97</v>
      </c>
      <c r="W761" s="17">
        <f t="shared" si="22"/>
        <v>78.855000000000004</v>
      </c>
      <c r="X761" s="17">
        <f t="shared" si="23"/>
        <v>1.3530795764377654</v>
      </c>
      <c r="Y761" s="17"/>
      <c r="Z761" s="17"/>
    </row>
    <row r="762" spans="19:26" x14ac:dyDescent="0.2">
      <c r="S762" s="13" t="s">
        <v>37</v>
      </c>
      <c r="T762" s="13" t="s">
        <v>38</v>
      </c>
      <c r="U762" s="13">
        <v>1998</v>
      </c>
      <c r="V762" s="18">
        <v>0.3</v>
      </c>
      <c r="W762" s="17">
        <f t="shared" si="22"/>
        <v>78.855000000000004</v>
      </c>
      <c r="X762" s="17">
        <f t="shared" si="23"/>
        <v>0.41847821951683467</v>
      </c>
      <c r="Y762" s="17"/>
      <c r="Z762" s="17"/>
    </row>
    <row r="763" spans="19:26" x14ac:dyDescent="0.2">
      <c r="S763" s="13" t="s">
        <v>39</v>
      </c>
      <c r="T763" s="13" t="s">
        <v>40</v>
      </c>
      <c r="U763" s="13">
        <v>1998</v>
      </c>
      <c r="V763" s="17">
        <v>2.25</v>
      </c>
      <c r="W763" s="17">
        <f t="shared" si="22"/>
        <v>78.855000000000004</v>
      </c>
      <c r="X763" s="17">
        <f t="shared" si="23"/>
        <v>3.1385866463762602</v>
      </c>
      <c r="Y763" s="17"/>
      <c r="Z763" s="17"/>
    </row>
    <row r="764" spans="19:26" x14ac:dyDescent="0.2">
      <c r="S764" s="13" t="s">
        <v>41</v>
      </c>
      <c r="T764" s="13" t="s">
        <v>42</v>
      </c>
      <c r="U764" s="13">
        <v>1998</v>
      </c>
      <c r="V764" s="17">
        <v>2.35</v>
      </c>
      <c r="W764" s="17">
        <f t="shared" si="22"/>
        <v>78.855000000000004</v>
      </c>
      <c r="X764" s="17">
        <f t="shared" si="23"/>
        <v>3.2780793862152051</v>
      </c>
      <c r="Y764" s="13"/>
      <c r="Z764" s="13"/>
    </row>
    <row r="765" spans="19:26" x14ac:dyDescent="0.2">
      <c r="S765" s="13" t="s">
        <v>86</v>
      </c>
      <c r="T765" s="13" t="s">
        <v>87</v>
      </c>
      <c r="U765" s="13">
        <v>1998</v>
      </c>
      <c r="V765" s="17">
        <v>1.36</v>
      </c>
      <c r="W765" s="17">
        <f t="shared" si="22"/>
        <v>78.855000000000004</v>
      </c>
      <c r="X765" s="17">
        <f t="shared" si="23"/>
        <v>1.8971012618096508</v>
      </c>
      <c r="Y765" s="13"/>
      <c r="Z765" s="13"/>
    </row>
    <row r="766" spans="19:26" x14ac:dyDescent="0.2">
      <c r="S766" s="13" t="s">
        <v>92</v>
      </c>
      <c r="T766" s="13" t="s">
        <v>93</v>
      </c>
      <c r="U766" s="13">
        <v>1998</v>
      </c>
      <c r="V766" s="17">
        <v>0.45</v>
      </c>
      <c r="W766" s="17">
        <f t="shared" si="22"/>
        <v>78.855000000000004</v>
      </c>
      <c r="X766" s="17">
        <f t="shared" si="23"/>
        <v>0.62771732927525203</v>
      </c>
      <c r="Y766" s="13"/>
      <c r="Z766" s="13"/>
    </row>
    <row r="767" spans="19:26" x14ac:dyDescent="0.2">
      <c r="S767" s="13" t="s">
        <v>43</v>
      </c>
      <c r="T767" s="13" t="s">
        <v>14</v>
      </c>
      <c r="U767" s="13">
        <v>1998</v>
      </c>
      <c r="V767" s="18">
        <v>0.23</v>
      </c>
      <c r="W767" s="17">
        <f t="shared" si="22"/>
        <v>78.855000000000004</v>
      </c>
      <c r="X767" s="17">
        <f t="shared" si="23"/>
        <v>0.3208333016295733</v>
      </c>
      <c r="Y767" s="18"/>
      <c r="Z767" s="18"/>
    </row>
    <row r="768" spans="19:26" x14ac:dyDescent="0.2">
      <c r="S768" s="13" t="s">
        <v>44</v>
      </c>
      <c r="T768" s="13" t="s">
        <v>45</v>
      </c>
      <c r="U768" s="13">
        <v>1998</v>
      </c>
      <c r="V768" s="18">
        <v>0.47</v>
      </c>
      <c r="W768" s="17">
        <f t="shared" si="22"/>
        <v>78.855000000000004</v>
      </c>
      <c r="X768" s="17">
        <f t="shared" si="23"/>
        <v>0.65561587724304105</v>
      </c>
      <c r="Y768" s="18"/>
      <c r="Z768" s="18"/>
    </row>
    <row r="769" spans="19:26" x14ac:dyDescent="0.2">
      <c r="S769" s="13" t="s">
        <v>94</v>
      </c>
      <c r="T769" s="13" t="s">
        <v>95</v>
      </c>
      <c r="U769" s="13">
        <v>1998</v>
      </c>
      <c r="V769" s="18">
        <v>1.75</v>
      </c>
      <c r="W769" s="17">
        <f t="shared" si="22"/>
        <v>78.855000000000004</v>
      </c>
      <c r="X769" s="17">
        <f t="shared" si="23"/>
        <v>2.4411229471815359</v>
      </c>
      <c r="Y769" s="18"/>
      <c r="Z769" s="18"/>
    </row>
    <row r="770" spans="19:26" x14ac:dyDescent="0.2">
      <c r="S770" s="13" t="s">
        <v>46</v>
      </c>
      <c r="T770" s="13" t="s">
        <v>47</v>
      </c>
      <c r="U770" s="13">
        <v>1998</v>
      </c>
      <c r="V770" s="18">
        <v>0.3</v>
      </c>
      <c r="W770" s="17">
        <f t="shared" si="22"/>
        <v>78.855000000000004</v>
      </c>
      <c r="X770" s="17">
        <f t="shared" si="23"/>
        <v>0.41847821951683467</v>
      </c>
      <c r="Y770" s="18"/>
      <c r="Z770" s="18"/>
    </row>
    <row r="771" spans="19:26" x14ac:dyDescent="0.2">
      <c r="S771" s="13" t="s">
        <v>48</v>
      </c>
      <c r="T771" s="13" t="s">
        <v>49</v>
      </c>
      <c r="U771" s="13">
        <v>1998</v>
      </c>
      <c r="V771" s="18">
        <v>0.5</v>
      </c>
      <c r="W771" s="17">
        <f t="shared" ref="W771:W834" si="24">INDEX($AB$2:$AB$35,MATCH($U771,$AA$2:$AA$35,0))</f>
        <v>78.855000000000004</v>
      </c>
      <c r="X771" s="17">
        <f t="shared" ref="X771:X834" si="25">V771*($AB$35/W771)</f>
        <v>0.69746369919472451</v>
      </c>
      <c r="Y771" s="18"/>
      <c r="Z771" s="18"/>
    </row>
    <row r="772" spans="19:26" x14ac:dyDescent="0.2">
      <c r="S772" s="13" t="s">
        <v>50</v>
      </c>
      <c r="T772" s="13" t="s">
        <v>51</v>
      </c>
      <c r="U772" s="13">
        <v>1998</v>
      </c>
      <c r="V772" s="18">
        <v>0.11</v>
      </c>
      <c r="W772" s="17">
        <f t="shared" si="24"/>
        <v>78.855000000000004</v>
      </c>
      <c r="X772" s="17">
        <f t="shared" si="25"/>
        <v>0.1534420138228394</v>
      </c>
      <c r="Y772" s="18"/>
      <c r="Z772" s="18"/>
    </row>
    <row r="773" spans="19:26" x14ac:dyDescent="0.2">
      <c r="S773" s="13" t="s">
        <v>96</v>
      </c>
      <c r="T773" s="13" t="s">
        <v>97</v>
      </c>
      <c r="U773" s="13">
        <v>1998</v>
      </c>
      <c r="V773" s="18">
        <v>0.6</v>
      </c>
      <c r="W773" s="17">
        <f t="shared" si="24"/>
        <v>78.855000000000004</v>
      </c>
      <c r="X773" s="17">
        <f t="shared" si="25"/>
        <v>0.83695643903366934</v>
      </c>
      <c r="Y773" s="18"/>
      <c r="Z773" s="18"/>
    </row>
    <row r="774" spans="19:26" x14ac:dyDescent="0.2">
      <c r="S774" s="13" t="s">
        <v>52</v>
      </c>
      <c r="T774" s="13" t="s">
        <v>53</v>
      </c>
      <c r="U774" s="13">
        <v>1998</v>
      </c>
      <c r="V774" s="18">
        <v>0.4</v>
      </c>
      <c r="W774" s="17">
        <f t="shared" si="24"/>
        <v>78.855000000000004</v>
      </c>
      <c r="X774" s="17">
        <f t="shared" si="25"/>
        <v>0.55797095935577967</v>
      </c>
      <c r="Y774" s="18"/>
      <c r="Z774" s="18"/>
    </row>
    <row r="775" spans="19:26" x14ac:dyDescent="0.2">
      <c r="S775" s="13" t="s">
        <v>54</v>
      </c>
      <c r="T775" s="13" t="s">
        <v>55</v>
      </c>
      <c r="U775" s="13">
        <v>1998</v>
      </c>
      <c r="V775" s="18">
        <v>0.55000000000000004</v>
      </c>
      <c r="W775" s="17">
        <f t="shared" si="24"/>
        <v>78.855000000000004</v>
      </c>
      <c r="X775" s="17">
        <f t="shared" si="25"/>
        <v>0.76721006911419698</v>
      </c>
      <c r="Y775" s="18"/>
      <c r="Z775" s="18"/>
    </row>
    <row r="776" spans="19:26" x14ac:dyDescent="0.2">
      <c r="S776" s="13" t="s">
        <v>98</v>
      </c>
      <c r="T776" s="13" t="s">
        <v>99</v>
      </c>
      <c r="U776" s="13">
        <v>1998</v>
      </c>
      <c r="V776" s="18">
        <v>0.51</v>
      </c>
      <c r="W776" s="17">
        <f t="shared" si="24"/>
        <v>78.855000000000004</v>
      </c>
      <c r="X776" s="17">
        <f t="shared" si="25"/>
        <v>0.71141297317861896</v>
      </c>
      <c r="Y776" s="18"/>
      <c r="Z776" s="18"/>
    </row>
    <row r="777" spans="19:26" x14ac:dyDescent="0.2">
      <c r="S777" s="13" t="s">
        <v>56</v>
      </c>
      <c r="T777" s="13" t="s">
        <v>57</v>
      </c>
      <c r="U777" s="13">
        <v>1998</v>
      </c>
      <c r="V777" s="18">
        <v>0.3</v>
      </c>
      <c r="W777" s="17">
        <f t="shared" si="24"/>
        <v>78.855000000000004</v>
      </c>
      <c r="X777" s="17">
        <f t="shared" si="25"/>
        <v>0.41847821951683467</v>
      </c>
      <c r="Y777" s="17"/>
      <c r="Z777" s="17"/>
    </row>
    <row r="778" spans="19:26" x14ac:dyDescent="0.2">
      <c r="S778" s="13" t="s">
        <v>100</v>
      </c>
      <c r="T778" s="13" t="s">
        <v>101</v>
      </c>
      <c r="U778" s="13">
        <v>1998</v>
      </c>
      <c r="V778" s="18">
        <v>0.35</v>
      </c>
      <c r="W778" s="17">
        <f t="shared" si="24"/>
        <v>78.855000000000004</v>
      </c>
      <c r="X778" s="17">
        <f t="shared" si="25"/>
        <v>0.48822458943630714</v>
      </c>
      <c r="Y778" s="17"/>
      <c r="Z778" s="17"/>
    </row>
    <row r="779" spans="19:26" x14ac:dyDescent="0.2">
      <c r="S779" s="13" t="s">
        <v>58</v>
      </c>
      <c r="T779" s="13" t="s">
        <v>59</v>
      </c>
      <c r="U779" s="13">
        <v>1998</v>
      </c>
      <c r="V779" s="18">
        <v>0.36</v>
      </c>
      <c r="W779" s="17">
        <f t="shared" si="24"/>
        <v>78.855000000000004</v>
      </c>
      <c r="X779" s="17">
        <f t="shared" si="25"/>
        <v>0.50217386342020165</v>
      </c>
      <c r="Y779" s="17"/>
      <c r="Z779" s="17"/>
    </row>
    <row r="780" spans="19:26" x14ac:dyDescent="0.2">
      <c r="S780" s="13" t="s">
        <v>102</v>
      </c>
      <c r="T780" s="13" t="s">
        <v>103</v>
      </c>
      <c r="U780" s="13">
        <v>1998</v>
      </c>
      <c r="V780" s="17">
        <v>1.06</v>
      </c>
      <c r="W780" s="17">
        <f t="shared" si="24"/>
        <v>78.855000000000004</v>
      </c>
      <c r="X780" s="17">
        <f t="shared" si="25"/>
        <v>1.4786230422928159</v>
      </c>
      <c r="Y780" s="17"/>
      <c r="Z780" s="17"/>
    </row>
    <row r="781" spans="19:26" x14ac:dyDescent="0.2">
      <c r="S781" s="13" t="s">
        <v>60</v>
      </c>
      <c r="T781" s="13" t="s">
        <v>61</v>
      </c>
      <c r="U781" s="13">
        <v>1998</v>
      </c>
      <c r="V781" s="17">
        <v>0.75</v>
      </c>
      <c r="W781" s="17">
        <f t="shared" si="24"/>
        <v>78.855000000000004</v>
      </c>
      <c r="X781" s="17">
        <f t="shared" si="25"/>
        <v>1.0461955487920869</v>
      </c>
      <c r="Y781" s="18"/>
      <c r="Z781" s="18"/>
    </row>
    <row r="782" spans="19:26" x14ac:dyDescent="0.2">
      <c r="S782" s="13" t="s">
        <v>62</v>
      </c>
      <c r="T782" s="13" t="s">
        <v>63</v>
      </c>
      <c r="U782" s="13">
        <v>1998</v>
      </c>
      <c r="V782" s="17">
        <v>0.4</v>
      </c>
      <c r="W782" s="17">
        <f t="shared" si="24"/>
        <v>78.855000000000004</v>
      </c>
      <c r="X782" s="17">
        <f t="shared" si="25"/>
        <v>0.55797095935577967</v>
      </c>
      <c r="Y782" s="18"/>
      <c r="Z782" s="18"/>
    </row>
    <row r="783" spans="19:26" x14ac:dyDescent="0.2">
      <c r="S783" s="13" t="s">
        <v>64</v>
      </c>
      <c r="T783" s="13" t="s">
        <v>65</v>
      </c>
      <c r="U783" s="13">
        <v>1998</v>
      </c>
      <c r="V783" s="18">
        <v>0.7</v>
      </c>
      <c r="W783" s="17">
        <f t="shared" si="24"/>
        <v>78.855000000000004</v>
      </c>
      <c r="X783" s="17">
        <f t="shared" si="25"/>
        <v>0.97644917887261429</v>
      </c>
      <c r="Y783" s="18"/>
      <c r="Z783" s="18"/>
    </row>
    <row r="784" spans="19:26" x14ac:dyDescent="0.2">
      <c r="S784" s="13" t="s">
        <v>66</v>
      </c>
      <c r="T784" s="13" t="s">
        <v>67</v>
      </c>
      <c r="U784" s="13">
        <v>1998</v>
      </c>
      <c r="V784" s="18">
        <v>1.7</v>
      </c>
      <c r="W784" s="17">
        <f t="shared" si="24"/>
        <v>78.855000000000004</v>
      </c>
      <c r="X784" s="17">
        <f t="shared" si="25"/>
        <v>2.3713765772620632</v>
      </c>
      <c r="Y784" s="18"/>
      <c r="Z784" s="18"/>
    </row>
    <row r="785" spans="19:26" x14ac:dyDescent="0.2">
      <c r="S785" s="13" t="s">
        <v>68</v>
      </c>
      <c r="T785" s="13" t="s">
        <v>69</v>
      </c>
      <c r="U785" s="13">
        <v>1998</v>
      </c>
      <c r="V785" s="18">
        <v>0.1893</v>
      </c>
      <c r="W785" s="17">
        <f t="shared" si="24"/>
        <v>78.855000000000004</v>
      </c>
      <c r="X785" s="17">
        <f t="shared" si="25"/>
        <v>0.2640597565151227</v>
      </c>
      <c r="Y785" s="18"/>
      <c r="Z785" s="18"/>
    </row>
    <row r="786" spans="19:26" x14ac:dyDescent="0.2">
      <c r="S786" s="13" t="s">
        <v>106</v>
      </c>
      <c r="T786" s="13" t="s">
        <v>107</v>
      </c>
      <c r="U786" s="13">
        <v>1998</v>
      </c>
      <c r="V786" s="18">
        <v>0.79500000000000004</v>
      </c>
      <c r="W786" s="17">
        <f t="shared" si="24"/>
        <v>78.855000000000004</v>
      </c>
      <c r="X786" s="17">
        <f t="shared" si="25"/>
        <v>1.1089672817196121</v>
      </c>
      <c r="Y786" s="18"/>
      <c r="Z786" s="18"/>
    </row>
    <row r="787" spans="19:26" x14ac:dyDescent="0.2">
      <c r="S787" s="13" t="s">
        <v>70</v>
      </c>
      <c r="T787" s="13" t="s">
        <v>71</v>
      </c>
      <c r="U787" s="13">
        <v>1998</v>
      </c>
      <c r="V787" s="18">
        <v>0.5</v>
      </c>
      <c r="W787" s="17">
        <f t="shared" si="24"/>
        <v>78.855000000000004</v>
      </c>
      <c r="X787" s="17">
        <f t="shared" si="25"/>
        <v>0.69746369919472451</v>
      </c>
      <c r="Y787" s="18"/>
      <c r="Z787" s="18"/>
    </row>
    <row r="788" spans="19:26" x14ac:dyDescent="0.2">
      <c r="S788" s="13" t="s">
        <v>108</v>
      </c>
      <c r="T788" s="13" t="s">
        <v>109</v>
      </c>
      <c r="U788" s="13">
        <v>1998</v>
      </c>
      <c r="V788" s="18">
        <v>0.32</v>
      </c>
      <c r="W788" s="17">
        <f t="shared" si="24"/>
        <v>78.855000000000004</v>
      </c>
      <c r="X788" s="17">
        <f t="shared" si="25"/>
        <v>0.44637676748462368</v>
      </c>
      <c r="Y788" s="18"/>
      <c r="Z788" s="18"/>
    </row>
    <row r="789" spans="19:26" x14ac:dyDescent="0.2">
      <c r="S789" s="13" t="s">
        <v>72</v>
      </c>
      <c r="T789" s="13" t="s">
        <v>73</v>
      </c>
      <c r="U789" s="13">
        <v>1998</v>
      </c>
      <c r="V789" s="18">
        <v>0.72</v>
      </c>
      <c r="W789" s="17">
        <f t="shared" si="24"/>
        <v>78.855000000000004</v>
      </c>
      <c r="X789" s="17">
        <f t="shared" si="25"/>
        <v>1.0043477268404033</v>
      </c>
      <c r="Y789" s="18"/>
      <c r="Z789" s="18"/>
    </row>
    <row r="790" spans="19:26" x14ac:dyDescent="0.2">
      <c r="S790" s="13" t="s">
        <v>110</v>
      </c>
      <c r="T790" s="13" t="s">
        <v>111</v>
      </c>
      <c r="U790" s="13">
        <v>1998</v>
      </c>
      <c r="V790" s="18">
        <v>0.67</v>
      </c>
      <c r="W790" s="17">
        <f t="shared" si="24"/>
        <v>78.855000000000004</v>
      </c>
      <c r="X790" s="17">
        <f t="shared" si="25"/>
        <v>0.93460135692093094</v>
      </c>
      <c r="Y790" s="18"/>
      <c r="Z790" s="18"/>
    </row>
    <row r="791" spans="19:26" x14ac:dyDescent="0.2">
      <c r="S791" s="13" t="s">
        <v>74</v>
      </c>
      <c r="T791" s="13" t="s">
        <v>75</v>
      </c>
      <c r="U791" s="13">
        <v>1998</v>
      </c>
      <c r="V791" s="18">
        <v>0.6</v>
      </c>
      <c r="W791" s="17">
        <f t="shared" si="24"/>
        <v>78.855000000000004</v>
      </c>
      <c r="X791" s="17">
        <f t="shared" si="25"/>
        <v>0.83695643903366934</v>
      </c>
      <c r="Y791" s="18"/>
      <c r="Z791" s="18"/>
    </row>
    <row r="792" spans="19:26" x14ac:dyDescent="0.2">
      <c r="S792" s="13" t="s">
        <v>76</v>
      </c>
      <c r="T792" s="13" t="s">
        <v>77</v>
      </c>
      <c r="U792" s="13">
        <v>1998</v>
      </c>
      <c r="V792" s="18">
        <v>0.95960000000000001</v>
      </c>
      <c r="W792" s="17">
        <f t="shared" si="24"/>
        <v>78.855000000000004</v>
      </c>
      <c r="X792" s="17">
        <f t="shared" si="25"/>
        <v>1.3385723314945153</v>
      </c>
      <c r="Y792" s="18"/>
      <c r="Z792" s="18"/>
    </row>
    <row r="793" spans="19:26" x14ac:dyDescent="0.2">
      <c r="S793" s="13" t="s">
        <v>78</v>
      </c>
      <c r="T793" s="13" t="s">
        <v>79</v>
      </c>
      <c r="U793" s="13">
        <v>1998</v>
      </c>
      <c r="V793" s="18">
        <v>0.93</v>
      </c>
      <c r="W793" s="17">
        <f t="shared" si="24"/>
        <v>78.855000000000004</v>
      </c>
      <c r="X793" s="17">
        <f t="shared" si="25"/>
        <v>1.2972824805021876</v>
      </c>
      <c r="Y793" s="18"/>
      <c r="Z793" s="18"/>
    </row>
    <row r="794" spans="19:26" x14ac:dyDescent="0.2">
      <c r="S794" s="13" t="s">
        <v>80</v>
      </c>
      <c r="T794" s="13" t="s">
        <v>81</v>
      </c>
      <c r="U794" s="13">
        <v>1998</v>
      </c>
      <c r="V794" s="18">
        <v>1.1000000000000001</v>
      </c>
      <c r="W794" s="17">
        <f t="shared" si="24"/>
        <v>78.855000000000004</v>
      </c>
      <c r="X794" s="17">
        <f t="shared" si="25"/>
        <v>1.534420138228394</v>
      </c>
      <c r="Y794" s="17"/>
      <c r="Z794" s="17"/>
    </row>
    <row r="795" spans="19:26" x14ac:dyDescent="0.2">
      <c r="S795" s="13" t="s">
        <v>82</v>
      </c>
      <c r="T795" s="13" t="s">
        <v>83</v>
      </c>
      <c r="U795" s="13">
        <v>1998</v>
      </c>
      <c r="V795" s="17">
        <v>0.20399999999999999</v>
      </c>
      <c r="W795" s="17">
        <f t="shared" si="24"/>
        <v>78.855000000000004</v>
      </c>
      <c r="X795" s="17">
        <f t="shared" si="25"/>
        <v>0.28456518927144758</v>
      </c>
      <c r="Y795" s="17"/>
      <c r="Z795" s="17"/>
    </row>
    <row r="796" spans="19:26" x14ac:dyDescent="0.2">
      <c r="S796" s="13" t="s">
        <v>116</v>
      </c>
      <c r="T796" s="13" t="s">
        <v>117</v>
      </c>
      <c r="U796" s="13">
        <v>1998</v>
      </c>
      <c r="V796" s="17">
        <v>0.55000000000000004</v>
      </c>
      <c r="W796" s="17">
        <f t="shared" si="24"/>
        <v>78.855000000000004</v>
      </c>
      <c r="X796" s="17">
        <f t="shared" si="25"/>
        <v>0.76721006911419698</v>
      </c>
      <c r="Y796" s="17"/>
      <c r="Z796" s="17"/>
    </row>
    <row r="797" spans="19:26" x14ac:dyDescent="0.2">
      <c r="S797" s="13" t="s">
        <v>118</v>
      </c>
      <c r="T797" s="13" t="s">
        <v>119</v>
      </c>
      <c r="U797" s="13">
        <v>1998</v>
      </c>
      <c r="V797" s="17">
        <v>1.51</v>
      </c>
      <c r="W797" s="17">
        <f t="shared" si="24"/>
        <v>78.855000000000004</v>
      </c>
      <c r="X797" s="17">
        <f t="shared" si="25"/>
        <v>2.1063403715680682</v>
      </c>
      <c r="Y797" s="17"/>
      <c r="Z797" s="17"/>
    </row>
    <row r="798" spans="19:26" x14ac:dyDescent="0.2">
      <c r="S798" s="13" t="s">
        <v>120</v>
      </c>
      <c r="T798" s="13" t="s">
        <v>121</v>
      </c>
      <c r="U798" s="13">
        <v>1998</v>
      </c>
      <c r="V798" s="18">
        <v>0.86760000000000004</v>
      </c>
      <c r="W798" s="17">
        <f t="shared" si="24"/>
        <v>78.855000000000004</v>
      </c>
      <c r="X798" s="17">
        <f t="shared" si="25"/>
        <v>1.2102390108426859</v>
      </c>
      <c r="Y798" s="18"/>
      <c r="Z798" s="18"/>
    </row>
    <row r="799" spans="19:26" x14ac:dyDescent="0.2">
      <c r="S799" s="13" t="s">
        <v>122</v>
      </c>
      <c r="T799" s="13" t="s">
        <v>123</v>
      </c>
      <c r="U799" s="13">
        <v>1998</v>
      </c>
      <c r="V799" s="13">
        <v>1</v>
      </c>
      <c r="W799" s="17">
        <f t="shared" si="24"/>
        <v>78.855000000000004</v>
      </c>
      <c r="X799" s="17">
        <f t="shared" si="25"/>
        <v>1.394927398389449</v>
      </c>
      <c r="Y799" s="18"/>
      <c r="Z799" s="18"/>
    </row>
    <row r="800" spans="19:26" x14ac:dyDescent="0.2">
      <c r="S800" s="13" t="s">
        <v>84</v>
      </c>
      <c r="T800" s="13" t="s">
        <v>85</v>
      </c>
      <c r="U800" s="13">
        <v>1998</v>
      </c>
      <c r="V800" s="13">
        <v>0.25</v>
      </c>
      <c r="W800" s="17">
        <f t="shared" si="24"/>
        <v>78.855000000000004</v>
      </c>
      <c r="X800" s="17">
        <f t="shared" si="25"/>
        <v>0.34873184959736225</v>
      </c>
      <c r="Y800" s="18"/>
      <c r="Z800" s="18"/>
    </row>
    <row r="801" spans="19:26" x14ac:dyDescent="0.2">
      <c r="S801" s="13" t="s">
        <v>90</v>
      </c>
      <c r="T801" s="13" t="s">
        <v>91</v>
      </c>
      <c r="U801" s="13">
        <v>1999</v>
      </c>
      <c r="V801" s="18">
        <v>1.7</v>
      </c>
      <c r="W801" s="17">
        <f t="shared" si="24"/>
        <v>80.061000000000007</v>
      </c>
      <c r="X801" s="17">
        <f t="shared" si="25"/>
        <v>2.3356553128239717</v>
      </c>
      <c r="Y801" s="18"/>
      <c r="Z801" s="18"/>
    </row>
    <row r="802" spans="19:26" x14ac:dyDescent="0.2">
      <c r="S802" s="13" t="s">
        <v>23</v>
      </c>
      <c r="T802" s="13" t="s">
        <v>24</v>
      </c>
      <c r="U802" s="13">
        <v>1999</v>
      </c>
      <c r="V802" s="18">
        <v>0.85</v>
      </c>
      <c r="W802" s="17">
        <f t="shared" si="24"/>
        <v>80.061000000000007</v>
      </c>
      <c r="X802" s="17">
        <f t="shared" si="25"/>
        <v>1.1678276564119858</v>
      </c>
      <c r="Y802" s="18"/>
      <c r="Z802" s="18"/>
    </row>
    <row r="803" spans="19:26" x14ac:dyDescent="0.2">
      <c r="S803" s="13" t="s">
        <v>25</v>
      </c>
      <c r="T803" s="13" t="s">
        <v>26</v>
      </c>
      <c r="U803" s="13">
        <v>1999</v>
      </c>
      <c r="V803" s="18">
        <v>0.84</v>
      </c>
      <c r="W803" s="17">
        <f t="shared" si="24"/>
        <v>80.061000000000007</v>
      </c>
      <c r="X803" s="17">
        <f t="shared" si="25"/>
        <v>1.1540885075130212</v>
      </c>
      <c r="Y803" s="18"/>
      <c r="Z803" s="18"/>
    </row>
    <row r="804" spans="19:26" x14ac:dyDescent="0.2">
      <c r="S804" s="13" t="s">
        <v>27</v>
      </c>
      <c r="T804" s="13" t="s">
        <v>28</v>
      </c>
      <c r="U804" s="13">
        <v>1999</v>
      </c>
      <c r="V804" s="18">
        <v>0.75</v>
      </c>
      <c r="W804" s="17">
        <f t="shared" si="24"/>
        <v>80.061000000000007</v>
      </c>
      <c r="X804" s="17">
        <f t="shared" si="25"/>
        <v>1.0304361674223403</v>
      </c>
      <c r="Y804" s="18"/>
      <c r="Z804" s="18"/>
    </row>
    <row r="805" spans="19:26" x14ac:dyDescent="0.2">
      <c r="S805" s="13" t="s">
        <v>29</v>
      </c>
      <c r="T805" s="13" t="s">
        <v>30</v>
      </c>
      <c r="U805" s="13">
        <v>1999</v>
      </c>
      <c r="V805" s="18">
        <v>0.2</v>
      </c>
      <c r="W805" s="17">
        <f t="shared" si="24"/>
        <v>80.061000000000007</v>
      </c>
      <c r="X805" s="17">
        <f t="shared" si="25"/>
        <v>0.2747829779792908</v>
      </c>
      <c r="Y805" s="18"/>
      <c r="Z805" s="18"/>
    </row>
    <row r="806" spans="19:26" x14ac:dyDescent="0.2">
      <c r="S806" s="13" t="s">
        <v>31</v>
      </c>
      <c r="T806" s="13" t="s">
        <v>32</v>
      </c>
      <c r="U806" s="13">
        <v>1999</v>
      </c>
      <c r="V806" s="18">
        <v>0.31540000000000001</v>
      </c>
      <c r="W806" s="17">
        <f t="shared" si="24"/>
        <v>80.061000000000007</v>
      </c>
      <c r="X806" s="17">
        <f t="shared" si="25"/>
        <v>0.43333275627334161</v>
      </c>
      <c r="Y806" s="18"/>
      <c r="Z806" s="18"/>
    </row>
    <row r="807" spans="19:26" x14ac:dyDescent="0.2">
      <c r="S807" s="13" t="s">
        <v>33</v>
      </c>
      <c r="T807" s="13" t="s">
        <v>34</v>
      </c>
      <c r="U807" s="13">
        <v>1999</v>
      </c>
      <c r="V807" s="18">
        <v>0.6</v>
      </c>
      <c r="W807" s="17">
        <f t="shared" si="24"/>
        <v>80.061000000000007</v>
      </c>
      <c r="X807" s="17">
        <f t="shared" si="25"/>
        <v>0.82434893393787234</v>
      </c>
      <c r="Y807" s="18"/>
      <c r="Z807" s="18"/>
    </row>
    <row r="808" spans="19:26" x14ac:dyDescent="0.2">
      <c r="S808" s="13" t="s">
        <v>35</v>
      </c>
      <c r="T808" s="13" t="s">
        <v>36</v>
      </c>
      <c r="U808" s="13">
        <v>1999</v>
      </c>
      <c r="V808" s="18">
        <v>0.97</v>
      </c>
      <c r="W808" s="17">
        <f t="shared" si="24"/>
        <v>80.061000000000007</v>
      </c>
      <c r="X808" s="17">
        <f t="shared" si="25"/>
        <v>1.3326974431995602</v>
      </c>
      <c r="Y808" s="18"/>
      <c r="Z808" s="18"/>
    </row>
    <row r="809" spans="19:26" x14ac:dyDescent="0.2">
      <c r="S809" s="13" t="s">
        <v>37</v>
      </c>
      <c r="T809" s="13" t="s">
        <v>38</v>
      </c>
      <c r="U809" s="13">
        <v>1999</v>
      </c>
      <c r="V809" s="18">
        <v>0.3</v>
      </c>
      <c r="W809" s="17">
        <f t="shared" si="24"/>
        <v>80.061000000000007</v>
      </c>
      <c r="X809" s="17">
        <f t="shared" si="25"/>
        <v>0.41217446696893617</v>
      </c>
      <c r="Y809" s="18"/>
      <c r="Z809" s="18"/>
    </row>
    <row r="810" spans="19:26" x14ac:dyDescent="0.2">
      <c r="S810" s="13" t="s">
        <v>39</v>
      </c>
      <c r="T810" s="13" t="s">
        <v>40</v>
      </c>
      <c r="U810" s="13">
        <v>1999</v>
      </c>
      <c r="V810" s="17">
        <v>2.25</v>
      </c>
      <c r="W810" s="17">
        <f t="shared" si="24"/>
        <v>80.061000000000007</v>
      </c>
      <c r="X810" s="17">
        <f t="shared" si="25"/>
        <v>3.0913085022670215</v>
      </c>
      <c r="Y810" s="18"/>
      <c r="Z810" s="18"/>
    </row>
    <row r="811" spans="19:26" x14ac:dyDescent="0.2">
      <c r="S811" s="13" t="s">
        <v>41</v>
      </c>
      <c r="T811" s="13" t="s">
        <v>42</v>
      </c>
      <c r="U811" s="13">
        <v>1999</v>
      </c>
      <c r="V811" s="17">
        <v>2.35</v>
      </c>
      <c r="W811" s="17">
        <f t="shared" si="24"/>
        <v>80.061000000000007</v>
      </c>
      <c r="X811" s="17">
        <f t="shared" si="25"/>
        <v>3.2286999912566667</v>
      </c>
      <c r="Y811" s="17"/>
      <c r="Z811" s="17"/>
    </row>
    <row r="812" spans="19:26" x14ac:dyDescent="0.2">
      <c r="S812" s="13" t="s">
        <v>86</v>
      </c>
      <c r="T812" s="13" t="s">
        <v>87</v>
      </c>
      <c r="U812" s="13">
        <v>1999</v>
      </c>
      <c r="V812" s="17">
        <v>1.38</v>
      </c>
      <c r="W812" s="17">
        <f t="shared" si="24"/>
        <v>80.061000000000007</v>
      </c>
      <c r="X812" s="17">
        <f t="shared" si="25"/>
        <v>1.8960025480571063</v>
      </c>
      <c r="Y812" s="17"/>
      <c r="Z812" s="17"/>
    </row>
    <row r="813" spans="19:26" x14ac:dyDescent="0.2">
      <c r="S813" s="13" t="s">
        <v>92</v>
      </c>
      <c r="T813" s="13" t="s">
        <v>93</v>
      </c>
      <c r="U813" s="13">
        <v>1999</v>
      </c>
      <c r="V813" s="17">
        <v>0.45</v>
      </c>
      <c r="W813" s="17">
        <f t="shared" si="24"/>
        <v>80.061000000000007</v>
      </c>
      <c r="X813" s="17">
        <f t="shared" si="25"/>
        <v>0.61826170045340434</v>
      </c>
      <c r="Y813" s="17"/>
      <c r="Z813" s="17"/>
    </row>
    <row r="814" spans="19:26" x14ac:dyDescent="0.2">
      <c r="S814" s="13" t="s">
        <v>43</v>
      </c>
      <c r="T814" s="13" t="s">
        <v>14</v>
      </c>
      <c r="U814" s="13">
        <v>1999</v>
      </c>
      <c r="V814" s="18">
        <v>0.23</v>
      </c>
      <c r="W814" s="17">
        <f t="shared" si="24"/>
        <v>80.061000000000007</v>
      </c>
      <c r="X814" s="17">
        <f t="shared" si="25"/>
        <v>0.31600042467618444</v>
      </c>
      <c r="Y814" s="17"/>
      <c r="Z814" s="17"/>
    </row>
    <row r="815" spans="19:26" x14ac:dyDescent="0.2">
      <c r="S815" s="13" t="s">
        <v>44</v>
      </c>
      <c r="T815" s="13" t="s">
        <v>45</v>
      </c>
      <c r="U815" s="13">
        <v>1999</v>
      </c>
      <c r="V815" s="18">
        <v>0.47</v>
      </c>
      <c r="W815" s="17">
        <f t="shared" si="24"/>
        <v>80.061000000000007</v>
      </c>
      <c r="X815" s="17">
        <f t="shared" si="25"/>
        <v>0.64573999825133332</v>
      </c>
      <c r="Y815" s="13"/>
      <c r="Z815" s="13"/>
    </row>
    <row r="816" spans="19:26" x14ac:dyDescent="0.2">
      <c r="S816" s="13" t="s">
        <v>94</v>
      </c>
      <c r="T816" s="13" t="s">
        <v>95</v>
      </c>
      <c r="U816" s="13">
        <v>1999</v>
      </c>
      <c r="V816" s="18">
        <v>1.75</v>
      </c>
      <c r="W816" s="17">
        <f t="shared" si="24"/>
        <v>80.061000000000007</v>
      </c>
      <c r="X816" s="17">
        <f t="shared" si="25"/>
        <v>2.4043510573187943</v>
      </c>
      <c r="Y816" s="13"/>
      <c r="Z816" s="13"/>
    </row>
    <row r="817" spans="19:26" x14ac:dyDescent="0.2">
      <c r="S817" s="13" t="s">
        <v>46</v>
      </c>
      <c r="T817" s="13" t="s">
        <v>47</v>
      </c>
      <c r="U817" s="13">
        <v>1999</v>
      </c>
      <c r="V817" s="18">
        <v>0.3</v>
      </c>
      <c r="W817" s="17">
        <f t="shared" si="24"/>
        <v>80.061000000000007</v>
      </c>
      <c r="X817" s="17">
        <f t="shared" si="25"/>
        <v>0.41217446696893617</v>
      </c>
      <c r="Y817" s="13"/>
      <c r="Z817" s="13"/>
    </row>
    <row r="818" spans="19:26" x14ac:dyDescent="0.2">
      <c r="S818" s="13" t="s">
        <v>48</v>
      </c>
      <c r="T818" s="13" t="s">
        <v>49</v>
      </c>
      <c r="U818" s="13">
        <v>1999</v>
      </c>
      <c r="V818" s="18">
        <v>0.5</v>
      </c>
      <c r="W818" s="17">
        <f t="shared" si="24"/>
        <v>80.061000000000007</v>
      </c>
      <c r="X818" s="17">
        <f t="shared" si="25"/>
        <v>0.68695744494822697</v>
      </c>
      <c r="Y818" s="18"/>
      <c r="Z818" s="18"/>
    </row>
    <row r="819" spans="19:26" x14ac:dyDescent="0.2">
      <c r="S819" s="13" t="s">
        <v>50</v>
      </c>
      <c r="T819" s="13" t="s">
        <v>51</v>
      </c>
      <c r="U819" s="13">
        <v>1999</v>
      </c>
      <c r="V819" s="18">
        <v>0.11</v>
      </c>
      <c r="W819" s="17">
        <f t="shared" si="24"/>
        <v>80.061000000000007</v>
      </c>
      <c r="X819" s="17">
        <f t="shared" si="25"/>
        <v>0.15113063788860995</v>
      </c>
      <c r="Y819" s="18"/>
      <c r="Z819" s="18"/>
    </row>
    <row r="820" spans="19:26" x14ac:dyDescent="0.2">
      <c r="S820" s="13" t="s">
        <v>96</v>
      </c>
      <c r="T820" s="13" t="s">
        <v>97</v>
      </c>
      <c r="U820" s="13">
        <v>1999</v>
      </c>
      <c r="V820" s="18">
        <v>0.6</v>
      </c>
      <c r="W820" s="17">
        <f t="shared" si="24"/>
        <v>80.061000000000007</v>
      </c>
      <c r="X820" s="17">
        <f t="shared" si="25"/>
        <v>0.82434893393787234</v>
      </c>
      <c r="Y820" s="18"/>
      <c r="Z820" s="18"/>
    </row>
    <row r="821" spans="19:26" x14ac:dyDescent="0.2">
      <c r="S821" s="13" t="s">
        <v>52</v>
      </c>
      <c r="T821" s="13" t="s">
        <v>53</v>
      </c>
      <c r="U821" s="13">
        <v>1999</v>
      </c>
      <c r="V821" s="18">
        <v>0.4</v>
      </c>
      <c r="W821" s="17">
        <f t="shared" si="24"/>
        <v>80.061000000000007</v>
      </c>
      <c r="X821" s="17">
        <f t="shared" si="25"/>
        <v>0.5495659559585816</v>
      </c>
      <c r="Y821" s="18"/>
      <c r="Z821" s="18"/>
    </row>
    <row r="822" spans="19:26" x14ac:dyDescent="0.2">
      <c r="S822" s="13" t="s">
        <v>54</v>
      </c>
      <c r="T822" s="13" t="s">
        <v>55</v>
      </c>
      <c r="U822" s="13">
        <v>1999</v>
      </c>
      <c r="V822" s="18">
        <v>0.55000000000000004</v>
      </c>
      <c r="W822" s="17">
        <f t="shared" si="24"/>
        <v>80.061000000000007</v>
      </c>
      <c r="X822" s="17">
        <f t="shared" si="25"/>
        <v>0.75565318944304971</v>
      </c>
      <c r="Y822" s="18"/>
      <c r="Z822" s="18"/>
    </row>
    <row r="823" spans="19:26" x14ac:dyDescent="0.2">
      <c r="S823" s="13" t="s">
        <v>98</v>
      </c>
      <c r="T823" s="13" t="s">
        <v>99</v>
      </c>
      <c r="U823" s="13">
        <v>1999</v>
      </c>
      <c r="V823" s="18">
        <v>0.51</v>
      </c>
      <c r="W823" s="17">
        <f t="shared" si="24"/>
        <v>80.061000000000007</v>
      </c>
      <c r="X823" s="17">
        <f t="shared" si="25"/>
        <v>0.70069659384719152</v>
      </c>
      <c r="Y823" s="18"/>
      <c r="Z823" s="18"/>
    </row>
    <row r="824" spans="19:26" x14ac:dyDescent="0.2">
      <c r="S824" s="13" t="s">
        <v>56</v>
      </c>
      <c r="T824" s="13" t="s">
        <v>57</v>
      </c>
      <c r="U824" s="13">
        <v>1999</v>
      </c>
      <c r="V824" s="18">
        <v>0.3</v>
      </c>
      <c r="W824" s="17">
        <f t="shared" si="24"/>
        <v>80.061000000000007</v>
      </c>
      <c r="X824" s="17">
        <f t="shared" si="25"/>
        <v>0.41217446696893617</v>
      </c>
      <c r="Y824" s="18"/>
      <c r="Z824" s="18"/>
    </row>
    <row r="825" spans="19:26" x14ac:dyDescent="0.2">
      <c r="S825" s="13" t="s">
        <v>100</v>
      </c>
      <c r="T825" s="13" t="s">
        <v>101</v>
      </c>
      <c r="U825" s="13">
        <v>1999</v>
      </c>
      <c r="V825" s="18">
        <v>0.35</v>
      </c>
      <c r="W825" s="17">
        <f t="shared" si="24"/>
        <v>80.061000000000007</v>
      </c>
      <c r="X825" s="17">
        <f t="shared" si="25"/>
        <v>0.48087021146375886</v>
      </c>
      <c r="Y825" s="18"/>
      <c r="Z825" s="18"/>
    </row>
    <row r="826" spans="19:26" x14ac:dyDescent="0.2">
      <c r="S826" s="13" t="s">
        <v>58</v>
      </c>
      <c r="T826" s="13" t="s">
        <v>59</v>
      </c>
      <c r="U826" s="13">
        <v>1999</v>
      </c>
      <c r="V826" s="18">
        <v>0.36</v>
      </c>
      <c r="W826" s="17">
        <f t="shared" si="24"/>
        <v>80.061000000000007</v>
      </c>
      <c r="X826" s="17">
        <f t="shared" si="25"/>
        <v>0.4946093603627234</v>
      </c>
      <c r="Y826" s="18"/>
      <c r="Z826" s="18"/>
    </row>
    <row r="827" spans="19:26" x14ac:dyDescent="0.2">
      <c r="S827" s="13" t="s">
        <v>102</v>
      </c>
      <c r="T827" s="13" t="s">
        <v>103</v>
      </c>
      <c r="U827" s="13">
        <v>1999</v>
      </c>
      <c r="V827" s="17">
        <v>1.06</v>
      </c>
      <c r="W827" s="17">
        <f t="shared" si="24"/>
        <v>80.061000000000007</v>
      </c>
      <c r="X827" s="17">
        <f t="shared" si="25"/>
        <v>1.4563497832902412</v>
      </c>
      <c r="Y827" s="17"/>
      <c r="Z827" s="17"/>
    </row>
    <row r="828" spans="19:26" x14ac:dyDescent="0.2">
      <c r="S828" s="13" t="s">
        <v>60</v>
      </c>
      <c r="T828" s="13" t="s">
        <v>61</v>
      </c>
      <c r="U828" s="13">
        <v>1999</v>
      </c>
      <c r="V828" s="17">
        <v>0.75</v>
      </c>
      <c r="W828" s="17">
        <f t="shared" si="24"/>
        <v>80.061000000000007</v>
      </c>
      <c r="X828" s="17">
        <f t="shared" si="25"/>
        <v>1.0304361674223403</v>
      </c>
      <c r="Y828" s="17"/>
      <c r="Z828" s="17"/>
    </row>
    <row r="829" spans="19:26" x14ac:dyDescent="0.2">
      <c r="S829" s="13" t="s">
        <v>62</v>
      </c>
      <c r="T829" s="13" t="s">
        <v>63</v>
      </c>
      <c r="U829" s="13">
        <v>1999</v>
      </c>
      <c r="V829" s="17">
        <v>0.4</v>
      </c>
      <c r="W829" s="17">
        <f t="shared" si="24"/>
        <v>80.061000000000007</v>
      </c>
      <c r="X829" s="17">
        <f t="shared" si="25"/>
        <v>0.5495659559585816</v>
      </c>
      <c r="Y829" s="17"/>
      <c r="Z829" s="17"/>
    </row>
    <row r="830" spans="19:26" x14ac:dyDescent="0.2">
      <c r="S830" s="13" t="s">
        <v>64</v>
      </c>
      <c r="T830" s="13" t="s">
        <v>65</v>
      </c>
      <c r="U830" s="13">
        <v>1999</v>
      </c>
      <c r="V830" s="18">
        <v>0.7</v>
      </c>
      <c r="W830" s="17">
        <f t="shared" si="24"/>
        <v>80.061000000000007</v>
      </c>
      <c r="X830" s="17">
        <f t="shared" si="25"/>
        <v>0.96174042292751771</v>
      </c>
      <c r="Y830" s="17"/>
      <c r="Z830" s="17"/>
    </row>
    <row r="831" spans="19:26" x14ac:dyDescent="0.2">
      <c r="S831" s="13" t="s">
        <v>66</v>
      </c>
      <c r="T831" s="13" t="s">
        <v>67</v>
      </c>
      <c r="U831" s="13">
        <v>1999</v>
      </c>
      <c r="V831" s="18">
        <v>1.7</v>
      </c>
      <c r="W831" s="17">
        <f t="shared" si="24"/>
        <v>80.061000000000007</v>
      </c>
      <c r="X831" s="17">
        <f t="shared" si="25"/>
        <v>2.3356553128239717</v>
      </c>
      <c r="Y831" s="18"/>
      <c r="Z831" s="18"/>
    </row>
    <row r="832" spans="19:26" x14ac:dyDescent="0.2">
      <c r="S832" s="13" t="s">
        <v>68</v>
      </c>
      <c r="T832" s="13" t="s">
        <v>69</v>
      </c>
      <c r="U832" s="13">
        <v>1999</v>
      </c>
      <c r="V832" s="18">
        <v>0.1893</v>
      </c>
      <c r="W832" s="17">
        <f t="shared" si="24"/>
        <v>80.061000000000007</v>
      </c>
      <c r="X832" s="17">
        <f t="shared" si="25"/>
        <v>0.26008208865739874</v>
      </c>
      <c r="Y832" s="18"/>
      <c r="Z832" s="18"/>
    </row>
    <row r="833" spans="19:26" x14ac:dyDescent="0.2">
      <c r="S833" s="13" t="s">
        <v>106</v>
      </c>
      <c r="T833" s="13" t="s">
        <v>107</v>
      </c>
      <c r="U833" s="13">
        <v>1999</v>
      </c>
      <c r="V833" s="18">
        <v>0.79500000000000004</v>
      </c>
      <c r="W833" s="17">
        <f t="shared" si="24"/>
        <v>80.061000000000007</v>
      </c>
      <c r="X833" s="17">
        <f t="shared" si="25"/>
        <v>1.092262337467681</v>
      </c>
      <c r="Y833" s="18"/>
      <c r="Z833" s="18"/>
    </row>
    <row r="834" spans="19:26" x14ac:dyDescent="0.2">
      <c r="S834" s="13" t="s">
        <v>70</v>
      </c>
      <c r="T834" s="13" t="s">
        <v>71</v>
      </c>
      <c r="U834" s="13">
        <v>1999</v>
      </c>
      <c r="V834" s="18">
        <v>0.5</v>
      </c>
      <c r="W834" s="17">
        <f t="shared" si="24"/>
        <v>80.061000000000007</v>
      </c>
      <c r="X834" s="17">
        <f t="shared" si="25"/>
        <v>0.68695744494822697</v>
      </c>
      <c r="Y834" s="18"/>
      <c r="Z834" s="18"/>
    </row>
    <row r="835" spans="19:26" x14ac:dyDescent="0.2">
      <c r="S835" s="13" t="s">
        <v>108</v>
      </c>
      <c r="T835" s="13" t="s">
        <v>109</v>
      </c>
      <c r="U835" s="13">
        <v>1999</v>
      </c>
      <c r="V835" s="18">
        <v>0.32</v>
      </c>
      <c r="W835" s="17">
        <f t="shared" ref="W835:W898" si="26">INDEX($AB$2:$AB$35,MATCH($U835,$AA$2:$AA$35,0))</f>
        <v>80.061000000000007</v>
      </c>
      <c r="X835" s="17">
        <f t="shared" ref="X835:X898" si="27">V835*($AB$35/W835)</f>
        <v>0.43965276476686527</v>
      </c>
      <c r="Y835" s="18"/>
      <c r="Z835" s="18"/>
    </row>
    <row r="836" spans="19:26" x14ac:dyDescent="0.2">
      <c r="S836" s="13" t="s">
        <v>72</v>
      </c>
      <c r="T836" s="13" t="s">
        <v>73</v>
      </c>
      <c r="U836" s="13">
        <v>1999</v>
      </c>
      <c r="V836" s="18">
        <v>0.72</v>
      </c>
      <c r="W836" s="17">
        <f t="shared" si="26"/>
        <v>80.061000000000007</v>
      </c>
      <c r="X836" s="17">
        <f t="shared" si="27"/>
        <v>0.98921872072544681</v>
      </c>
      <c r="Y836" s="18"/>
      <c r="Z836" s="18"/>
    </row>
    <row r="837" spans="19:26" x14ac:dyDescent="0.2">
      <c r="S837" s="13" t="s">
        <v>110</v>
      </c>
      <c r="T837" s="13" t="s">
        <v>111</v>
      </c>
      <c r="U837" s="13">
        <v>1999</v>
      </c>
      <c r="V837" s="18">
        <v>0.67</v>
      </c>
      <c r="W837" s="17">
        <f t="shared" si="26"/>
        <v>80.061000000000007</v>
      </c>
      <c r="X837" s="17">
        <f t="shared" si="27"/>
        <v>0.92052297623062418</v>
      </c>
      <c r="Y837" s="18"/>
      <c r="Z837" s="18"/>
    </row>
    <row r="838" spans="19:26" x14ac:dyDescent="0.2">
      <c r="S838" s="13" t="s">
        <v>74</v>
      </c>
      <c r="T838" s="13" t="s">
        <v>75</v>
      </c>
      <c r="U838" s="13">
        <v>1999</v>
      </c>
      <c r="V838" s="18">
        <v>0.6</v>
      </c>
      <c r="W838" s="17">
        <f t="shared" si="26"/>
        <v>80.061000000000007</v>
      </c>
      <c r="X838" s="17">
        <f t="shared" si="27"/>
        <v>0.82434893393787234</v>
      </c>
      <c r="Y838" s="18"/>
      <c r="Z838" s="18"/>
    </row>
    <row r="839" spans="19:26" x14ac:dyDescent="0.2">
      <c r="S839" s="13" t="s">
        <v>76</v>
      </c>
      <c r="T839" s="13" t="s">
        <v>77</v>
      </c>
      <c r="U839" s="13">
        <v>1999</v>
      </c>
      <c r="V839" s="18">
        <v>0.95960000000000001</v>
      </c>
      <c r="W839" s="17">
        <f t="shared" si="26"/>
        <v>80.061000000000007</v>
      </c>
      <c r="X839" s="17">
        <f t="shared" si="27"/>
        <v>1.3184087283446373</v>
      </c>
      <c r="Y839" s="18"/>
      <c r="Z839" s="18"/>
    </row>
    <row r="840" spans="19:26" x14ac:dyDescent="0.2">
      <c r="S840" s="13" t="s">
        <v>78</v>
      </c>
      <c r="T840" s="13" t="s">
        <v>79</v>
      </c>
      <c r="U840" s="13">
        <v>1999</v>
      </c>
      <c r="V840" s="18">
        <v>0.93</v>
      </c>
      <c r="W840" s="17">
        <f t="shared" si="26"/>
        <v>80.061000000000007</v>
      </c>
      <c r="X840" s="17">
        <f t="shared" si="27"/>
        <v>1.2777408476037022</v>
      </c>
      <c r="Y840" s="18"/>
      <c r="Z840" s="18"/>
    </row>
    <row r="841" spans="19:26" x14ac:dyDescent="0.2">
      <c r="S841" s="13" t="s">
        <v>80</v>
      </c>
      <c r="T841" s="13" t="s">
        <v>81</v>
      </c>
      <c r="U841" s="13">
        <v>1999</v>
      </c>
      <c r="V841" s="18">
        <v>1.1000000000000001</v>
      </c>
      <c r="W841" s="17">
        <f t="shared" si="26"/>
        <v>80.061000000000007</v>
      </c>
      <c r="X841" s="17">
        <f t="shared" si="27"/>
        <v>1.5113063788860994</v>
      </c>
      <c r="Y841" s="18"/>
      <c r="Z841" s="18"/>
    </row>
    <row r="842" spans="19:26" x14ac:dyDescent="0.2">
      <c r="S842" s="13" t="s">
        <v>82</v>
      </c>
      <c r="T842" s="13" t="s">
        <v>83</v>
      </c>
      <c r="U842" s="13">
        <v>1999</v>
      </c>
      <c r="V842" s="17">
        <v>0.20399999999999999</v>
      </c>
      <c r="W842" s="17">
        <f t="shared" si="26"/>
        <v>80.061000000000007</v>
      </c>
      <c r="X842" s="17">
        <f t="shared" si="27"/>
        <v>0.28027863753887661</v>
      </c>
      <c r="Y842" s="18"/>
      <c r="Z842" s="18"/>
    </row>
    <row r="843" spans="19:26" x14ac:dyDescent="0.2">
      <c r="S843" s="13" t="s">
        <v>116</v>
      </c>
      <c r="T843" s="13" t="s">
        <v>117</v>
      </c>
      <c r="U843" s="13">
        <v>1999</v>
      </c>
      <c r="V843" s="17">
        <v>0.55000000000000004</v>
      </c>
      <c r="W843" s="17">
        <f t="shared" si="26"/>
        <v>80.061000000000007</v>
      </c>
      <c r="X843" s="17">
        <f t="shared" si="27"/>
        <v>0.75565318944304971</v>
      </c>
      <c r="Y843" s="18"/>
      <c r="Z843" s="18"/>
    </row>
    <row r="844" spans="19:26" x14ac:dyDescent="0.2">
      <c r="S844" s="13" t="s">
        <v>118</v>
      </c>
      <c r="T844" s="13" t="s">
        <v>119</v>
      </c>
      <c r="U844" s="13">
        <v>1999</v>
      </c>
      <c r="V844" s="17">
        <v>1.51</v>
      </c>
      <c r="W844" s="17">
        <f t="shared" si="26"/>
        <v>80.061000000000007</v>
      </c>
      <c r="X844" s="17">
        <f t="shared" si="27"/>
        <v>2.0746114837436456</v>
      </c>
      <c r="Y844" s="17"/>
      <c r="Z844" s="17"/>
    </row>
    <row r="845" spans="19:26" x14ac:dyDescent="0.2">
      <c r="S845" s="13" t="s">
        <v>120</v>
      </c>
      <c r="T845" s="13" t="s">
        <v>121</v>
      </c>
      <c r="U845" s="13">
        <v>1999</v>
      </c>
      <c r="V845" s="18">
        <v>0.86760000000000004</v>
      </c>
      <c r="W845" s="17">
        <f t="shared" si="26"/>
        <v>80.061000000000007</v>
      </c>
      <c r="X845" s="17">
        <f t="shared" si="27"/>
        <v>1.1920085584741635</v>
      </c>
      <c r="Y845" s="17"/>
      <c r="Z845" s="17"/>
    </row>
    <row r="846" spans="19:26" x14ac:dyDescent="0.2">
      <c r="S846" s="13" t="s">
        <v>122</v>
      </c>
      <c r="T846" s="13" t="s">
        <v>123</v>
      </c>
      <c r="U846" s="13">
        <v>1999</v>
      </c>
      <c r="V846" s="13">
        <v>1</v>
      </c>
      <c r="W846" s="17">
        <f t="shared" si="26"/>
        <v>80.061000000000007</v>
      </c>
      <c r="X846" s="17">
        <f t="shared" si="27"/>
        <v>1.3739148898964539</v>
      </c>
      <c r="Y846" s="17"/>
      <c r="Z846" s="17"/>
    </row>
    <row r="847" spans="19:26" x14ac:dyDescent="0.2">
      <c r="S847" s="13" t="s">
        <v>84</v>
      </c>
      <c r="T847" s="13" t="s">
        <v>85</v>
      </c>
      <c r="U847" s="13">
        <v>1999</v>
      </c>
      <c r="V847" s="13">
        <v>0.25</v>
      </c>
      <c r="W847" s="17">
        <f t="shared" si="26"/>
        <v>80.061000000000007</v>
      </c>
      <c r="X847" s="17">
        <f t="shared" si="27"/>
        <v>0.34347872247411348</v>
      </c>
      <c r="Y847" s="17"/>
      <c r="Z847" s="17"/>
    </row>
    <row r="848" spans="19:26" x14ac:dyDescent="0.2">
      <c r="S848" s="13" t="s">
        <v>90</v>
      </c>
      <c r="T848" s="13" t="s">
        <v>91</v>
      </c>
      <c r="U848" s="13">
        <v>2000</v>
      </c>
      <c r="V848" s="18">
        <v>1.7</v>
      </c>
      <c r="W848" s="17">
        <f t="shared" si="26"/>
        <v>81.882999999999996</v>
      </c>
      <c r="X848" s="17">
        <f t="shared" si="27"/>
        <v>2.2836840369795928</v>
      </c>
      <c r="Y848" s="18"/>
      <c r="Z848" s="18"/>
    </row>
    <row r="849" spans="19:26" x14ac:dyDescent="0.2">
      <c r="S849" s="13" t="s">
        <v>23</v>
      </c>
      <c r="T849" s="13" t="s">
        <v>24</v>
      </c>
      <c r="U849" s="13">
        <v>2000</v>
      </c>
      <c r="V849" s="18">
        <v>0.85</v>
      </c>
      <c r="W849" s="17">
        <f t="shared" si="26"/>
        <v>81.882999999999996</v>
      </c>
      <c r="X849" s="17">
        <f t="shared" si="27"/>
        <v>1.1418420184897964</v>
      </c>
      <c r="Y849" s="18"/>
      <c r="Z849" s="18"/>
    </row>
    <row r="850" spans="19:26" x14ac:dyDescent="0.2">
      <c r="S850" s="13" t="s">
        <v>25</v>
      </c>
      <c r="T850" s="13" t="s">
        <v>26</v>
      </c>
      <c r="U850" s="13">
        <v>2000</v>
      </c>
      <c r="V850" s="18">
        <v>0.84</v>
      </c>
      <c r="W850" s="17">
        <f t="shared" si="26"/>
        <v>81.882999999999996</v>
      </c>
      <c r="X850" s="17">
        <f t="shared" si="27"/>
        <v>1.1284085829781518</v>
      </c>
      <c r="Y850" s="18"/>
      <c r="Z850" s="18"/>
    </row>
    <row r="851" spans="19:26" x14ac:dyDescent="0.2">
      <c r="S851" s="13" t="s">
        <v>27</v>
      </c>
      <c r="T851" s="13" t="s">
        <v>28</v>
      </c>
      <c r="U851" s="13">
        <v>2000</v>
      </c>
      <c r="V851" s="18">
        <v>0.75</v>
      </c>
      <c r="W851" s="17">
        <f t="shared" si="26"/>
        <v>81.882999999999996</v>
      </c>
      <c r="X851" s="17">
        <f t="shared" si="27"/>
        <v>1.00750766337335</v>
      </c>
      <c r="Y851" s="18"/>
      <c r="Z851" s="18"/>
    </row>
    <row r="852" spans="19:26" x14ac:dyDescent="0.2">
      <c r="S852" s="13" t="s">
        <v>29</v>
      </c>
      <c r="T852" s="13" t="s">
        <v>30</v>
      </c>
      <c r="U852" s="13">
        <v>2000</v>
      </c>
      <c r="V852" s="18">
        <v>0.2</v>
      </c>
      <c r="W852" s="17">
        <f t="shared" si="26"/>
        <v>81.882999999999996</v>
      </c>
      <c r="X852" s="17">
        <f t="shared" si="27"/>
        <v>0.26866871023289329</v>
      </c>
      <c r="Y852" s="18"/>
      <c r="Z852" s="18"/>
    </row>
    <row r="853" spans="19:26" x14ac:dyDescent="0.2">
      <c r="S853" s="13" t="s">
        <v>31</v>
      </c>
      <c r="T853" s="13" t="s">
        <v>32</v>
      </c>
      <c r="U853" s="13">
        <v>2000</v>
      </c>
      <c r="V853" s="18">
        <v>0.31540000000000001</v>
      </c>
      <c r="W853" s="17">
        <f t="shared" si="26"/>
        <v>81.882999999999996</v>
      </c>
      <c r="X853" s="17">
        <f t="shared" si="27"/>
        <v>0.42369055603727274</v>
      </c>
      <c r="Y853" s="18"/>
      <c r="Z853" s="18"/>
    </row>
    <row r="854" spans="19:26" x14ac:dyDescent="0.2">
      <c r="S854" s="13" t="s">
        <v>33</v>
      </c>
      <c r="T854" s="13" t="s">
        <v>34</v>
      </c>
      <c r="U854" s="13">
        <v>2000</v>
      </c>
      <c r="V854" s="18">
        <v>0.6</v>
      </c>
      <c r="W854" s="17">
        <f t="shared" si="26"/>
        <v>81.882999999999996</v>
      </c>
      <c r="X854" s="17">
        <f t="shared" si="27"/>
        <v>0.80600613069867988</v>
      </c>
      <c r="Y854" s="18"/>
      <c r="Z854" s="18"/>
    </row>
    <row r="855" spans="19:26" x14ac:dyDescent="0.2">
      <c r="S855" s="13" t="s">
        <v>35</v>
      </c>
      <c r="T855" s="13" t="s">
        <v>36</v>
      </c>
      <c r="U855" s="13">
        <v>2000</v>
      </c>
      <c r="V855" s="18">
        <v>0.97</v>
      </c>
      <c r="W855" s="17">
        <f t="shared" si="26"/>
        <v>81.882999999999996</v>
      </c>
      <c r="X855" s="17">
        <f t="shared" si="27"/>
        <v>1.3030432446295324</v>
      </c>
      <c r="Y855" s="18"/>
      <c r="Z855" s="18"/>
    </row>
    <row r="856" spans="19:26" x14ac:dyDescent="0.2">
      <c r="S856" s="13" t="s">
        <v>37</v>
      </c>
      <c r="T856" s="13" t="s">
        <v>38</v>
      </c>
      <c r="U856" s="13">
        <v>2000</v>
      </c>
      <c r="V856" s="17">
        <v>0.3</v>
      </c>
      <c r="W856" s="17">
        <f t="shared" si="26"/>
        <v>81.882999999999996</v>
      </c>
      <c r="X856" s="17">
        <f t="shared" si="27"/>
        <v>0.40300306534933994</v>
      </c>
      <c r="Y856" s="18"/>
      <c r="Z856" s="18"/>
    </row>
    <row r="857" spans="19:26" x14ac:dyDescent="0.2">
      <c r="S857" s="13" t="s">
        <v>39</v>
      </c>
      <c r="T857" s="13" t="s">
        <v>40</v>
      </c>
      <c r="U857" s="13">
        <v>2000</v>
      </c>
      <c r="V857" s="17">
        <v>2.25</v>
      </c>
      <c r="W857" s="17">
        <f t="shared" si="26"/>
        <v>81.882999999999996</v>
      </c>
      <c r="X857" s="17">
        <f t="shared" si="27"/>
        <v>3.0225229901200494</v>
      </c>
      <c r="Y857" s="18"/>
      <c r="Z857" s="18"/>
    </row>
    <row r="858" spans="19:26" x14ac:dyDescent="0.2">
      <c r="S858" s="13" t="s">
        <v>41</v>
      </c>
      <c r="T858" s="13" t="s">
        <v>42</v>
      </c>
      <c r="U858" s="13">
        <v>2000</v>
      </c>
      <c r="V858" s="17">
        <v>2.35</v>
      </c>
      <c r="W858" s="17">
        <f t="shared" si="26"/>
        <v>81.882999999999996</v>
      </c>
      <c r="X858" s="17">
        <f t="shared" si="27"/>
        <v>3.1568573452364963</v>
      </c>
      <c r="Y858" s="18"/>
      <c r="Z858" s="18"/>
    </row>
    <row r="859" spans="19:26" x14ac:dyDescent="0.2">
      <c r="S859" s="13" t="s">
        <v>86</v>
      </c>
      <c r="T859" s="13" t="s">
        <v>87</v>
      </c>
      <c r="U859" s="13">
        <v>2000</v>
      </c>
      <c r="V859" s="17">
        <v>1.38</v>
      </c>
      <c r="W859" s="17">
        <f t="shared" si="26"/>
        <v>81.882999999999996</v>
      </c>
      <c r="X859" s="17">
        <f t="shared" si="27"/>
        <v>1.8538141006069635</v>
      </c>
      <c r="Y859" s="18"/>
      <c r="Z859" s="18"/>
    </row>
    <row r="860" spans="19:26" x14ac:dyDescent="0.2">
      <c r="S860" s="13" t="s">
        <v>92</v>
      </c>
      <c r="T860" s="13" t="s">
        <v>93</v>
      </c>
      <c r="U860" s="13">
        <v>2000</v>
      </c>
      <c r="V860" s="18">
        <v>0.45</v>
      </c>
      <c r="W860" s="17">
        <f t="shared" si="26"/>
        <v>81.882999999999996</v>
      </c>
      <c r="X860" s="17">
        <f t="shared" si="27"/>
        <v>0.60450459802400991</v>
      </c>
      <c r="Y860" s="18"/>
      <c r="Z860" s="18"/>
    </row>
    <row r="861" spans="19:26" x14ac:dyDescent="0.2">
      <c r="S861" s="13" t="s">
        <v>43</v>
      </c>
      <c r="T861" s="13" t="s">
        <v>14</v>
      </c>
      <c r="U861" s="13">
        <v>2000</v>
      </c>
      <c r="V861" s="18">
        <v>0.73</v>
      </c>
      <c r="W861" s="17">
        <f t="shared" si="26"/>
        <v>81.882999999999996</v>
      </c>
      <c r="X861" s="17">
        <f t="shared" si="27"/>
        <v>0.98064079235006052</v>
      </c>
      <c r="Y861" s="17"/>
      <c r="Z861" s="17"/>
    </row>
    <row r="862" spans="19:26" x14ac:dyDescent="0.2">
      <c r="S862" s="13" t="s">
        <v>44</v>
      </c>
      <c r="T862" s="13" t="s">
        <v>45</v>
      </c>
      <c r="U862" s="13">
        <v>2000</v>
      </c>
      <c r="V862" s="18">
        <v>0.47</v>
      </c>
      <c r="W862" s="17">
        <f t="shared" si="26"/>
        <v>81.882999999999996</v>
      </c>
      <c r="X862" s="17">
        <f t="shared" si="27"/>
        <v>0.63137146904729924</v>
      </c>
      <c r="Y862" s="17"/>
      <c r="Z862" s="17"/>
    </row>
    <row r="863" spans="19:26" x14ac:dyDescent="0.2">
      <c r="S863" s="13" t="s">
        <v>94</v>
      </c>
      <c r="T863" s="13" t="s">
        <v>95</v>
      </c>
      <c r="U863" s="13">
        <v>2000</v>
      </c>
      <c r="V863" s="18">
        <v>1.75</v>
      </c>
      <c r="W863" s="17">
        <f t="shared" si="26"/>
        <v>81.882999999999996</v>
      </c>
      <c r="X863" s="17">
        <f t="shared" si="27"/>
        <v>2.3508512145378164</v>
      </c>
      <c r="Y863" s="17"/>
      <c r="Z863" s="17"/>
    </row>
    <row r="864" spans="19:26" x14ac:dyDescent="0.2">
      <c r="S864" s="13" t="s">
        <v>46</v>
      </c>
      <c r="T864" s="13" t="s">
        <v>47</v>
      </c>
      <c r="U864" s="13">
        <v>2000</v>
      </c>
      <c r="V864" s="18">
        <v>0.3</v>
      </c>
      <c r="W864" s="17">
        <f t="shared" si="26"/>
        <v>81.882999999999996</v>
      </c>
      <c r="X864" s="17">
        <f t="shared" si="27"/>
        <v>0.40300306534933994</v>
      </c>
      <c r="Y864" s="17"/>
      <c r="Z864" s="17"/>
    </row>
    <row r="865" spans="19:26" x14ac:dyDescent="0.2">
      <c r="S865" s="13" t="s">
        <v>48</v>
      </c>
      <c r="T865" s="13" t="s">
        <v>49</v>
      </c>
      <c r="U865" s="13">
        <v>2000</v>
      </c>
      <c r="V865" s="18">
        <v>0.5</v>
      </c>
      <c r="W865" s="17">
        <f t="shared" si="26"/>
        <v>81.882999999999996</v>
      </c>
      <c r="X865" s="17">
        <f t="shared" si="27"/>
        <v>0.67167177558223323</v>
      </c>
      <c r="Y865" s="18"/>
      <c r="Z865" s="18"/>
    </row>
    <row r="866" spans="19:26" x14ac:dyDescent="0.2">
      <c r="S866" s="13" t="s">
        <v>50</v>
      </c>
      <c r="T866" s="13" t="s">
        <v>51</v>
      </c>
      <c r="U866" s="13">
        <v>2000</v>
      </c>
      <c r="V866" s="18">
        <v>0.11</v>
      </c>
      <c r="W866" s="17">
        <f t="shared" si="26"/>
        <v>81.882999999999996</v>
      </c>
      <c r="X866" s="17">
        <f t="shared" si="27"/>
        <v>0.14776779062809131</v>
      </c>
      <c r="Y866" s="13"/>
      <c r="Z866" s="13"/>
    </row>
    <row r="867" spans="19:26" x14ac:dyDescent="0.2">
      <c r="S867" s="13" t="s">
        <v>96</v>
      </c>
      <c r="T867" s="13" t="s">
        <v>97</v>
      </c>
      <c r="U867" s="13">
        <v>2000</v>
      </c>
      <c r="V867" s="18">
        <v>0.6</v>
      </c>
      <c r="W867" s="17">
        <f t="shared" si="26"/>
        <v>81.882999999999996</v>
      </c>
      <c r="X867" s="17">
        <f t="shared" si="27"/>
        <v>0.80600613069867988</v>
      </c>
      <c r="Y867" s="13"/>
      <c r="Z867" s="13"/>
    </row>
    <row r="868" spans="19:26" x14ac:dyDescent="0.2">
      <c r="S868" s="13" t="s">
        <v>52</v>
      </c>
      <c r="T868" s="13" t="s">
        <v>53</v>
      </c>
      <c r="U868" s="13">
        <v>2000</v>
      </c>
      <c r="V868" s="18">
        <v>0.4</v>
      </c>
      <c r="W868" s="17">
        <f t="shared" si="26"/>
        <v>81.882999999999996</v>
      </c>
      <c r="X868" s="17">
        <f t="shared" si="27"/>
        <v>0.53733742046578659</v>
      </c>
      <c r="Y868" s="13"/>
      <c r="Z868" s="13"/>
    </row>
    <row r="869" spans="19:26" x14ac:dyDescent="0.2">
      <c r="S869" s="13" t="s">
        <v>54</v>
      </c>
      <c r="T869" s="13" t="s">
        <v>55</v>
      </c>
      <c r="U869" s="13">
        <v>2000</v>
      </c>
      <c r="V869" s="18">
        <v>0.55000000000000004</v>
      </c>
      <c r="W869" s="17">
        <f t="shared" si="26"/>
        <v>81.882999999999996</v>
      </c>
      <c r="X869" s="17">
        <f t="shared" si="27"/>
        <v>0.73883895314045667</v>
      </c>
      <c r="Y869" s="18"/>
      <c r="Z869" s="18"/>
    </row>
    <row r="870" spans="19:26" x14ac:dyDescent="0.2">
      <c r="S870" s="13" t="s">
        <v>98</v>
      </c>
      <c r="T870" s="13" t="s">
        <v>99</v>
      </c>
      <c r="U870" s="13">
        <v>2000</v>
      </c>
      <c r="V870" s="18">
        <v>0.51</v>
      </c>
      <c r="W870" s="17">
        <f t="shared" si="26"/>
        <v>81.882999999999996</v>
      </c>
      <c r="X870" s="17">
        <f t="shared" si="27"/>
        <v>0.6851052110938779</v>
      </c>
      <c r="Y870" s="18"/>
      <c r="Z870" s="18"/>
    </row>
    <row r="871" spans="19:26" x14ac:dyDescent="0.2">
      <c r="S871" s="13" t="s">
        <v>56</v>
      </c>
      <c r="T871" s="13" t="s">
        <v>57</v>
      </c>
      <c r="U871" s="13">
        <v>2000</v>
      </c>
      <c r="V871" s="18">
        <v>0.3</v>
      </c>
      <c r="W871" s="17">
        <f t="shared" si="26"/>
        <v>81.882999999999996</v>
      </c>
      <c r="X871" s="17">
        <f t="shared" si="27"/>
        <v>0.40300306534933994</v>
      </c>
      <c r="Y871" s="18"/>
      <c r="Z871" s="18"/>
    </row>
    <row r="872" spans="19:26" x14ac:dyDescent="0.2">
      <c r="S872" s="13" t="s">
        <v>100</v>
      </c>
      <c r="T872" s="13" t="s">
        <v>101</v>
      </c>
      <c r="U872" s="13">
        <v>2000</v>
      </c>
      <c r="V872" s="18">
        <v>0.35</v>
      </c>
      <c r="W872" s="17">
        <f t="shared" si="26"/>
        <v>81.882999999999996</v>
      </c>
      <c r="X872" s="17">
        <f t="shared" si="27"/>
        <v>0.47017024290756321</v>
      </c>
      <c r="Y872" s="18"/>
      <c r="Z872" s="18"/>
    </row>
    <row r="873" spans="19:26" x14ac:dyDescent="0.2">
      <c r="S873" s="13" t="s">
        <v>58</v>
      </c>
      <c r="T873" s="13" t="s">
        <v>59</v>
      </c>
      <c r="U873" s="13">
        <v>2000</v>
      </c>
      <c r="V873" s="17">
        <v>0.36</v>
      </c>
      <c r="W873" s="17">
        <f t="shared" si="26"/>
        <v>81.882999999999996</v>
      </c>
      <c r="X873" s="17">
        <f t="shared" si="27"/>
        <v>0.48360367841920793</v>
      </c>
      <c r="Y873" s="18"/>
      <c r="Z873" s="18"/>
    </row>
    <row r="874" spans="19:26" x14ac:dyDescent="0.2">
      <c r="S874" s="13" t="s">
        <v>102</v>
      </c>
      <c r="T874" s="13" t="s">
        <v>103</v>
      </c>
      <c r="U874" s="13">
        <v>2000</v>
      </c>
      <c r="V874" s="17">
        <v>1.06</v>
      </c>
      <c r="W874" s="17">
        <f t="shared" si="26"/>
        <v>81.882999999999996</v>
      </c>
      <c r="X874" s="17">
        <f t="shared" si="27"/>
        <v>1.4239441642343345</v>
      </c>
      <c r="Y874" s="18"/>
      <c r="Z874" s="18"/>
    </row>
    <row r="875" spans="19:26" x14ac:dyDescent="0.2">
      <c r="S875" s="13" t="s">
        <v>60</v>
      </c>
      <c r="T875" s="13" t="s">
        <v>61</v>
      </c>
      <c r="U875" s="13">
        <v>2000</v>
      </c>
      <c r="V875" s="17">
        <v>0.75</v>
      </c>
      <c r="W875" s="17">
        <f t="shared" si="26"/>
        <v>81.882999999999996</v>
      </c>
      <c r="X875" s="17">
        <f t="shared" si="27"/>
        <v>1.00750766337335</v>
      </c>
      <c r="Y875" s="18"/>
      <c r="Z875" s="18"/>
    </row>
    <row r="876" spans="19:26" x14ac:dyDescent="0.2">
      <c r="S876" s="13" t="s">
        <v>62</v>
      </c>
      <c r="T876" s="13" t="s">
        <v>63</v>
      </c>
      <c r="U876" s="13">
        <v>2000</v>
      </c>
      <c r="V876" s="17">
        <v>0.4</v>
      </c>
      <c r="W876" s="17">
        <f t="shared" si="26"/>
        <v>81.882999999999996</v>
      </c>
      <c r="X876" s="17">
        <f t="shared" si="27"/>
        <v>0.53733742046578659</v>
      </c>
      <c r="Y876" s="18"/>
      <c r="Z876" s="18"/>
    </row>
    <row r="877" spans="19:26" x14ac:dyDescent="0.2">
      <c r="S877" s="13" t="s">
        <v>64</v>
      </c>
      <c r="T877" s="13" t="s">
        <v>65</v>
      </c>
      <c r="U877" s="13">
        <v>2000</v>
      </c>
      <c r="V877" s="18">
        <v>0.7</v>
      </c>
      <c r="W877" s="17">
        <f t="shared" si="26"/>
        <v>81.882999999999996</v>
      </c>
      <c r="X877" s="17">
        <f t="shared" si="27"/>
        <v>0.94034048581512641</v>
      </c>
      <c r="Y877" s="18"/>
      <c r="Z877" s="18"/>
    </row>
    <row r="878" spans="19:26" x14ac:dyDescent="0.2">
      <c r="S878" s="13" t="s">
        <v>66</v>
      </c>
      <c r="T878" s="13" t="s">
        <v>67</v>
      </c>
      <c r="U878" s="13">
        <v>2000</v>
      </c>
      <c r="V878" s="18">
        <v>1.7</v>
      </c>
      <c r="W878" s="17">
        <f t="shared" si="26"/>
        <v>81.882999999999996</v>
      </c>
      <c r="X878" s="17">
        <f t="shared" si="27"/>
        <v>2.2836840369795928</v>
      </c>
      <c r="Y878" s="17"/>
      <c r="Z878" s="17"/>
    </row>
    <row r="879" spans="19:26" x14ac:dyDescent="0.2">
      <c r="S879" s="13" t="s">
        <v>68</v>
      </c>
      <c r="T879" s="13" t="s">
        <v>69</v>
      </c>
      <c r="U879" s="13">
        <v>2000</v>
      </c>
      <c r="V879" s="18">
        <v>0.1893</v>
      </c>
      <c r="W879" s="17">
        <f t="shared" si="26"/>
        <v>81.882999999999996</v>
      </c>
      <c r="X879" s="17">
        <f t="shared" si="27"/>
        <v>0.25429493423543348</v>
      </c>
      <c r="Y879" s="17"/>
      <c r="Z879" s="17"/>
    </row>
    <row r="880" spans="19:26" x14ac:dyDescent="0.2">
      <c r="S880" s="13" t="s">
        <v>106</v>
      </c>
      <c r="T880" s="13" t="s">
        <v>107</v>
      </c>
      <c r="U880" s="13">
        <v>2000</v>
      </c>
      <c r="V880" s="18">
        <v>0.79500000000000004</v>
      </c>
      <c r="W880" s="17">
        <f t="shared" si="26"/>
        <v>81.882999999999996</v>
      </c>
      <c r="X880" s="17">
        <f t="shared" si="27"/>
        <v>1.0679581231757509</v>
      </c>
      <c r="Y880" s="17"/>
      <c r="Z880" s="17"/>
    </row>
    <row r="881" spans="19:26" x14ac:dyDescent="0.2">
      <c r="S881" s="13" t="s">
        <v>70</v>
      </c>
      <c r="T881" s="13" t="s">
        <v>71</v>
      </c>
      <c r="U881" s="13">
        <v>2000</v>
      </c>
      <c r="V881" s="18">
        <v>0.5</v>
      </c>
      <c r="W881" s="17">
        <f t="shared" si="26"/>
        <v>81.882999999999996</v>
      </c>
      <c r="X881" s="17">
        <f t="shared" si="27"/>
        <v>0.67167177558223323</v>
      </c>
      <c r="Y881" s="17"/>
      <c r="Z881" s="17"/>
    </row>
    <row r="882" spans="19:26" x14ac:dyDescent="0.2">
      <c r="S882" s="13" t="s">
        <v>108</v>
      </c>
      <c r="T882" s="13" t="s">
        <v>109</v>
      </c>
      <c r="U882" s="13">
        <v>2000</v>
      </c>
      <c r="V882" s="18">
        <v>0.32</v>
      </c>
      <c r="W882" s="17">
        <f t="shared" si="26"/>
        <v>81.882999999999996</v>
      </c>
      <c r="X882" s="17">
        <f t="shared" si="27"/>
        <v>0.42986993637262927</v>
      </c>
      <c r="Y882" s="18"/>
      <c r="Z882" s="18"/>
    </row>
    <row r="883" spans="19:26" x14ac:dyDescent="0.2">
      <c r="S883" s="13" t="s">
        <v>72</v>
      </c>
      <c r="T883" s="13" t="s">
        <v>73</v>
      </c>
      <c r="U883" s="13">
        <v>2000</v>
      </c>
      <c r="V883" s="18">
        <v>0.72</v>
      </c>
      <c r="W883" s="17">
        <f t="shared" si="26"/>
        <v>81.882999999999996</v>
      </c>
      <c r="X883" s="17">
        <f t="shared" si="27"/>
        <v>0.96720735683841585</v>
      </c>
      <c r="Y883" s="18"/>
      <c r="Z883" s="18"/>
    </row>
    <row r="884" spans="19:26" x14ac:dyDescent="0.2">
      <c r="S884" s="13" t="s">
        <v>110</v>
      </c>
      <c r="T884" s="13" t="s">
        <v>111</v>
      </c>
      <c r="U884" s="13">
        <v>2000</v>
      </c>
      <c r="V884" s="18">
        <v>0.67</v>
      </c>
      <c r="W884" s="17">
        <f t="shared" si="26"/>
        <v>81.882999999999996</v>
      </c>
      <c r="X884" s="17">
        <f t="shared" si="27"/>
        <v>0.90004017928019253</v>
      </c>
      <c r="Y884" s="18"/>
      <c r="Z884" s="18"/>
    </row>
    <row r="885" spans="19:26" x14ac:dyDescent="0.2">
      <c r="S885" s="13" t="s">
        <v>74</v>
      </c>
      <c r="T885" s="13" t="s">
        <v>75</v>
      </c>
      <c r="U885" s="13">
        <v>2000</v>
      </c>
      <c r="V885" s="18">
        <v>0.6</v>
      </c>
      <c r="W885" s="17">
        <f t="shared" si="26"/>
        <v>81.882999999999996</v>
      </c>
      <c r="X885" s="17">
        <f t="shared" si="27"/>
        <v>0.80600613069867988</v>
      </c>
      <c r="Y885" s="18"/>
      <c r="Z885" s="18"/>
    </row>
    <row r="886" spans="19:26" x14ac:dyDescent="0.2">
      <c r="S886" s="13" t="s">
        <v>76</v>
      </c>
      <c r="T886" s="13" t="s">
        <v>77</v>
      </c>
      <c r="U886" s="13">
        <v>2000</v>
      </c>
      <c r="V886" s="18">
        <v>0.95960000000000001</v>
      </c>
      <c r="W886" s="17">
        <f t="shared" si="26"/>
        <v>81.882999999999996</v>
      </c>
      <c r="X886" s="17">
        <f t="shared" si="27"/>
        <v>1.289072471697422</v>
      </c>
      <c r="Y886" s="18"/>
      <c r="Z886" s="18"/>
    </row>
    <row r="887" spans="19:26" x14ac:dyDescent="0.2">
      <c r="S887" s="13" t="s">
        <v>78</v>
      </c>
      <c r="T887" s="13" t="s">
        <v>79</v>
      </c>
      <c r="U887" s="13">
        <v>2000</v>
      </c>
      <c r="V887" s="18">
        <v>0.93</v>
      </c>
      <c r="W887" s="17">
        <f t="shared" si="26"/>
        <v>81.882999999999996</v>
      </c>
      <c r="X887" s="17">
        <f t="shared" si="27"/>
        <v>1.2493095025829539</v>
      </c>
      <c r="Y887" s="18"/>
      <c r="Z887" s="18"/>
    </row>
    <row r="888" spans="19:26" x14ac:dyDescent="0.2">
      <c r="S888" s="13" t="s">
        <v>80</v>
      </c>
      <c r="T888" s="13" t="s">
        <v>81</v>
      </c>
      <c r="U888" s="13">
        <v>2000</v>
      </c>
      <c r="V888" s="17">
        <v>1.1000000000000001</v>
      </c>
      <c r="W888" s="17">
        <f t="shared" si="26"/>
        <v>81.882999999999996</v>
      </c>
      <c r="X888" s="17">
        <f t="shared" si="27"/>
        <v>1.4776779062809133</v>
      </c>
      <c r="Y888" s="18"/>
      <c r="Z888" s="18"/>
    </row>
    <row r="889" spans="19:26" x14ac:dyDescent="0.2">
      <c r="S889" s="13" t="s">
        <v>82</v>
      </c>
      <c r="T889" s="13" t="s">
        <v>83</v>
      </c>
      <c r="U889" s="13">
        <v>2000</v>
      </c>
      <c r="V889" s="17">
        <v>0.20399999999999999</v>
      </c>
      <c r="W889" s="17">
        <f t="shared" si="26"/>
        <v>81.882999999999996</v>
      </c>
      <c r="X889" s="17">
        <f t="shared" si="27"/>
        <v>0.27404208443755113</v>
      </c>
      <c r="Y889" s="18"/>
      <c r="Z889" s="18"/>
    </row>
    <row r="890" spans="19:26" x14ac:dyDescent="0.2">
      <c r="S890" s="13" t="s">
        <v>116</v>
      </c>
      <c r="T890" s="13" t="s">
        <v>117</v>
      </c>
      <c r="U890" s="13">
        <v>2000</v>
      </c>
      <c r="V890" s="17">
        <v>0.55000000000000004</v>
      </c>
      <c r="W890" s="17">
        <f t="shared" si="26"/>
        <v>81.882999999999996</v>
      </c>
      <c r="X890" s="17">
        <f t="shared" si="27"/>
        <v>0.73883895314045667</v>
      </c>
      <c r="Y890" s="18"/>
      <c r="Z890" s="18"/>
    </row>
    <row r="891" spans="19:26" x14ac:dyDescent="0.2">
      <c r="S891" s="13" t="s">
        <v>118</v>
      </c>
      <c r="T891" s="13" t="s">
        <v>119</v>
      </c>
      <c r="U891" s="13">
        <v>2000</v>
      </c>
      <c r="V891" s="18">
        <v>1.51</v>
      </c>
      <c r="W891" s="17">
        <f t="shared" si="26"/>
        <v>81.882999999999996</v>
      </c>
      <c r="X891" s="17">
        <f t="shared" si="27"/>
        <v>2.0284487622583445</v>
      </c>
      <c r="Y891" s="18"/>
      <c r="Z891" s="18"/>
    </row>
    <row r="892" spans="19:26" x14ac:dyDescent="0.2">
      <c r="S892" s="13" t="s">
        <v>120</v>
      </c>
      <c r="T892" s="13" t="s">
        <v>121</v>
      </c>
      <c r="U892" s="13">
        <v>2000</v>
      </c>
      <c r="V892" s="18">
        <v>0.86760000000000004</v>
      </c>
      <c r="W892" s="17">
        <f t="shared" si="26"/>
        <v>81.882999999999996</v>
      </c>
      <c r="X892" s="17">
        <f t="shared" si="27"/>
        <v>1.1654848649902911</v>
      </c>
      <c r="Y892" s="18"/>
      <c r="Z892" s="18"/>
    </row>
    <row r="893" spans="19:26" x14ac:dyDescent="0.2">
      <c r="S893" s="13" t="s">
        <v>122</v>
      </c>
      <c r="T893" s="13" t="s">
        <v>123</v>
      </c>
      <c r="U893" s="13">
        <v>2000</v>
      </c>
      <c r="V893" s="13">
        <v>1</v>
      </c>
      <c r="W893" s="17">
        <f t="shared" si="26"/>
        <v>81.882999999999996</v>
      </c>
      <c r="X893" s="17">
        <f t="shared" si="27"/>
        <v>1.3433435511644665</v>
      </c>
      <c r="Y893" s="18"/>
      <c r="Z893" s="18"/>
    </row>
    <row r="894" spans="19:26" x14ac:dyDescent="0.2">
      <c r="S894" s="13" t="s">
        <v>84</v>
      </c>
      <c r="T894" s="13" t="s">
        <v>85</v>
      </c>
      <c r="U894" s="13">
        <v>2000</v>
      </c>
      <c r="V894" s="13">
        <v>0.25</v>
      </c>
      <c r="W894" s="17">
        <f t="shared" si="26"/>
        <v>81.882999999999996</v>
      </c>
      <c r="X894" s="17">
        <f t="shared" si="27"/>
        <v>0.33583588779111662</v>
      </c>
      <c r="Y894" s="18"/>
      <c r="Z894" s="18"/>
    </row>
    <row r="895" spans="19:26" x14ac:dyDescent="0.2">
      <c r="S895" s="13" t="s">
        <v>90</v>
      </c>
      <c r="T895" s="13" t="s">
        <v>91</v>
      </c>
      <c r="U895" s="13">
        <v>2001</v>
      </c>
      <c r="V895" s="18">
        <v>1.7</v>
      </c>
      <c r="W895" s="17">
        <f t="shared" si="26"/>
        <v>83.753</v>
      </c>
      <c r="X895" s="17">
        <f t="shared" si="27"/>
        <v>2.2326949482406602</v>
      </c>
      <c r="Y895" s="17"/>
      <c r="Z895" s="17"/>
    </row>
    <row r="896" spans="19:26" x14ac:dyDescent="0.2">
      <c r="S896" s="13" t="s">
        <v>23</v>
      </c>
      <c r="T896" s="13" t="s">
        <v>24</v>
      </c>
      <c r="U896" s="13">
        <v>2001</v>
      </c>
      <c r="V896" s="18">
        <v>0.85</v>
      </c>
      <c r="W896" s="17">
        <f t="shared" si="26"/>
        <v>83.753</v>
      </c>
      <c r="X896" s="17">
        <f t="shared" si="27"/>
        <v>1.1163474741203301</v>
      </c>
      <c r="Y896" s="17"/>
      <c r="Z896" s="17"/>
    </row>
    <row r="897" spans="19:26" x14ac:dyDescent="0.2">
      <c r="S897" s="13" t="s">
        <v>25</v>
      </c>
      <c r="T897" s="13" t="s">
        <v>26</v>
      </c>
      <c r="U897" s="13">
        <v>2001</v>
      </c>
      <c r="V897" s="18">
        <v>0.84</v>
      </c>
      <c r="W897" s="17">
        <f t="shared" si="26"/>
        <v>83.753</v>
      </c>
      <c r="X897" s="17">
        <f t="shared" si="27"/>
        <v>1.1032139744247966</v>
      </c>
      <c r="Y897" s="17"/>
      <c r="Z897" s="17"/>
    </row>
    <row r="898" spans="19:26" x14ac:dyDescent="0.2">
      <c r="S898" s="13" t="s">
        <v>27</v>
      </c>
      <c r="T898" s="13" t="s">
        <v>28</v>
      </c>
      <c r="U898" s="13">
        <v>2001</v>
      </c>
      <c r="V898" s="18">
        <v>0.75</v>
      </c>
      <c r="W898" s="17">
        <f t="shared" si="26"/>
        <v>83.753</v>
      </c>
      <c r="X898" s="17">
        <f t="shared" si="27"/>
        <v>0.98501247716499707</v>
      </c>
      <c r="Y898" s="17"/>
      <c r="Z898" s="17"/>
    </row>
    <row r="899" spans="19:26" x14ac:dyDescent="0.2">
      <c r="S899" s="13" t="s">
        <v>29</v>
      </c>
      <c r="T899" s="13" t="s">
        <v>30</v>
      </c>
      <c r="U899" s="13">
        <v>2001</v>
      </c>
      <c r="V899" s="18">
        <v>0.2</v>
      </c>
      <c r="W899" s="17">
        <f t="shared" ref="W899:W962" si="28">INDEX($AB$2:$AB$35,MATCH($U899,$AA$2:$AA$35,0))</f>
        <v>83.753</v>
      </c>
      <c r="X899" s="17">
        <f t="shared" ref="X899:X962" si="29">V899*($AB$35/W899)</f>
        <v>0.26266999391066592</v>
      </c>
      <c r="Y899" s="18"/>
      <c r="Z899" s="18"/>
    </row>
    <row r="900" spans="19:26" x14ac:dyDescent="0.2">
      <c r="S900" s="13" t="s">
        <v>31</v>
      </c>
      <c r="T900" s="13" t="s">
        <v>32</v>
      </c>
      <c r="U900" s="13">
        <v>2001</v>
      </c>
      <c r="V900" s="18">
        <v>0.31540000000000001</v>
      </c>
      <c r="W900" s="17">
        <f t="shared" si="28"/>
        <v>83.753</v>
      </c>
      <c r="X900" s="17">
        <f t="shared" si="29"/>
        <v>0.41423058039712013</v>
      </c>
      <c r="Y900" s="18"/>
      <c r="Z900" s="18"/>
    </row>
    <row r="901" spans="19:26" x14ac:dyDescent="0.2">
      <c r="S901" s="13" t="s">
        <v>33</v>
      </c>
      <c r="T901" s="13" t="s">
        <v>34</v>
      </c>
      <c r="U901" s="13">
        <v>2001</v>
      </c>
      <c r="V901" s="18">
        <v>0.6</v>
      </c>
      <c r="W901" s="17">
        <f t="shared" si="28"/>
        <v>83.753</v>
      </c>
      <c r="X901" s="17">
        <f t="shared" si="29"/>
        <v>0.78800998173199766</v>
      </c>
      <c r="Y901" s="18"/>
      <c r="Z901" s="18"/>
    </row>
    <row r="902" spans="19:26" x14ac:dyDescent="0.2">
      <c r="S902" s="13" t="s">
        <v>35</v>
      </c>
      <c r="T902" s="13" t="s">
        <v>36</v>
      </c>
      <c r="U902" s="13">
        <v>2001</v>
      </c>
      <c r="V902" s="18">
        <v>0.97</v>
      </c>
      <c r="W902" s="17">
        <f t="shared" si="28"/>
        <v>83.753</v>
      </c>
      <c r="X902" s="17">
        <f t="shared" si="29"/>
        <v>1.2739494704667296</v>
      </c>
      <c r="Y902" s="18"/>
      <c r="Z902" s="18"/>
    </row>
    <row r="903" spans="19:26" x14ac:dyDescent="0.2">
      <c r="S903" s="13" t="s">
        <v>37</v>
      </c>
      <c r="T903" s="13" t="s">
        <v>38</v>
      </c>
      <c r="U903" s="13">
        <v>2001</v>
      </c>
      <c r="V903" s="17">
        <v>0.3</v>
      </c>
      <c r="W903" s="17">
        <f t="shared" si="28"/>
        <v>83.753</v>
      </c>
      <c r="X903" s="17">
        <f t="shared" si="29"/>
        <v>0.39400499086599883</v>
      </c>
      <c r="Y903" s="18"/>
      <c r="Z903" s="18"/>
    </row>
    <row r="904" spans="19:26" x14ac:dyDescent="0.2">
      <c r="S904" s="13" t="s">
        <v>39</v>
      </c>
      <c r="T904" s="13" t="s">
        <v>40</v>
      </c>
      <c r="U904" s="13">
        <v>2001</v>
      </c>
      <c r="V904" s="17">
        <v>2.25</v>
      </c>
      <c r="W904" s="17">
        <f t="shared" si="28"/>
        <v>83.753</v>
      </c>
      <c r="X904" s="17">
        <f t="shared" si="29"/>
        <v>2.9550374314949912</v>
      </c>
      <c r="Y904" s="18"/>
      <c r="Z904" s="18"/>
    </row>
    <row r="905" spans="19:26" x14ac:dyDescent="0.2">
      <c r="S905" s="13" t="s">
        <v>41</v>
      </c>
      <c r="T905" s="13" t="s">
        <v>42</v>
      </c>
      <c r="U905" s="13">
        <v>2001</v>
      </c>
      <c r="V905" s="17">
        <v>2.35</v>
      </c>
      <c r="W905" s="17">
        <f t="shared" si="28"/>
        <v>83.753</v>
      </c>
      <c r="X905" s="17">
        <f t="shared" si="29"/>
        <v>3.0863724284503244</v>
      </c>
      <c r="Y905" s="18"/>
      <c r="Z905" s="18"/>
    </row>
    <row r="906" spans="19:26" x14ac:dyDescent="0.2">
      <c r="S906" s="13" t="s">
        <v>86</v>
      </c>
      <c r="T906" s="13" t="s">
        <v>87</v>
      </c>
      <c r="U906" s="13">
        <v>2001</v>
      </c>
      <c r="V906" s="17">
        <v>1.38</v>
      </c>
      <c r="W906" s="17">
        <f t="shared" si="28"/>
        <v>83.753</v>
      </c>
      <c r="X906" s="17">
        <f t="shared" si="29"/>
        <v>1.8124229579835947</v>
      </c>
      <c r="Y906" s="18"/>
      <c r="Z906" s="18"/>
    </row>
    <row r="907" spans="19:26" x14ac:dyDescent="0.2">
      <c r="S907" s="13" t="s">
        <v>92</v>
      </c>
      <c r="T907" s="13" t="s">
        <v>93</v>
      </c>
      <c r="U907" s="13">
        <v>2001</v>
      </c>
      <c r="V907" s="18">
        <v>0.45</v>
      </c>
      <c r="W907" s="17">
        <f t="shared" si="28"/>
        <v>83.753</v>
      </c>
      <c r="X907" s="17">
        <f t="shared" si="29"/>
        <v>0.59100748629899824</v>
      </c>
      <c r="Y907" s="18"/>
      <c r="Z907" s="18"/>
    </row>
    <row r="908" spans="19:26" x14ac:dyDescent="0.2">
      <c r="S908" s="13" t="s">
        <v>43</v>
      </c>
      <c r="T908" s="13" t="s">
        <v>14</v>
      </c>
      <c r="U908" s="13">
        <v>2001</v>
      </c>
      <c r="V908" s="18">
        <v>0.73</v>
      </c>
      <c r="W908" s="17">
        <f t="shared" si="28"/>
        <v>83.753</v>
      </c>
      <c r="X908" s="17">
        <f t="shared" si="29"/>
        <v>0.95874547777393049</v>
      </c>
      <c r="Y908" s="18"/>
      <c r="Z908" s="18"/>
    </row>
    <row r="909" spans="19:26" x14ac:dyDescent="0.2">
      <c r="S909" s="13" t="s">
        <v>44</v>
      </c>
      <c r="T909" s="13" t="s">
        <v>45</v>
      </c>
      <c r="U909" s="13">
        <v>2001</v>
      </c>
      <c r="V909" s="18">
        <v>0.47</v>
      </c>
      <c r="W909" s="17">
        <f t="shared" si="28"/>
        <v>83.753</v>
      </c>
      <c r="X909" s="17">
        <f t="shared" si="29"/>
        <v>0.61727448569006482</v>
      </c>
      <c r="Y909" s="18"/>
      <c r="Z909" s="18"/>
    </row>
    <row r="910" spans="19:26" x14ac:dyDescent="0.2">
      <c r="S910" s="13" t="s">
        <v>94</v>
      </c>
      <c r="T910" s="13" t="s">
        <v>95</v>
      </c>
      <c r="U910" s="13">
        <v>2001</v>
      </c>
      <c r="V910" s="18">
        <v>1.75</v>
      </c>
      <c r="W910" s="17">
        <f t="shared" si="28"/>
        <v>83.753</v>
      </c>
      <c r="X910" s="17">
        <f t="shared" si="29"/>
        <v>2.2983624467183268</v>
      </c>
      <c r="Y910" s="18"/>
      <c r="Z910" s="18"/>
    </row>
    <row r="911" spans="19:26" x14ac:dyDescent="0.2">
      <c r="S911" s="13" t="s">
        <v>46</v>
      </c>
      <c r="T911" s="13" t="s">
        <v>47</v>
      </c>
      <c r="U911" s="13">
        <v>2001</v>
      </c>
      <c r="V911" s="18">
        <v>0.3</v>
      </c>
      <c r="W911" s="17">
        <f t="shared" si="28"/>
        <v>83.753</v>
      </c>
      <c r="X911" s="17">
        <f t="shared" si="29"/>
        <v>0.39400499086599883</v>
      </c>
      <c r="Y911" s="18"/>
      <c r="Z911" s="18"/>
    </row>
    <row r="912" spans="19:26" x14ac:dyDescent="0.2">
      <c r="S912" s="13" t="s">
        <v>48</v>
      </c>
      <c r="T912" s="13" t="s">
        <v>49</v>
      </c>
      <c r="U912" s="13">
        <v>2001</v>
      </c>
      <c r="V912" s="18">
        <v>0.5</v>
      </c>
      <c r="W912" s="17">
        <f t="shared" si="28"/>
        <v>83.753</v>
      </c>
      <c r="X912" s="17">
        <f t="shared" si="29"/>
        <v>0.65667498477666475</v>
      </c>
      <c r="Y912" s="17"/>
      <c r="Z912" s="17"/>
    </row>
    <row r="913" spans="19:26" x14ac:dyDescent="0.2">
      <c r="S913" s="13" t="s">
        <v>50</v>
      </c>
      <c r="T913" s="13" t="s">
        <v>51</v>
      </c>
      <c r="U913" s="13">
        <v>2001</v>
      </c>
      <c r="V913" s="18">
        <v>0.11</v>
      </c>
      <c r="W913" s="17">
        <f t="shared" si="28"/>
        <v>83.753</v>
      </c>
      <c r="X913" s="17">
        <f t="shared" si="29"/>
        <v>0.14446849665086625</v>
      </c>
      <c r="Y913" s="17"/>
      <c r="Z913" s="17"/>
    </row>
    <row r="914" spans="19:26" x14ac:dyDescent="0.2">
      <c r="S914" s="13" t="s">
        <v>96</v>
      </c>
      <c r="T914" s="13" t="s">
        <v>97</v>
      </c>
      <c r="U914" s="13">
        <v>2001</v>
      </c>
      <c r="V914" s="18">
        <v>0.6</v>
      </c>
      <c r="W914" s="17">
        <f t="shared" si="28"/>
        <v>83.753</v>
      </c>
      <c r="X914" s="17">
        <f t="shared" si="29"/>
        <v>0.78800998173199766</v>
      </c>
      <c r="Y914" s="17"/>
      <c r="Z914" s="17"/>
    </row>
    <row r="915" spans="19:26" x14ac:dyDescent="0.2">
      <c r="S915" s="13" t="s">
        <v>52</v>
      </c>
      <c r="T915" s="13" t="s">
        <v>53</v>
      </c>
      <c r="U915" s="13">
        <v>2001</v>
      </c>
      <c r="V915" s="18">
        <v>0.4</v>
      </c>
      <c r="W915" s="17">
        <f t="shared" si="28"/>
        <v>83.753</v>
      </c>
      <c r="X915" s="17">
        <f t="shared" si="29"/>
        <v>0.52533998782133184</v>
      </c>
      <c r="Y915" s="17"/>
      <c r="Z915" s="17"/>
    </row>
    <row r="916" spans="19:26" x14ac:dyDescent="0.2">
      <c r="S916" s="13" t="s">
        <v>54</v>
      </c>
      <c r="T916" s="13" t="s">
        <v>55</v>
      </c>
      <c r="U916" s="13">
        <v>2001</v>
      </c>
      <c r="V916" s="18">
        <v>0.55000000000000004</v>
      </c>
      <c r="W916" s="17">
        <f t="shared" si="28"/>
        <v>83.753</v>
      </c>
      <c r="X916" s="17">
        <f t="shared" si="29"/>
        <v>0.72234248325433126</v>
      </c>
      <c r="Y916" s="18"/>
      <c r="Z916" s="18"/>
    </row>
    <row r="917" spans="19:26" x14ac:dyDescent="0.2">
      <c r="S917" s="13" t="s">
        <v>98</v>
      </c>
      <c r="T917" s="13" t="s">
        <v>99</v>
      </c>
      <c r="U917" s="13">
        <v>2001</v>
      </c>
      <c r="V917" s="18">
        <v>0.51</v>
      </c>
      <c r="W917" s="17">
        <f t="shared" si="28"/>
        <v>83.753</v>
      </c>
      <c r="X917" s="17">
        <f t="shared" si="29"/>
        <v>0.6698084844721981</v>
      </c>
      <c r="Y917" s="13"/>
      <c r="Z917" s="13"/>
    </row>
    <row r="918" spans="19:26" x14ac:dyDescent="0.2">
      <c r="S918" s="13" t="s">
        <v>56</v>
      </c>
      <c r="T918" s="13" t="s">
        <v>57</v>
      </c>
      <c r="U918" s="13">
        <v>2001</v>
      </c>
      <c r="V918" s="18">
        <v>0.3</v>
      </c>
      <c r="W918" s="17">
        <f t="shared" si="28"/>
        <v>83.753</v>
      </c>
      <c r="X918" s="17">
        <f t="shared" si="29"/>
        <v>0.39400499086599883</v>
      </c>
      <c r="Y918" s="13"/>
      <c r="Z918" s="13"/>
    </row>
    <row r="919" spans="19:26" x14ac:dyDescent="0.2">
      <c r="S919" s="13" t="s">
        <v>100</v>
      </c>
      <c r="T919" s="13" t="s">
        <v>101</v>
      </c>
      <c r="U919" s="13">
        <v>2001</v>
      </c>
      <c r="V919" s="18">
        <v>0.35</v>
      </c>
      <c r="W919" s="17">
        <f t="shared" si="28"/>
        <v>83.753</v>
      </c>
      <c r="X919" s="17">
        <f t="shared" si="29"/>
        <v>0.45967248934366528</v>
      </c>
      <c r="Y919" s="13"/>
      <c r="Z919" s="13"/>
    </row>
    <row r="920" spans="19:26" x14ac:dyDescent="0.2">
      <c r="S920" s="13" t="s">
        <v>58</v>
      </c>
      <c r="T920" s="13" t="s">
        <v>59</v>
      </c>
      <c r="U920" s="13">
        <v>2001</v>
      </c>
      <c r="V920" s="17">
        <v>0.36</v>
      </c>
      <c r="W920" s="17">
        <f t="shared" si="28"/>
        <v>83.753</v>
      </c>
      <c r="X920" s="17">
        <f t="shared" si="29"/>
        <v>0.47280598903919863</v>
      </c>
      <c r="Y920" s="18"/>
      <c r="Z920" s="18"/>
    </row>
    <row r="921" spans="19:26" x14ac:dyDescent="0.2">
      <c r="S921" s="13" t="s">
        <v>102</v>
      </c>
      <c r="T921" s="13" t="s">
        <v>103</v>
      </c>
      <c r="U921" s="13">
        <v>2001</v>
      </c>
      <c r="V921" s="17">
        <v>1.06</v>
      </c>
      <c r="W921" s="17">
        <f t="shared" si="28"/>
        <v>83.753</v>
      </c>
      <c r="X921" s="17">
        <f t="shared" si="29"/>
        <v>1.3921509677265294</v>
      </c>
      <c r="Y921" s="18"/>
      <c r="Z921" s="18"/>
    </row>
    <row r="922" spans="19:26" x14ac:dyDescent="0.2">
      <c r="S922" s="13" t="s">
        <v>60</v>
      </c>
      <c r="T922" s="13" t="s">
        <v>61</v>
      </c>
      <c r="U922" s="13">
        <v>2001</v>
      </c>
      <c r="V922" s="17">
        <v>0.75</v>
      </c>
      <c r="W922" s="17">
        <f t="shared" si="28"/>
        <v>83.753</v>
      </c>
      <c r="X922" s="17">
        <f t="shared" si="29"/>
        <v>0.98501247716499707</v>
      </c>
      <c r="Y922" s="18"/>
      <c r="Z922" s="18"/>
    </row>
    <row r="923" spans="19:26" x14ac:dyDescent="0.2">
      <c r="S923" s="13" t="s">
        <v>62</v>
      </c>
      <c r="T923" s="13" t="s">
        <v>63</v>
      </c>
      <c r="U923" s="13">
        <v>2001</v>
      </c>
      <c r="V923" s="17">
        <v>0.4</v>
      </c>
      <c r="W923" s="17">
        <f t="shared" si="28"/>
        <v>83.753</v>
      </c>
      <c r="X923" s="17">
        <f t="shared" si="29"/>
        <v>0.52533998782133184</v>
      </c>
      <c r="Y923" s="18"/>
      <c r="Z923" s="18"/>
    </row>
    <row r="924" spans="19:26" x14ac:dyDescent="0.2">
      <c r="S924" s="13" t="s">
        <v>64</v>
      </c>
      <c r="T924" s="13" t="s">
        <v>65</v>
      </c>
      <c r="U924" s="13">
        <v>2001</v>
      </c>
      <c r="V924" s="18">
        <v>0.7</v>
      </c>
      <c r="W924" s="17">
        <f t="shared" si="28"/>
        <v>83.753</v>
      </c>
      <c r="X924" s="17">
        <f t="shared" si="29"/>
        <v>0.91934497868733056</v>
      </c>
      <c r="Y924" s="18"/>
      <c r="Z924" s="18"/>
    </row>
    <row r="925" spans="19:26" x14ac:dyDescent="0.2">
      <c r="S925" s="13" t="s">
        <v>66</v>
      </c>
      <c r="T925" s="13" t="s">
        <v>67</v>
      </c>
      <c r="U925" s="13">
        <v>2001</v>
      </c>
      <c r="V925" s="18">
        <v>1.7</v>
      </c>
      <c r="W925" s="17">
        <f t="shared" si="28"/>
        <v>83.753</v>
      </c>
      <c r="X925" s="17">
        <f t="shared" si="29"/>
        <v>2.2326949482406602</v>
      </c>
      <c r="Y925" s="18"/>
      <c r="Z925" s="18"/>
    </row>
    <row r="926" spans="19:26" x14ac:dyDescent="0.2">
      <c r="S926" s="13" t="s">
        <v>68</v>
      </c>
      <c r="T926" s="13" t="s">
        <v>69</v>
      </c>
      <c r="U926" s="13">
        <v>2001</v>
      </c>
      <c r="V926" s="18">
        <v>0.1893</v>
      </c>
      <c r="W926" s="17">
        <f t="shared" si="28"/>
        <v>83.753</v>
      </c>
      <c r="X926" s="17">
        <f t="shared" si="29"/>
        <v>0.24861714923644526</v>
      </c>
      <c r="Y926" s="18"/>
      <c r="Z926" s="18"/>
    </row>
    <row r="927" spans="19:26" x14ac:dyDescent="0.2">
      <c r="S927" s="13" t="s">
        <v>106</v>
      </c>
      <c r="T927" s="13" t="s">
        <v>107</v>
      </c>
      <c r="U927" s="13">
        <v>2001</v>
      </c>
      <c r="V927" s="18">
        <v>0.79500000000000004</v>
      </c>
      <c r="W927" s="17">
        <f t="shared" si="28"/>
        <v>83.753</v>
      </c>
      <c r="X927" s="17">
        <f t="shared" si="29"/>
        <v>1.0441132257948971</v>
      </c>
      <c r="Y927" s="18"/>
      <c r="Z927" s="18"/>
    </row>
    <row r="928" spans="19:26" x14ac:dyDescent="0.2">
      <c r="S928" s="13" t="s">
        <v>70</v>
      </c>
      <c r="T928" s="13" t="s">
        <v>71</v>
      </c>
      <c r="U928" s="13">
        <v>2001</v>
      </c>
      <c r="V928" s="18">
        <v>0.5</v>
      </c>
      <c r="W928" s="17">
        <f t="shared" si="28"/>
        <v>83.753</v>
      </c>
      <c r="X928" s="17">
        <f t="shared" si="29"/>
        <v>0.65667498477666475</v>
      </c>
      <c r="Y928" s="17"/>
      <c r="Z928" s="17"/>
    </row>
    <row r="929" spans="19:26" x14ac:dyDescent="0.2">
      <c r="S929" s="13" t="s">
        <v>108</v>
      </c>
      <c r="T929" s="13" t="s">
        <v>109</v>
      </c>
      <c r="U929" s="13">
        <v>2001</v>
      </c>
      <c r="V929" s="18">
        <v>0.32</v>
      </c>
      <c r="W929" s="17">
        <f t="shared" si="28"/>
        <v>83.753</v>
      </c>
      <c r="X929" s="17">
        <f t="shared" si="29"/>
        <v>0.42027199025706546</v>
      </c>
      <c r="Y929" s="17"/>
      <c r="Z929" s="17"/>
    </row>
    <row r="930" spans="19:26" x14ac:dyDescent="0.2">
      <c r="S930" s="13" t="s">
        <v>72</v>
      </c>
      <c r="T930" s="13" t="s">
        <v>73</v>
      </c>
      <c r="U930" s="13">
        <v>2001</v>
      </c>
      <c r="V930" s="18">
        <v>0.72</v>
      </c>
      <c r="W930" s="17">
        <f t="shared" si="28"/>
        <v>83.753</v>
      </c>
      <c r="X930" s="17">
        <f t="shared" si="29"/>
        <v>0.94561197807839725</v>
      </c>
      <c r="Y930" s="17"/>
      <c r="Z930" s="17"/>
    </row>
    <row r="931" spans="19:26" x14ac:dyDescent="0.2">
      <c r="S931" s="13" t="s">
        <v>110</v>
      </c>
      <c r="T931" s="13" t="s">
        <v>111</v>
      </c>
      <c r="U931" s="13">
        <v>2001</v>
      </c>
      <c r="V931" s="18">
        <v>0.67</v>
      </c>
      <c r="W931" s="17">
        <f t="shared" si="28"/>
        <v>83.753</v>
      </c>
      <c r="X931" s="17">
        <f t="shared" si="29"/>
        <v>0.87994447960073086</v>
      </c>
      <c r="Y931" s="17"/>
      <c r="Z931" s="17"/>
    </row>
    <row r="932" spans="19:26" x14ac:dyDescent="0.2">
      <c r="S932" s="13" t="s">
        <v>74</v>
      </c>
      <c r="T932" s="13" t="s">
        <v>75</v>
      </c>
      <c r="U932" s="13">
        <v>2001</v>
      </c>
      <c r="V932" s="18">
        <v>0.6</v>
      </c>
      <c r="W932" s="17">
        <f t="shared" si="28"/>
        <v>83.753</v>
      </c>
      <c r="X932" s="17">
        <f t="shared" si="29"/>
        <v>0.78800998173199766</v>
      </c>
      <c r="Y932" s="18"/>
      <c r="Z932" s="18"/>
    </row>
    <row r="933" spans="19:26" x14ac:dyDescent="0.2">
      <c r="S933" s="13" t="s">
        <v>76</v>
      </c>
      <c r="T933" s="13" t="s">
        <v>77</v>
      </c>
      <c r="U933" s="13">
        <v>2001</v>
      </c>
      <c r="V933" s="18">
        <v>0.95960000000000001</v>
      </c>
      <c r="W933" s="17">
        <f t="shared" si="28"/>
        <v>83.753</v>
      </c>
      <c r="X933" s="17">
        <f t="shared" si="29"/>
        <v>1.260290630783375</v>
      </c>
      <c r="Y933" s="18"/>
      <c r="Z933" s="18"/>
    </row>
    <row r="934" spans="19:26" x14ac:dyDescent="0.2">
      <c r="S934" s="13" t="s">
        <v>78</v>
      </c>
      <c r="T934" s="13" t="s">
        <v>79</v>
      </c>
      <c r="U934" s="13">
        <v>2001</v>
      </c>
      <c r="V934" s="18">
        <v>0.93</v>
      </c>
      <c r="W934" s="17">
        <f t="shared" si="28"/>
        <v>83.753</v>
      </c>
      <c r="X934" s="17">
        <f t="shared" si="29"/>
        <v>1.2214154716845964</v>
      </c>
      <c r="Y934" s="18"/>
      <c r="Z934" s="18"/>
    </row>
    <row r="935" spans="19:26" x14ac:dyDescent="0.2">
      <c r="S935" s="13" t="s">
        <v>80</v>
      </c>
      <c r="T935" s="13" t="s">
        <v>81</v>
      </c>
      <c r="U935" s="13">
        <v>2001</v>
      </c>
      <c r="V935" s="17">
        <v>1.1000000000000001</v>
      </c>
      <c r="W935" s="17">
        <f t="shared" si="28"/>
        <v>83.753</v>
      </c>
      <c r="X935" s="17">
        <f t="shared" si="29"/>
        <v>1.4446849665086625</v>
      </c>
      <c r="Y935" s="18"/>
      <c r="Z935" s="18"/>
    </row>
    <row r="936" spans="19:26" x14ac:dyDescent="0.2">
      <c r="S936" s="13" t="s">
        <v>82</v>
      </c>
      <c r="T936" s="13" t="s">
        <v>83</v>
      </c>
      <c r="U936" s="13">
        <v>2001</v>
      </c>
      <c r="V936" s="17">
        <v>0.20399999999999999</v>
      </c>
      <c r="W936" s="17">
        <f t="shared" si="28"/>
        <v>83.753</v>
      </c>
      <c r="X936" s="17">
        <f t="shared" si="29"/>
        <v>0.26792339378887919</v>
      </c>
      <c r="Y936" s="18"/>
      <c r="Z936" s="18"/>
    </row>
    <row r="937" spans="19:26" x14ac:dyDescent="0.2">
      <c r="S937" s="13" t="s">
        <v>116</v>
      </c>
      <c r="T937" s="13" t="s">
        <v>117</v>
      </c>
      <c r="U937" s="13">
        <v>2001</v>
      </c>
      <c r="V937" s="17">
        <v>0.55000000000000004</v>
      </c>
      <c r="W937" s="17">
        <f t="shared" si="28"/>
        <v>83.753</v>
      </c>
      <c r="X937" s="17">
        <f t="shared" si="29"/>
        <v>0.72234248325433126</v>
      </c>
      <c r="Y937" s="18"/>
      <c r="Z937" s="18"/>
    </row>
    <row r="938" spans="19:26" x14ac:dyDescent="0.2">
      <c r="S938" s="13" t="s">
        <v>118</v>
      </c>
      <c r="T938" s="13" t="s">
        <v>119</v>
      </c>
      <c r="U938" s="13">
        <v>2001</v>
      </c>
      <c r="V938" s="18">
        <v>1.51</v>
      </c>
      <c r="W938" s="17">
        <f t="shared" si="28"/>
        <v>83.753</v>
      </c>
      <c r="X938" s="17">
        <f t="shared" si="29"/>
        <v>1.9831584540255276</v>
      </c>
      <c r="Y938" s="18"/>
      <c r="Z938" s="18"/>
    </row>
    <row r="939" spans="19:26" x14ac:dyDescent="0.2">
      <c r="S939" s="13" t="s">
        <v>120</v>
      </c>
      <c r="T939" s="13" t="s">
        <v>121</v>
      </c>
      <c r="U939" s="13">
        <v>2001</v>
      </c>
      <c r="V939" s="18">
        <v>0.86760000000000004</v>
      </c>
      <c r="W939" s="17">
        <f t="shared" si="28"/>
        <v>83.753</v>
      </c>
      <c r="X939" s="17">
        <f t="shared" si="29"/>
        <v>1.1394624335844687</v>
      </c>
      <c r="Y939" s="18"/>
      <c r="Z939" s="18"/>
    </row>
    <row r="940" spans="19:26" x14ac:dyDescent="0.2">
      <c r="S940" s="13" t="s">
        <v>122</v>
      </c>
      <c r="T940" s="13" t="s">
        <v>123</v>
      </c>
      <c r="U940" s="13">
        <v>2001</v>
      </c>
      <c r="V940" s="13">
        <v>1</v>
      </c>
      <c r="W940" s="17">
        <f t="shared" si="28"/>
        <v>83.753</v>
      </c>
      <c r="X940" s="17">
        <f t="shared" si="29"/>
        <v>1.3133499695533295</v>
      </c>
      <c r="Y940" s="18"/>
      <c r="Z940" s="18"/>
    </row>
    <row r="941" spans="19:26" x14ac:dyDescent="0.2">
      <c r="S941" s="13" t="s">
        <v>84</v>
      </c>
      <c r="T941" s="13" t="s">
        <v>85</v>
      </c>
      <c r="U941" s="13">
        <v>2001</v>
      </c>
      <c r="V941" s="13">
        <v>0.25</v>
      </c>
      <c r="W941" s="17">
        <f t="shared" si="28"/>
        <v>83.753</v>
      </c>
      <c r="X941" s="17">
        <f t="shared" si="29"/>
        <v>0.32833749238833237</v>
      </c>
      <c r="Y941" s="18"/>
      <c r="Z941" s="18"/>
    </row>
    <row r="942" spans="19:26" x14ac:dyDescent="0.2">
      <c r="S942" s="13" t="s">
        <v>90</v>
      </c>
      <c r="T942" s="13" t="s">
        <v>91</v>
      </c>
      <c r="U942" s="13">
        <v>2002</v>
      </c>
      <c r="V942" s="18">
        <v>1.7</v>
      </c>
      <c r="W942" s="17">
        <f t="shared" si="28"/>
        <v>85.037999999999997</v>
      </c>
      <c r="X942" s="17">
        <f t="shared" si="29"/>
        <v>2.198956936898798</v>
      </c>
      <c r="Y942" s="18"/>
      <c r="Z942" s="18"/>
    </row>
    <row r="943" spans="19:26" x14ac:dyDescent="0.2">
      <c r="S943" s="13" t="s">
        <v>23</v>
      </c>
      <c r="T943" s="13" t="s">
        <v>24</v>
      </c>
      <c r="U943" s="13">
        <v>2002</v>
      </c>
      <c r="V943" s="18">
        <v>0.85</v>
      </c>
      <c r="W943" s="17">
        <f t="shared" si="28"/>
        <v>85.037999999999997</v>
      </c>
      <c r="X943" s="17">
        <f t="shared" si="29"/>
        <v>1.099478468449399</v>
      </c>
      <c r="Y943" s="18"/>
      <c r="Z943" s="18"/>
    </row>
    <row r="944" spans="19:26" x14ac:dyDescent="0.2">
      <c r="S944" s="13" t="s">
        <v>25</v>
      </c>
      <c r="T944" s="13" t="s">
        <v>26</v>
      </c>
      <c r="U944" s="13">
        <v>2002</v>
      </c>
      <c r="V944" s="18">
        <v>0.84</v>
      </c>
      <c r="W944" s="17">
        <f t="shared" si="28"/>
        <v>85.037999999999997</v>
      </c>
      <c r="X944" s="17">
        <f t="shared" si="29"/>
        <v>1.0865434276441119</v>
      </c>
      <c r="Y944" s="18"/>
      <c r="Z944" s="18"/>
    </row>
    <row r="945" spans="19:26" x14ac:dyDescent="0.2">
      <c r="S945" s="13" t="s">
        <v>27</v>
      </c>
      <c r="T945" s="13" t="s">
        <v>28</v>
      </c>
      <c r="U945" s="13">
        <v>2002</v>
      </c>
      <c r="V945" s="18">
        <v>0.75</v>
      </c>
      <c r="W945" s="17">
        <f t="shared" si="28"/>
        <v>85.037999999999997</v>
      </c>
      <c r="X945" s="17">
        <f t="shared" si="29"/>
        <v>0.97012806039652855</v>
      </c>
      <c r="Y945" s="17"/>
      <c r="Z945" s="17"/>
    </row>
    <row r="946" spans="19:26" x14ac:dyDescent="0.2">
      <c r="S946" s="13" t="s">
        <v>29</v>
      </c>
      <c r="T946" s="13" t="s">
        <v>30</v>
      </c>
      <c r="U946" s="13">
        <v>2002</v>
      </c>
      <c r="V946" s="18">
        <v>0.2</v>
      </c>
      <c r="W946" s="17">
        <f t="shared" si="28"/>
        <v>85.037999999999997</v>
      </c>
      <c r="X946" s="17">
        <f t="shared" si="29"/>
        <v>0.25870081610574097</v>
      </c>
      <c r="Y946" s="17"/>
      <c r="Z946" s="17"/>
    </row>
    <row r="947" spans="19:26" x14ac:dyDescent="0.2">
      <c r="S947" s="13" t="s">
        <v>31</v>
      </c>
      <c r="T947" s="13" t="s">
        <v>32</v>
      </c>
      <c r="U947" s="13">
        <v>2002</v>
      </c>
      <c r="V947" s="18">
        <v>0.31540000000000001</v>
      </c>
      <c r="W947" s="17">
        <f t="shared" si="28"/>
        <v>85.037999999999997</v>
      </c>
      <c r="X947" s="17">
        <f t="shared" si="29"/>
        <v>0.40797118699875351</v>
      </c>
      <c r="Y947" s="17"/>
      <c r="Z947" s="17"/>
    </row>
    <row r="948" spans="19:26" x14ac:dyDescent="0.2">
      <c r="S948" s="13" t="s">
        <v>33</v>
      </c>
      <c r="T948" s="13" t="s">
        <v>34</v>
      </c>
      <c r="U948" s="13">
        <v>2002</v>
      </c>
      <c r="V948" s="18">
        <v>0.6</v>
      </c>
      <c r="W948" s="17">
        <f t="shared" si="28"/>
        <v>85.037999999999997</v>
      </c>
      <c r="X948" s="17">
        <f t="shared" si="29"/>
        <v>0.77610244831722286</v>
      </c>
      <c r="Y948" s="17"/>
      <c r="Z948" s="17"/>
    </row>
    <row r="949" spans="19:26" x14ac:dyDescent="0.2">
      <c r="S949" s="13" t="s">
        <v>35</v>
      </c>
      <c r="T949" s="13" t="s">
        <v>36</v>
      </c>
      <c r="U949" s="13">
        <v>2002</v>
      </c>
      <c r="V949" s="17">
        <v>0.97</v>
      </c>
      <c r="W949" s="17">
        <f t="shared" si="28"/>
        <v>85.037999999999997</v>
      </c>
      <c r="X949" s="17">
        <f t="shared" si="29"/>
        <v>1.2546989581128436</v>
      </c>
      <c r="Y949" s="18"/>
      <c r="Z949" s="18"/>
    </row>
    <row r="950" spans="19:26" x14ac:dyDescent="0.2">
      <c r="S950" s="13" t="s">
        <v>37</v>
      </c>
      <c r="T950" s="13" t="s">
        <v>38</v>
      </c>
      <c r="U950" s="13">
        <v>2002</v>
      </c>
      <c r="V950" s="17">
        <v>0.3</v>
      </c>
      <c r="W950" s="17">
        <f t="shared" si="28"/>
        <v>85.037999999999997</v>
      </c>
      <c r="X950" s="17">
        <f t="shared" si="29"/>
        <v>0.38805122415861143</v>
      </c>
      <c r="Y950" s="18"/>
      <c r="Z950" s="18"/>
    </row>
    <row r="951" spans="19:26" x14ac:dyDescent="0.2">
      <c r="S951" s="13" t="s">
        <v>39</v>
      </c>
      <c r="T951" s="13" t="s">
        <v>40</v>
      </c>
      <c r="U951" s="13">
        <v>2002</v>
      </c>
      <c r="V951" s="17">
        <v>2.25</v>
      </c>
      <c r="W951" s="17">
        <f t="shared" si="28"/>
        <v>85.037999999999997</v>
      </c>
      <c r="X951" s="17">
        <f t="shared" si="29"/>
        <v>2.9103841811895856</v>
      </c>
      <c r="Y951" s="18"/>
      <c r="Z951" s="18"/>
    </row>
    <row r="952" spans="19:26" x14ac:dyDescent="0.2">
      <c r="S952" s="13" t="s">
        <v>41</v>
      </c>
      <c r="T952" s="13" t="s">
        <v>42</v>
      </c>
      <c r="U952" s="13">
        <v>2002</v>
      </c>
      <c r="V952" s="17">
        <v>2.35</v>
      </c>
      <c r="W952" s="17">
        <f t="shared" si="28"/>
        <v>85.037999999999997</v>
      </c>
      <c r="X952" s="17">
        <f t="shared" si="29"/>
        <v>3.0397345892424563</v>
      </c>
      <c r="Y952" s="18"/>
      <c r="Z952" s="18"/>
    </row>
    <row r="953" spans="19:26" x14ac:dyDescent="0.2">
      <c r="S953" s="13" t="s">
        <v>86</v>
      </c>
      <c r="T953" s="13" t="s">
        <v>87</v>
      </c>
      <c r="U953" s="13">
        <v>2002</v>
      </c>
      <c r="V953" s="18">
        <v>1.38</v>
      </c>
      <c r="W953" s="17">
        <f t="shared" si="28"/>
        <v>85.037999999999997</v>
      </c>
      <c r="X953" s="17">
        <f t="shared" si="29"/>
        <v>1.7850356311296125</v>
      </c>
      <c r="Y953" s="18"/>
      <c r="Z953" s="18"/>
    </row>
    <row r="954" spans="19:26" x14ac:dyDescent="0.2">
      <c r="S954" s="13" t="s">
        <v>92</v>
      </c>
      <c r="T954" s="13" t="s">
        <v>93</v>
      </c>
      <c r="U954" s="13">
        <v>2002</v>
      </c>
      <c r="V954" s="18">
        <v>0.45</v>
      </c>
      <c r="W954" s="17">
        <f t="shared" si="28"/>
        <v>85.037999999999997</v>
      </c>
      <c r="X954" s="17">
        <f t="shared" si="29"/>
        <v>0.58207683623791717</v>
      </c>
      <c r="Y954" s="18"/>
      <c r="Z954" s="18"/>
    </row>
    <row r="955" spans="19:26" x14ac:dyDescent="0.2">
      <c r="S955" s="13" t="s">
        <v>43</v>
      </c>
      <c r="T955" s="13" t="s">
        <v>14</v>
      </c>
      <c r="U955" s="13">
        <v>2002</v>
      </c>
      <c r="V955" s="18">
        <v>0.73</v>
      </c>
      <c r="W955" s="17">
        <f t="shared" si="28"/>
        <v>85.037999999999997</v>
      </c>
      <c r="X955" s="17">
        <f t="shared" si="29"/>
        <v>0.94425797878595452</v>
      </c>
      <c r="Y955" s="18"/>
      <c r="Z955" s="18"/>
    </row>
    <row r="956" spans="19:26" x14ac:dyDescent="0.2">
      <c r="S956" s="13" t="s">
        <v>44</v>
      </c>
      <c r="T956" s="13" t="s">
        <v>45</v>
      </c>
      <c r="U956" s="13">
        <v>2002</v>
      </c>
      <c r="V956" s="18">
        <v>0.47</v>
      </c>
      <c r="W956" s="17">
        <f t="shared" si="28"/>
        <v>85.037999999999997</v>
      </c>
      <c r="X956" s="17">
        <f t="shared" si="29"/>
        <v>0.6079469178484912</v>
      </c>
      <c r="Y956" s="18"/>
      <c r="Z956" s="18"/>
    </row>
    <row r="957" spans="19:26" x14ac:dyDescent="0.2">
      <c r="S957" s="13" t="s">
        <v>94</v>
      </c>
      <c r="T957" s="13" t="s">
        <v>95</v>
      </c>
      <c r="U957" s="13">
        <v>2002</v>
      </c>
      <c r="V957" s="18">
        <v>1.75</v>
      </c>
      <c r="W957" s="17">
        <f t="shared" si="28"/>
        <v>85.037999999999997</v>
      </c>
      <c r="X957" s="17">
        <f t="shared" si="29"/>
        <v>2.2636321409252336</v>
      </c>
      <c r="Y957" s="18"/>
      <c r="Z957" s="18"/>
    </row>
    <row r="958" spans="19:26" x14ac:dyDescent="0.2">
      <c r="S958" s="13" t="s">
        <v>46</v>
      </c>
      <c r="T958" s="13" t="s">
        <v>47</v>
      </c>
      <c r="U958" s="13">
        <v>2002</v>
      </c>
      <c r="V958" s="18">
        <v>0.3</v>
      </c>
      <c r="W958" s="17">
        <f t="shared" si="28"/>
        <v>85.037999999999997</v>
      </c>
      <c r="X958" s="17">
        <f t="shared" si="29"/>
        <v>0.38805122415861143</v>
      </c>
      <c r="Y958" s="18"/>
      <c r="Z958" s="18"/>
    </row>
    <row r="959" spans="19:26" x14ac:dyDescent="0.2">
      <c r="S959" s="13" t="s">
        <v>48</v>
      </c>
      <c r="T959" s="13" t="s">
        <v>49</v>
      </c>
      <c r="U959" s="13">
        <v>2002</v>
      </c>
      <c r="V959" s="18">
        <v>0.5</v>
      </c>
      <c r="W959" s="17">
        <f t="shared" si="28"/>
        <v>85.037999999999997</v>
      </c>
      <c r="X959" s="17">
        <f t="shared" si="29"/>
        <v>0.6467520402643524</v>
      </c>
      <c r="Y959" s="18"/>
      <c r="Z959" s="18"/>
    </row>
    <row r="960" spans="19:26" x14ac:dyDescent="0.2">
      <c r="S960" s="13" t="s">
        <v>50</v>
      </c>
      <c r="T960" s="13" t="s">
        <v>51</v>
      </c>
      <c r="U960" s="13">
        <v>2002</v>
      </c>
      <c r="V960" s="18">
        <v>0.11</v>
      </c>
      <c r="W960" s="17">
        <f t="shared" si="28"/>
        <v>85.037999999999997</v>
      </c>
      <c r="X960" s="17">
        <f t="shared" si="29"/>
        <v>0.14228544885815753</v>
      </c>
      <c r="Y960" s="18"/>
      <c r="Z960" s="18"/>
    </row>
    <row r="961" spans="19:26" x14ac:dyDescent="0.2">
      <c r="S961" s="13" t="s">
        <v>96</v>
      </c>
      <c r="T961" s="13" t="s">
        <v>97</v>
      </c>
      <c r="U961" s="13">
        <v>2002</v>
      </c>
      <c r="V961" s="18">
        <v>0.6</v>
      </c>
      <c r="W961" s="17">
        <f t="shared" si="28"/>
        <v>85.037999999999997</v>
      </c>
      <c r="X961" s="17">
        <f t="shared" si="29"/>
        <v>0.77610244831722286</v>
      </c>
      <c r="Y961" s="18"/>
      <c r="Z961" s="18"/>
    </row>
    <row r="962" spans="19:26" x14ac:dyDescent="0.2">
      <c r="S962" s="13" t="s">
        <v>52</v>
      </c>
      <c r="T962" s="13" t="s">
        <v>53</v>
      </c>
      <c r="U962" s="13">
        <v>2002</v>
      </c>
      <c r="V962" s="18">
        <v>0.4</v>
      </c>
      <c r="W962" s="17">
        <f t="shared" si="28"/>
        <v>85.037999999999997</v>
      </c>
      <c r="X962" s="17">
        <f t="shared" si="29"/>
        <v>0.51740163221148194</v>
      </c>
      <c r="Y962" s="17"/>
      <c r="Z962" s="17"/>
    </row>
    <row r="963" spans="19:26" x14ac:dyDescent="0.2">
      <c r="S963" s="13" t="s">
        <v>54</v>
      </c>
      <c r="T963" s="13" t="s">
        <v>55</v>
      </c>
      <c r="U963" s="13">
        <v>2002</v>
      </c>
      <c r="V963" s="18">
        <v>0.55000000000000004</v>
      </c>
      <c r="W963" s="17">
        <f t="shared" ref="W963:W1026" si="30">INDEX($AB$2:$AB$35,MATCH($U963,$AA$2:$AA$35,0))</f>
        <v>85.037999999999997</v>
      </c>
      <c r="X963" s="17">
        <f t="shared" ref="X963:X1026" si="31">V963*($AB$35/W963)</f>
        <v>0.71142724429078774</v>
      </c>
      <c r="Y963" s="17"/>
      <c r="Z963" s="17"/>
    </row>
    <row r="964" spans="19:26" x14ac:dyDescent="0.2">
      <c r="S964" s="13" t="s">
        <v>98</v>
      </c>
      <c r="T964" s="13" t="s">
        <v>99</v>
      </c>
      <c r="U964" s="13">
        <v>2002</v>
      </c>
      <c r="V964" s="18">
        <v>0.51</v>
      </c>
      <c r="W964" s="17">
        <f t="shared" si="30"/>
        <v>85.037999999999997</v>
      </c>
      <c r="X964" s="17">
        <f t="shared" si="31"/>
        <v>0.65968708106963947</v>
      </c>
      <c r="Y964" s="17"/>
      <c r="Z964" s="17"/>
    </row>
    <row r="965" spans="19:26" x14ac:dyDescent="0.2">
      <c r="S965" s="13" t="s">
        <v>56</v>
      </c>
      <c r="T965" s="13" t="s">
        <v>57</v>
      </c>
      <c r="U965" s="13">
        <v>2002</v>
      </c>
      <c r="V965" s="18">
        <v>0.3</v>
      </c>
      <c r="W965" s="17">
        <f t="shared" si="30"/>
        <v>85.037999999999997</v>
      </c>
      <c r="X965" s="17">
        <f t="shared" si="31"/>
        <v>0.38805122415861143</v>
      </c>
      <c r="Y965" s="17"/>
      <c r="Z965" s="17"/>
    </row>
    <row r="966" spans="19:26" x14ac:dyDescent="0.2">
      <c r="S966" s="13" t="s">
        <v>100</v>
      </c>
      <c r="T966" s="13" t="s">
        <v>101</v>
      </c>
      <c r="U966" s="13">
        <v>2002</v>
      </c>
      <c r="V966" s="17">
        <v>0.35</v>
      </c>
      <c r="W966" s="17">
        <f t="shared" si="30"/>
        <v>85.037999999999997</v>
      </c>
      <c r="X966" s="17">
        <f t="shared" si="31"/>
        <v>0.45272642818504666</v>
      </c>
      <c r="Y966" s="18"/>
      <c r="Z966" s="18"/>
    </row>
    <row r="967" spans="19:26" x14ac:dyDescent="0.2">
      <c r="S967" s="13" t="s">
        <v>58</v>
      </c>
      <c r="T967" s="13" t="s">
        <v>59</v>
      </c>
      <c r="U967" s="13">
        <v>2002</v>
      </c>
      <c r="V967" s="17">
        <v>0.36</v>
      </c>
      <c r="W967" s="17">
        <f t="shared" si="30"/>
        <v>85.037999999999997</v>
      </c>
      <c r="X967" s="17">
        <f t="shared" si="31"/>
        <v>0.46566146899033373</v>
      </c>
      <c r="Y967" s="18"/>
      <c r="Z967" s="18"/>
    </row>
    <row r="968" spans="19:26" x14ac:dyDescent="0.2">
      <c r="S968" s="13" t="s">
        <v>102</v>
      </c>
      <c r="T968" s="13" t="s">
        <v>103</v>
      </c>
      <c r="U968" s="13">
        <v>2002</v>
      </c>
      <c r="V968" s="17">
        <v>1.06</v>
      </c>
      <c r="W968" s="17">
        <f t="shared" si="30"/>
        <v>85.037999999999997</v>
      </c>
      <c r="X968" s="17">
        <f t="shared" si="31"/>
        <v>1.3711143253604272</v>
      </c>
      <c r="Y968" s="13"/>
      <c r="Z968" s="13"/>
    </row>
    <row r="969" spans="19:26" x14ac:dyDescent="0.2">
      <c r="S969" s="13" t="s">
        <v>60</v>
      </c>
      <c r="T969" s="13" t="s">
        <v>61</v>
      </c>
      <c r="U969" s="13">
        <v>2002</v>
      </c>
      <c r="V969" s="17">
        <v>0.75</v>
      </c>
      <c r="W969" s="17">
        <f t="shared" si="30"/>
        <v>85.037999999999997</v>
      </c>
      <c r="X969" s="17">
        <f t="shared" si="31"/>
        <v>0.97012806039652855</v>
      </c>
      <c r="Y969" s="13"/>
      <c r="Z969" s="13"/>
    </row>
    <row r="970" spans="19:26" x14ac:dyDescent="0.2">
      <c r="S970" s="13" t="s">
        <v>62</v>
      </c>
      <c r="T970" s="13" t="s">
        <v>63</v>
      </c>
      <c r="U970" s="13">
        <v>2002</v>
      </c>
      <c r="V970" s="18">
        <v>0.4</v>
      </c>
      <c r="W970" s="17">
        <f t="shared" si="30"/>
        <v>85.037999999999997</v>
      </c>
      <c r="X970" s="17">
        <f t="shared" si="31"/>
        <v>0.51740163221148194</v>
      </c>
      <c r="Y970" s="13"/>
      <c r="Z970" s="13"/>
    </row>
    <row r="971" spans="19:26" x14ac:dyDescent="0.2">
      <c r="S971" s="13" t="s">
        <v>64</v>
      </c>
      <c r="T971" s="13" t="s">
        <v>65</v>
      </c>
      <c r="U971" s="13">
        <v>2002</v>
      </c>
      <c r="V971" s="18">
        <v>0.7</v>
      </c>
      <c r="W971" s="17">
        <f t="shared" si="30"/>
        <v>85.037999999999997</v>
      </c>
      <c r="X971" s="17">
        <f t="shared" si="31"/>
        <v>0.90545285637009332</v>
      </c>
      <c r="Y971" s="18"/>
      <c r="Z971" s="18"/>
    </row>
    <row r="972" spans="19:26" x14ac:dyDescent="0.2">
      <c r="S972" s="13" t="s">
        <v>66</v>
      </c>
      <c r="T972" s="13" t="s">
        <v>67</v>
      </c>
      <c r="U972" s="13">
        <v>2002</v>
      </c>
      <c r="V972" s="18">
        <v>1.7</v>
      </c>
      <c r="W972" s="17">
        <f t="shared" si="30"/>
        <v>85.037999999999997</v>
      </c>
      <c r="X972" s="17">
        <f t="shared" si="31"/>
        <v>2.198956936898798</v>
      </c>
      <c r="Y972" s="18"/>
      <c r="Z972" s="18"/>
    </row>
    <row r="973" spans="19:26" x14ac:dyDescent="0.2">
      <c r="S973" s="13" t="s">
        <v>68</v>
      </c>
      <c r="T973" s="13" t="s">
        <v>69</v>
      </c>
      <c r="U973" s="13">
        <v>2002</v>
      </c>
      <c r="V973" s="18">
        <v>0.1893</v>
      </c>
      <c r="W973" s="17">
        <f t="shared" si="30"/>
        <v>85.037999999999997</v>
      </c>
      <c r="X973" s="17">
        <f t="shared" si="31"/>
        <v>0.24486032244408382</v>
      </c>
      <c r="Y973" s="18"/>
      <c r="Z973" s="18"/>
    </row>
    <row r="974" spans="19:26" x14ac:dyDescent="0.2">
      <c r="S974" s="13" t="s">
        <v>106</v>
      </c>
      <c r="T974" s="13" t="s">
        <v>107</v>
      </c>
      <c r="U974" s="13">
        <v>2002</v>
      </c>
      <c r="V974" s="18">
        <v>0.79500000000000004</v>
      </c>
      <c r="W974" s="17">
        <f t="shared" si="30"/>
        <v>85.037999999999997</v>
      </c>
      <c r="X974" s="17">
        <f t="shared" si="31"/>
        <v>1.0283357440203205</v>
      </c>
      <c r="Y974" s="18"/>
      <c r="Z974" s="18"/>
    </row>
    <row r="975" spans="19:26" x14ac:dyDescent="0.2">
      <c r="S975" s="13" t="s">
        <v>70</v>
      </c>
      <c r="T975" s="13" t="s">
        <v>71</v>
      </c>
      <c r="U975" s="13">
        <v>2002</v>
      </c>
      <c r="V975" s="18">
        <v>0.5</v>
      </c>
      <c r="W975" s="17">
        <f t="shared" si="30"/>
        <v>85.037999999999997</v>
      </c>
      <c r="X975" s="17">
        <f t="shared" si="31"/>
        <v>0.6467520402643524</v>
      </c>
      <c r="Y975" s="18"/>
      <c r="Z975" s="18"/>
    </row>
    <row r="976" spans="19:26" x14ac:dyDescent="0.2">
      <c r="S976" s="13" t="s">
        <v>108</v>
      </c>
      <c r="T976" s="13" t="s">
        <v>109</v>
      </c>
      <c r="U976" s="13">
        <v>2002</v>
      </c>
      <c r="V976" s="18">
        <v>0.32</v>
      </c>
      <c r="W976" s="17">
        <f t="shared" si="30"/>
        <v>85.037999999999997</v>
      </c>
      <c r="X976" s="17">
        <f t="shared" si="31"/>
        <v>0.41392130576918557</v>
      </c>
      <c r="Y976" s="18"/>
      <c r="Z976" s="18"/>
    </row>
    <row r="977" spans="19:26" x14ac:dyDescent="0.2">
      <c r="S977" s="13" t="s">
        <v>72</v>
      </c>
      <c r="T977" s="13" t="s">
        <v>73</v>
      </c>
      <c r="U977" s="13">
        <v>2002</v>
      </c>
      <c r="V977" s="18">
        <v>0.72</v>
      </c>
      <c r="W977" s="17">
        <f t="shared" si="30"/>
        <v>85.037999999999997</v>
      </c>
      <c r="X977" s="17">
        <f t="shared" si="31"/>
        <v>0.93132293798066745</v>
      </c>
      <c r="Y977" s="18"/>
      <c r="Z977" s="18"/>
    </row>
    <row r="978" spans="19:26" x14ac:dyDescent="0.2">
      <c r="S978" s="13" t="s">
        <v>110</v>
      </c>
      <c r="T978" s="13" t="s">
        <v>111</v>
      </c>
      <c r="U978" s="13">
        <v>2002</v>
      </c>
      <c r="V978" s="18">
        <v>0.67</v>
      </c>
      <c r="W978" s="17">
        <f t="shared" si="30"/>
        <v>85.037999999999997</v>
      </c>
      <c r="X978" s="17">
        <f t="shared" si="31"/>
        <v>0.86664773395423222</v>
      </c>
      <c r="Y978" s="18"/>
      <c r="Z978" s="18"/>
    </row>
    <row r="979" spans="19:26" x14ac:dyDescent="0.2">
      <c r="S979" s="13" t="s">
        <v>74</v>
      </c>
      <c r="T979" s="13" t="s">
        <v>75</v>
      </c>
      <c r="U979" s="13">
        <v>2002</v>
      </c>
      <c r="V979" s="18">
        <v>0.6</v>
      </c>
      <c r="W979" s="17">
        <f t="shared" si="30"/>
        <v>85.037999999999997</v>
      </c>
      <c r="X979" s="17">
        <f t="shared" si="31"/>
        <v>0.77610244831722286</v>
      </c>
      <c r="Y979" s="17"/>
      <c r="Z979" s="17"/>
    </row>
    <row r="980" spans="19:26" x14ac:dyDescent="0.2">
      <c r="S980" s="13" t="s">
        <v>76</v>
      </c>
      <c r="T980" s="13" t="s">
        <v>77</v>
      </c>
      <c r="U980" s="13">
        <v>2002</v>
      </c>
      <c r="V980" s="18">
        <v>0.95960000000000001</v>
      </c>
      <c r="W980" s="17">
        <f t="shared" si="30"/>
        <v>85.037999999999997</v>
      </c>
      <c r="X980" s="17">
        <f t="shared" si="31"/>
        <v>1.2412465156753452</v>
      </c>
      <c r="Y980" s="17"/>
      <c r="Z980" s="17"/>
    </row>
    <row r="981" spans="19:26" x14ac:dyDescent="0.2">
      <c r="S981" s="13" t="s">
        <v>78</v>
      </c>
      <c r="T981" s="13" t="s">
        <v>79</v>
      </c>
      <c r="U981" s="13">
        <v>2002</v>
      </c>
      <c r="V981" s="17">
        <v>0.93</v>
      </c>
      <c r="W981" s="17">
        <f t="shared" si="30"/>
        <v>85.037999999999997</v>
      </c>
      <c r="X981" s="17">
        <f t="shared" si="31"/>
        <v>1.2029587948916955</v>
      </c>
      <c r="Y981" s="17"/>
      <c r="Z981" s="17"/>
    </row>
    <row r="982" spans="19:26" x14ac:dyDescent="0.2">
      <c r="S982" s="13" t="s">
        <v>80</v>
      </c>
      <c r="T982" s="13" t="s">
        <v>81</v>
      </c>
      <c r="U982" s="13">
        <v>2002</v>
      </c>
      <c r="V982" s="17">
        <v>1.1000000000000001</v>
      </c>
      <c r="W982" s="17">
        <f t="shared" si="30"/>
        <v>85.037999999999997</v>
      </c>
      <c r="X982" s="17">
        <f t="shared" si="31"/>
        <v>1.4228544885815755</v>
      </c>
      <c r="Y982" s="17"/>
      <c r="Z982" s="17"/>
    </row>
    <row r="983" spans="19:26" x14ac:dyDescent="0.2">
      <c r="S983" s="13" t="s">
        <v>82</v>
      </c>
      <c r="T983" s="13" t="s">
        <v>83</v>
      </c>
      <c r="U983" s="13">
        <v>2002</v>
      </c>
      <c r="V983" s="17">
        <v>0.20399999999999999</v>
      </c>
      <c r="W983" s="17">
        <f t="shared" si="30"/>
        <v>85.037999999999997</v>
      </c>
      <c r="X983" s="17">
        <f t="shared" si="31"/>
        <v>0.26387483242785575</v>
      </c>
      <c r="Y983" s="18"/>
      <c r="Z983" s="18"/>
    </row>
    <row r="984" spans="19:26" x14ac:dyDescent="0.2">
      <c r="S984" s="13" t="s">
        <v>116</v>
      </c>
      <c r="T984" s="13" t="s">
        <v>117</v>
      </c>
      <c r="U984" s="13">
        <v>2002</v>
      </c>
      <c r="V984" s="18">
        <v>0.55000000000000004</v>
      </c>
      <c r="W984" s="17">
        <f t="shared" si="30"/>
        <v>85.037999999999997</v>
      </c>
      <c r="X984" s="17">
        <f t="shared" si="31"/>
        <v>0.71142724429078774</v>
      </c>
      <c r="Y984" s="18"/>
      <c r="Z984" s="18"/>
    </row>
    <row r="985" spans="19:26" x14ac:dyDescent="0.2">
      <c r="S985" s="13" t="s">
        <v>118</v>
      </c>
      <c r="T985" s="13" t="s">
        <v>119</v>
      </c>
      <c r="U985" s="13">
        <v>2002</v>
      </c>
      <c r="V985" s="18">
        <v>1.51</v>
      </c>
      <c r="W985" s="17">
        <f t="shared" si="30"/>
        <v>85.037999999999997</v>
      </c>
      <c r="X985" s="17">
        <f t="shared" si="31"/>
        <v>1.9531911615983442</v>
      </c>
      <c r="Y985" s="18"/>
      <c r="Z985" s="18"/>
    </row>
    <row r="986" spans="19:26" x14ac:dyDescent="0.2">
      <c r="S986" s="13" t="s">
        <v>120</v>
      </c>
      <c r="T986" s="13" t="s">
        <v>121</v>
      </c>
      <c r="U986" s="13">
        <v>2002</v>
      </c>
      <c r="V986" s="18">
        <v>0.86760000000000004</v>
      </c>
      <c r="W986" s="17">
        <f t="shared" si="30"/>
        <v>85.037999999999997</v>
      </c>
      <c r="X986" s="17">
        <f t="shared" si="31"/>
        <v>1.1222441402667043</v>
      </c>
      <c r="Y986" s="18"/>
      <c r="Z986" s="18"/>
    </row>
    <row r="987" spans="19:26" x14ac:dyDescent="0.2">
      <c r="S987" s="13" t="s">
        <v>122</v>
      </c>
      <c r="T987" s="13" t="s">
        <v>123</v>
      </c>
      <c r="U987" s="13">
        <v>2002</v>
      </c>
      <c r="V987" s="13">
        <v>1</v>
      </c>
      <c r="W987" s="17">
        <f t="shared" si="30"/>
        <v>85.037999999999997</v>
      </c>
      <c r="X987" s="17">
        <f t="shared" si="31"/>
        <v>1.2935040805287048</v>
      </c>
      <c r="Y987" s="18"/>
      <c r="Z987" s="18"/>
    </row>
    <row r="988" spans="19:26" x14ac:dyDescent="0.2">
      <c r="S988" s="13" t="s">
        <v>84</v>
      </c>
      <c r="T988" s="13" t="s">
        <v>85</v>
      </c>
      <c r="U988" s="13">
        <v>2002</v>
      </c>
      <c r="V988" s="13">
        <v>0.25</v>
      </c>
      <c r="W988" s="17">
        <f t="shared" si="30"/>
        <v>85.037999999999997</v>
      </c>
      <c r="X988" s="17">
        <f t="shared" si="31"/>
        <v>0.3233760201321762</v>
      </c>
      <c r="Y988" s="18"/>
      <c r="Z988" s="18"/>
    </row>
    <row r="989" spans="19:26" x14ac:dyDescent="0.2">
      <c r="S989" s="13" t="s">
        <v>90</v>
      </c>
      <c r="T989" s="13" t="s">
        <v>91</v>
      </c>
      <c r="U989" s="13">
        <v>2003</v>
      </c>
      <c r="V989" s="18">
        <v>1.7</v>
      </c>
      <c r="W989" s="17">
        <f t="shared" si="30"/>
        <v>86.728999999999999</v>
      </c>
      <c r="X989" s="17">
        <f t="shared" si="31"/>
        <v>2.1560827404904934</v>
      </c>
      <c r="Y989" s="18"/>
      <c r="Z989" s="18"/>
    </row>
    <row r="990" spans="19:26" x14ac:dyDescent="0.2">
      <c r="S990" s="13" t="s">
        <v>23</v>
      </c>
      <c r="T990" s="13" t="s">
        <v>24</v>
      </c>
      <c r="U990" s="13">
        <v>2003</v>
      </c>
      <c r="V990" s="18">
        <v>2.5</v>
      </c>
      <c r="W990" s="17">
        <f t="shared" si="30"/>
        <v>86.728999999999999</v>
      </c>
      <c r="X990" s="17">
        <f t="shared" si="31"/>
        <v>3.1707099124860201</v>
      </c>
      <c r="Y990" s="18"/>
      <c r="Z990" s="18"/>
    </row>
    <row r="991" spans="19:26" x14ac:dyDescent="0.2">
      <c r="S991" s="13" t="s">
        <v>25</v>
      </c>
      <c r="T991" s="13" t="s">
        <v>26</v>
      </c>
      <c r="U991" s="13">
        <v>2003</v>
      </c>
      <c r="V991" s="18">
        <v>0.84</v>
      </c>
      <c r="W991" s="17">
        <f t="shared" si="30"/>
        <v>86.728999999999999</v>
      </c>
      <c r="X991" s="17">
        <f t="shared" si="31"/>
        <v>1.0653585305953026</v>
      </c>
      <c r="Y991" s="18"/>
      <c r="Z991" s="18"/>
    </row>
    <row r="992" spans="19:26" x14ac:dyDescent="0.2">
      <c r="S992" s="13" t="s">
        <v>27</v>
      </c>
      <c r="T992" s="13" t="s">
        <v>28</v>
      </c>
      <c r="U992" s="13">
        <v>2003</v>
      </c>
      <c r="V992" s="18">
        <v>0.75</v>
      </c>
      <c r="W992" s="17">
        <f t="shared" si="30"/>
        <v>86.728999999999999</v>
      </c>
      <c r="X992" s="17">
        <f t="shared" si="31"/>
        <v>0.95121297374580593</v>
      </c>
      <c r="Y992" s="18"/>
      <c r="Z992" s="18"/>
    </row>
    <row r="993" spans="19:26" x14ac:dyDescent="0.2">
      <c r="S993" s="13" t="s">
        <v>29</v>
      </c>
      <c r="T993" s="13" t="s">
        <v>30</v>
      </c>
      <c r="U993" s="13">
        <v>2003</v>
      </c>
      <c r="V993" s="18">
        <v>0.2</v>
      </c>
      <c r="W993" s="17">
        <f t="shared" si="30"/>
        <v>86.728999999999999</v>
      </c>
      <c r="X993" s="17">
        <f t="shared" si="31"/>
        <v>0.25365679299888161</v>
      </c>
      <c r="Y993" s="18"/>
      <c r="Z993" s="18"/>
    </row>
    <row r="994" spans="19:26" x14ac:dyDescent="0.2">
      <c r="S994" s="13" t="s">
        <v>31</v>
      </c>
      <c r="T994" s="13" t="s">
        <v>32</v>
      </c>
      <c r="U994" s="13">
        <v>2003</v>
      </c>
      <c r="V994" s="18">
        <v>0.31540000000000001</v>
      </c>
      <c r="W994" s="17">
        <f t="shared" si="30"/>
        <v>86.728999999999999</v>
      </c>
      <c r="X994" s="17">
        <f t="shared" si="31"/>
        <v>0.40001676255923629</v>
      </c>
      <c r="Y994" s="18"/>
      <c r="Z994" s="18"/>
    </row>
    <row r="995" spans="19:26" x14ac:dyDescent="0.2">
      <c r="S995" s="13" t="s">
        <v>33</v>
      </c>
      <c r="T995" s="13" t="s">
        <v>34</v>
      </c>
      <c r="U995" s="13">
        <v>2003</v>
      </c>
      <c r="V995" s="18">
        <v>0.6</v>
      </c>
      <c r="W995" s="17">
        <f t="shared" si="30"/>
        <v>86.728999999999999</v>
      </c>
      <c r="X995" s="17">
        <f t="shared" si="31"/>
        <v>0.76097037899664477</v>
      </c>
      <c r="Y995" s="18"/>
      <c r="Z995" s="18"/>
    </row>
    <row r="996" spans="19:26" x14ac:dyDescent="0.2">
      <c r="S996" s="13" t="s">
        <v>35</v>
      </c>
      <c r="T996" s="13" t="s">
        <v>36</v>
      </c>
      <c r="U996" s="13">
        <v>2003</v>
      </c>
      <c r="V996" s="17">
        <v>0.97</v>
      </c>
      <c r="W996" s="17">
        <f t="shared" si="30"/>
        <v>86.728999999999999</v>
      </c>
      <c r="X996" s="17">
        <f t="shared" si="31"/>
        <v>1.2302354460445757</v>
      </c>
      <c r="Y996" s="17"/>
      <c r="Z996" s="17"/>
    </row>
    <row r="997" spans="19:26" x14ac:dyDescent="0.2">
      <c r="S997" s="13" t="s">
        <v>37</v>
      </c>
      <c r="T997" s="13" t="s">
        <v>38</v>
      </c>
      <c r="U997" s="13">
        <v>2003</v>
      </c>
      <c r="V997" s="17">
        <v>0.3</v>
      </c>
      <c r="W997" s="17">
        <f t="shared" si="30"/>
        <v>86.728999999999999</v>
      </c>
      <c r="X997" s="17">
        <f t="shared" si="31"/>
        <v>0.38048518949832238</v>
      </c>
      <c r="Y997" s="17"/>
      <c r="Z997" s="17"/>
    </row>
    <row r="998" spans="19:26" x14ac:dyDescent="0.2">
      <c r="S998" s="13" t="s">
        <v>39</v>
      </c>
      <c r="T998" s="13" t="s">
        <v>40</v>
      </c>
      <c r="U998" s="13">
        <v>2003</v>
      </c>
      <c r="V998" s="17">
        <v>2.25</v>
      </c>
      <c r="W998" s="17">
        <f t="shared" si="30"/>
        <v>86.728999999999999</v>
      </c>
      <c r="X998" s="17">
        <f t="shared" si="31"/>
        <v>2.853638921237418</v>
      </c>
      <c r="Y998" s="17"/>
      <c r="Z998" s="17"/>
    </row>
    <row r="999" spans="19:26" x14ac:dyDescent="0.2">
      <c r="S999" s="13" t="s">
        <v>41</v>
      </c>
      <c r="T999" s="13" t="s">
        <v>42</v>
      </c>
      <c r="U999" s="13">
        <v>2003</v>
      </c>
      <c r="V999" s="17">
        <v>2.35</v>
      </c>
      <c r="W999" s="17">
        <f t="shared" si="30"/>
        <v>86.728999999999999</v>
      </c>
      <c r="X999" s="17">
        <f t="shared" si="31"/>
        <v>2.980467317736859</v>
      </c>
      <c r="Y999" s="17"/>
      <c r="Z999" s="17"/>
    </row>
    <row r="1000" spans="19:26" x14ac:dyDescent="0.2">
      <c r="S1000" s="13" t="s">
        <v>86</v>
      </c>
      <c r="T1000" s="13" t="s">
        <v>87</v>
      </c>
      <c r="U1000" s="13">
        <v>2003</v>
      </c>
      <c r="V1000" s="18">
        <v>1.38</v>
      </c>
      <c r="W1000" s="17">
        <f t="shared" si="30"/>
        <v>86.728999999999999</v>
      </c>
      <c r="X1000" s="17">
        <f t="shared" si="31"/>
        <v>1.7502318716922829</v>
      </c>
      <c r="Y1000" s="18"/>
      <c r="Z1000" s="18"/>
    </row>
    <row r="1001" spans="19:26" x14ac:dyDescent="0.2">
      <c r="S1001" s="13" t="s">
        <v>92</v>
      </c>
      <c r="T1001" s="13" t="s">
        <v>93</v>
      </c>
      <c r="U1001" s="13">
        <v>2003</v>
      </c>
      <c r="V1001" s="18">
        <v>0.45</v>
      </c>
      <c r="W1001" s="17">
        <f t="shared" si="30"/>
        <v>86.728999999999999</v>
      </c>
      <c r="X1001" s="17">
        <f t="shared" si="31"/>
        <v>0.5707277842474836</v>
      </c>
      <c r="Y1001" s="18"/>
      <c r="Z1001" s="18"/>
    </row>
    <row r="1002" spans="19:26" x14ac:dyDescent="0.2">
      <c r="S1002" s="13" t="s">
        <v>43</v>
      </c>
      <c r="T1002" s="13" t="s">
        <v>14</v>
      </c>
      <c r="U1002" s="13">
        <v>2003</v>
      </c>
      <c r="V1002" s="18">
        <v>0.73</v>
      </c>
      <c r="W1002" s="17">
        <f t="shared" si="30"/>
        <v>86.728999999999999</v>
      </c>
      <c r="X1002" s="17">
        <f t="shared" si="31"/>
        <v>0.92584729444591785</v>
      </c>
      <c r="Y1002" s="18"/>
      <c r="Z1002" s="18"/>
    </row>
    <row r="1003" spans="19:26" x14ac:dyDescent="0.2">
      <c r="S1003" s="13" t="s">
        <v>44</v>
      </c>
      <c r="T1003" s="13" t="s">
        <v>45</v>
      </c>
      <c r="U1003" s="13">
        <v>2003</v>
      </c>
      <c r="V1003" s="18">
        <v>0.47</v>
      </c>
      <c r="W1003" s="17">
        <f t="shared" si="30"/>
        <v>86.728999999999999</v>
      </c>
      <c r="X1003" s="17">
        <f t="shared" si="31"/>
        <v>0.59609346354737169</v>
      </c>
      <c r="Y1003" s="18"/>
      <c r="Z1003" s="18"/>
    </row>
    <row r="1004" spans="19:26" x14ac:dyDescent="0.2">
      <c r="S1004" s="13" t="s">
        <v>94</v>
      </c>
      <c r="T1004" s="13" t="s">
        <v>95</v>
      </c>
      <c r="U1004" s="13">
        <v>2003</v>
      </c>
      <c r="V1004" s="18">
        <v>1.75</v>
      </c>
      <c r="W1004" s="17">
        <f t="shared" si="30"/>
        <v>86.728999999999999</v>
      </c>
      <c r="X1004" s="17">
        <f t="shared" si="31"/>
        <v>2.2194969387402139</v>
      </c>
      <c r="Y1004" s="18"/>
      <c r="Z1004" s="18"/>
    </row>
    <row r="1005" spans="19:26" x14ac:dyDescent="0.2">
      <c r="S1005" s="13" t="s">
        <v>46</v>
      </c>
      <c r="T1005" s="13" t="s">
        <v>47</v>
      </c>
      <c r="U1005" s="13">
        <v>2003</v>
      </c>
      <c r="V1005" s="18">
        <v>0.3</v>
      </c>
      <c r="W1005" s="17">
        <f t="shared" si="30"/>
        <v>86.728999999999999</v>
      </c>
      <c r="X1005" s="17">
        <f t="shared" si="31"/>
        <v>0.38048518949832238</v>
      </c>
      <c r="Y1005" s="18"/>
      <c r="Z1005" s="18"/>
    </row>
    <row r="1006" spans="19:26" x14ac:dyDescent="0.2">
      <c r="S1006" s="13" t="s">
        <v>48</v>
      </c>
      <c r="T1006" s="13" t="s">
        <v>49</v>
      </c>
      <c r="U1006" s="13">
        <v>2003</v>
      </c>
      <c r="V1006" s="18">
        <v>0.5</v>
      </c>
      <c r="W1006" s="17">
        <f t="shared" si="30"/>
        <v>86.728999999999999</v>
      </c>
      <c r="X1006" s="17">
        <f t="shared" si="31"/>
        <v>0.63414198249720399</v>
      </c>
      <c r="Y1006" s="18"/>
      <c r="Z1006" s="18"/>
    </row>
    <row r="1007" spans="19:26" x14ac:dyDescent="0.2">
      <c r="S1007" s="13" t="s">
        <v>50</v>
      </c>
      <c r="T1007" s="13" t="s">
        <v>51</v>
      </c>
      <c r="U1007" s="13">
        <v>2003</v>
      </c>
      <c r="V1007" s="18">
        <v>0.11</v>
      </c>
      <c r="W1007" s="17">
        <f t="shared" si="30"/>
        <v>86.728999999999999</v>
      </c>
      <c r="X1007" s="17">
        <f t="shared" si="31"/>
        <v>0.13951123614938488</v>
      </c>
      <c r="Y1007" s="18"/>
      <c r="Z1007" s="18"/>
    </row>
    <row r="1008" spans="19:26" x14ac:dyDescent="0.2">
      <c r="S1008" s="13" t="s">
        <v>96</v>
      </c>
      <c r="T1008" s="13" t="s">
        <v>97</v>
      </c>
      <c r="U1008" s="13">
        <v>2003</v>
      </c>
      <c r="V1008" s="18">
        <v>0.6</v>
      </c>
      <c r="W1008" s="17">
        <f t="shared" si="30"/>
        <v>86.728999999999999</v>
      </c>
      <c r="X1008" s="17">
        <f t="shared" si="31"/>
        <v>0.76097037899664477</v>
      </c>
      <c r="Y1008" s="18"/>
      <c r="Z1008" s="18"/>
    </row>
    <row r="1009" spans="19:26" x14ac:dyDescent="0.2">
      <c r="S1009" s="13" t="s">
        <v>52</v>
      </c>
      <c r="T1009" s="13" t="s">
        <v>53</v>
      </c>
      <c r="U1009" s="13">
        <v>2003</v>
      </c>
      <c r="V1009" s="18">
        <v>0.4</v>
      </c>
      <c r="W1009" s="17">
        <f t="shared" si="30"/>
        <v>86.728999999999999</v>
      </c>
      <c r="X1009" s="17">
        <f t="shared" si="31"/>
        <v>0.50731358599776322</v>
      </c>
      <c r="Y1009" s="18"/>
      <c r="Z1009" s="18"/>
    </row>
    <row r="1010" spans="19:26" x14ac:dyDescent="0.2">
      <c r="S1010" s="13" t="s">
        <v>54</v>
      </c>
      <c r="T1010" s="13" t="s">
        <v>55</v>
      </c>
      <c r="U1010" s="13">
        <v>2003</v>
      </c>
      <c r="V1010" s="18">
        <v>0.55000000000000004</v>
      </c>
      <c r="W1010" s="17">
        <f t="shared" si="30"/>
        <v>86.728999999999999</v>
      </c>
      <c r="X1010" s="17">
        <f t="shared" si="31"/>
        <v>0.69755618074692449</v>
      </c>
      <c r="Y1010" s="18"/>
      <c r="Z1010" s="18"/>
    </row>
    <row r="1011" spans="19:26" x14ac:dyDescent="0.2">
      <c r="S1011" s="13" t="s">
        <v>98</v>
      </c>
      <c r="T1011" s="13" t="s">
        <v>99</v>
      </c>
      <c r="U1011" s="13">
        <v>2003</v>
      </c>
      <c r="V1011" s="18">
        <v>0.51</v>
      </c>
      <c r="W1011" s="17">
        <f t="shared" si="30"/>
        <v>86.728999999999999</v>
      </c>
      <c r="X1011" s="17">
        <f t="shared" si="31"/>
        <v>0.64682482214714809</v>
      </c>
      <c r="Y1011" s="18"/>
      <c r="Z1011" s="18"/>
    </row>
    <row r="1012" spans="19:26" x14ac:dyDescent="0.2">
      <c r="S1012" s="13" t="s">
        <v>56</v>
      </c>
      <c r="T1012" s="13" t="s">
        <v>57</v>
      </c>
      <c r="U1012" s="13">
        <v>2003</v>
      </c>
      <c r="V1012" s="18">
        <v>0.3</v>
      </c>
      <c r="W1012" s="17">
        <f t="shared" si="30"/>
        <v>86.728999999999999</v>
      </c>
      <c r="X1012" s="17">
        <f t="shared" si="31"/>
        <v>0.38048518949832238</v>
      </c>
      <c r="Y1012" s="18"/>
      <c r="Z1012" s="18"/>
    </row>
    <row r="1013" spans="19:26" x14ac:dyDescent="0.2">
      <c r="S1013" s="13" t="s">
        <v>100</v>
      </c>
      <c r="T1013" s="13" t="s">
        <v>101</v>
      </c>
      <c r="U1013" s="13">
        <v>2003</v>
      </c>
      <c r="V1013" s="17">
        <v>0.35</v>
      </c>
      <c r="W1013" s="17">
        <f t="shared" si="30"/>
        <v>86.728999999999999</v>
      </c>
      <c r="X1013" s="17">
        <f t="shared" si="31"/>
        <v>0.44389938774804277</v>
      </c>
      <c r="Y1013" s="17"/>
      <c r="Z1013" s="17"/>
    </row>
    <row r="1014" spans="19:26" x14ac:dyDescent="0.2">
      <c r="S1014" s="13" t="s">
        <v>58</v>
      </c>
      <c r="T1014" s="13" t="s">
        <v>59</v>
      </c>
      <c r="U1014" s="13">
        <v>2003</v>
      </c>
      <c r="V1014" s="17">
        <v>0.42</v>
      </c>
      <c r="W1014" s="17">
        <f t="shared" si="30"/>
        <v>86.728999999999999</v>
      </c>
      <c r="X1014" s="17">
        <f t="shared" si="31"/>
        <v>0.53267926529765131</v>
      </c>
      <c r="Y1014" s="17"/>
      <c r="Z1014" s="17"/>
    </row>
    <row r="1015" spans="19:26" x14ac:dyDescent="0.2">
      <c r="S1015" s="13" t="s">
        <v>102</v>
      </c>
      <c r="T1015" s="13" t="s">
        <v>103</v>
      </c>
      <c r="U1015" s="13">
        <v>2003</v>
      </c>
      <c r="V1015" s="17">
        <v>1.06</v>
      </c>
      <c r="W1015" s="17">
        <f t="shared" si="30"/>
        <v>86.728999999999999</v>
      </c>
      <c r="X1015" s="17">
        <f t="shared" si="31"/>
        <v>1.3443810028940726</v>
      </c>
      <c r="Y1015" s="17"/>
      <c r="Z1015" s="17"/>
    </row>
    <row r="1016" spans="19:26" x14ac:dyDescent="0.2">
      <c r="S1016" s="13" t="s">
        <v>60</v>
      </c>
      <c r="T1016" s="13" t="s">
        <v>61</v>
      </c>
      <c r="U1016" s="13">
        <v>2003</v>
      </c>
      <c r="V1016" s="17">
        <v>0.75</v>
      </c>
      <c r="W1016" s="17">
        <f t="shared" si="30"/>
        <v>86.728999999999999</v>
      </c>
      <c r="X1016" s="17">
        <f t="shared" si="31"/>
        <v>0.95121297374580593</v>
      </c>
      <c r="Y1016" s="17"/>
      <c r="Z1016" s="17"/>
    </row>
    <row r="1017" spans="19:26" x14ac:dyDescent="0.2">
      <c r="S1017" s="13" t="s">
        <v>62</v>
      </c>
      <c r="T1017" s="13" t="s">
        <v>63</v>
      </c>
      <c r="U1017" s="13">
        <v>2003</v>
      </c>
      <c r="V1017" s="18">
        <v>0.4</v>
      </c>
      <c r="W1017" s="17">
        <f t="shared" si="30"/>
        <v>86.728999999999999</v>
      </c>
      <c r="X1017" s="17">
        <f t="shared" si="31"/>
        <v>0.50731358599776322</v>
      </c>
      <c r="Y1017" s="18"/>
      <c r="Z1017" s="18"/>
    </row>
    <row r="1018" spans="19:26" x14ac:dyDescent="0.2">
      <c r="S1018" s="13" t="s">
        <v>64</v>
      </c>
      <c r="T1018" s="13" t="s">
        <v>65</v>
      </c>
      <c r="U1018" s="13">
        <v>2003</v>
      </c>
      <c r="V1018" s="18">
        <v>0.7</v>
      </c>
      <c r="W1018" s="17">
        <f t="shared" si="30"/>
        <v>86.728999999999999</v>
      </c>
      <c r="X1018" s="17">
        <f t="shared" si="31"/>
        <v>0.88779877549608555</v>
      </c>
      <c r="Y1018" s="18"/>
      <c r="Z1018" s="18"/>
    </row>
    <row r="1019" spans="19:26" x14ac:dyDescent="0.2">
      <c r="S1019" s="13" t="s">
        <v>66</v>
      </c>
      <c r="T1019" s="13" t="s">
        <v>67</v>
      </c>
      <c r="U1019" s="13">
        <v>2003</v>
      </c>
      <c r="V1019" s="18">
        <v>1.7</v>
      </c>
      <c r="W1019" s="17">
        <f t="shared" si="30"/>
        <v>86.728999999999999</v>
      </c>
      <c r="X1019" s="17">
        <f t="shared" si="31"/>
        <v>2.1560827404904934</v>
      </c>
      <c r="Y1019" s="13"/>
      <c r="Z1019" s="13"/>
    </row>
    <row r="1020" spans="19:26" x14ac:dyDescent="0.2">
      <c r="S1020" s="13" t="s">
        <v>68</v>
      </c>
      <c r="T1020" s="13" t="s">
        <v>69</v>
      </c>
      <c r="U1020" s="13">
        <v>2003</v>
      </c>
      <c r="V1020" s="18">
        <v>0.1893</v>
      </c>
      <c r="W1020" s="17">
        <f t="shared" si="30"/>
        <v>86.728999999999999</v>
      </c>
      <c r="X1020" s="17">
        <f t="shared" si="31"/>
        <v>0.24008615457344143</v>
      </c>
      <c r="Y1020" s="13"/>
      <c r="Z1020" s="13"/>
    </row>
    <row r="1021" spans="19:26" x14ac:dyDescent="0.2">
      <c r="S1021" s="13" t="s">
        <v>106</v>
      </c>
      <c r="T1021" s="13" t="s">
        <v>107</v>
      </c>
      <c r="U1021" s="13">
        <v>2003</v>
      </c>
      <c r="V1021" s="18">
        <v>0.79500000000000004</v>
      </c>
      <c r="W1021" s="17">
        <f t="shared" si="30"/>
        <v>86.728999999999999</v>
      </c>
      <c r="X1021" s="17">
        <f t="shared" si="31"/>
        <v>1.0082857521705544</v>
      </c>
      <c r="Y1021" s="13"/>
      <c r="Z1021" s="13"/>
    </row>
    <row r="1022" spans="19:26" x14ac:dyDescent="0.2">
      <c r="S1022" s="13" t="s">
        <v>70</v>
      </c>
      <c r="T1022" s="13" t="s">
        <v>71</v>
      </c>
      <c r="U1022" s="13">
        <v>2003</v>
      </c>
      <c r="V1022" s="18">
        <v>0.5</v>
      </c>
      <c r="W1022" s="17">
        <f t="shared" si="30"/>
        <v>86.728999999999999</v>
      </c>
      <c r="X1022" s="17">
        <f t="shared" si="31"/>
        <v>0.63414198249720399</v>
      </c>
      <c r="Y1022" s="18"/>
      <c r="Z1022" s="18"/>
    </row>
    <row r="1023" spans="19:26" x14ac:dyDescent="0.2">
      <c r="S1023" s="13" t="s">
        <v>108</v>
      </c>
      <c r="T1023" s="13" t="s">
        <v>109</v>
      </c>
      <c r="U1023" s="13">
        <v>2003</v>
      </c>
      <c r="V1023" s="18">
        <v>0.32</v>
      </c>
      <c r="W1023" s="17">
        <f t="shared" si="30"/>
        <v>86.728999999999999</v>
      </c>
      <c r="X1023" s="17">
        <f t="shared" si="31"/>
        <v>0.40585086879821058</v>
      </c>
      <c r="Y1023" s="18"/>
      <c r="Z1023" s="18"/>
    </row>
    <row r="1024" spans="19:26" x14ac:dyDescent="0.2">
      <c r="S1024" s="13" t="s">
        <v>72</v>
      </c>
      <c r="T1024" s="13" t="s">
        <v>73</v>
      </c>
      <c r="U1024" s="13">
        <v>2003</v>
      </c>
      <c r="V1024" s="18">
        <v>0.72</v>
      </c>
      <c r="W1024" s="17">
        <f t="shared" si="30"/>
        <v>86.728999999999999</v>
      </c>
      <c r="X1024" s="17">
        <f t="shared" si="31"/>
        <v>0.91316445479597375</v>
      </c>
      <c r="Y1024" s="18"/>
      <c r="Z1024" s="18"/>
    </row>
    <row r="1025" spans="19:26" x14ac:dyDescent="0.2">
      <c r="S1025" s="13" t="s">
        <v>110</v>
      </c>
      <c r="T1025" s="13" t="s">
        <v>111</v>
      </c>
      <c r="U1025" s="13">
        <v>2003</v>
      </c>
      <c r="V1025" s="18">
        <v>0.67</v>
      </c>
      <c r="W1025" s="17">
        <f t="shared" si="30"/>
        <v>86.728999999999999</v>
      </c>
      <c r="X1025" s="17">
        <f t="shared" si="31"/>
        <v>0.84975025654625336</v>
      </c>
      <c r="Y1025" s="18"/>
      <c r="Z1025" s="18"/>
    </row>
    <row r="1026" spans="19:26" x14ac:dyDescent="0.2">
      <c r="S1026" s="13" t="s">
        <v>74</v>
      </c>
      <c r="T1026" s="13" t="s">
        <v>75</v>
      </c>
      <c r="U1026" s="13">
        <v>2003</v>
      </c>
      <c r="V1026" s="18">
        <v>0.6</v>
      </c>
      <c r="W1026" s="17">
        <f t="shared" si="30"/>
        <v>86.728999999999999</v>
      </c>
      <c r="X1026" s="17">
        <f t="shared" si="31"/>
        <v>0.76097037899664477</v>
      </c>
      <c r="Y1026" s="18"/>
      <c r="Z1026" s="18"/>
    </row>
    <row r="1027" spans="19:26" x14ac:dyDescent="0.2">
      <c r="S1027" s="13" t="s">
        <v>76</v>
      </c>
      <c r="T1027" s="13" t="s">
        <v>77</v>
      </c>
      <c r="U1027" s="13">
        <v>2003</v>
      </c>
      <c r="V1027" s="18">
        <v>0.95960000000000001</v>
      </c>
      <c r="W1027" s="17">
        <f t="shared" ref="W1027:W1090" si="32">INDEX($AB$2:$AB$35,MATCH($U1027,$AA$2:$AA$35,0))</f>
        <v>86.728999999999999</v>
      </c>
      <c r="X1027" s="17">
        <f t="shared" ref="X1027:X1090" si="33">V1027*($AB$35/W1027)</f>
        <v>1.2170452928086339</v>
      </c>
      <c r="Y1027" s="18"/>
      <c r="Z1027" s="18"/>
    </row>
    <row r="1028" spans="19:26" x14ac:dyDescent="0.2">
      <c r="S1028" s="13" t="s">
        <v>78</v>
      </c>
      <c r="T1028" s="13" t="s">
        <v>79</v>
      </c>
      <c r="U1028" s="13">
        <v>2003</v>
      </c>
      <c r="V1028" s="17">
        <v>0.93</v>
      </c>
      <c r="W1028" s="17">
        <f t="shared" si="32"/>
        <v>86.728999999999999</v>
      </c>
      <c r="X1028" s="17">
        <f t="shared" si="33"/>
        <v>1.1795040874447995</v>
      </c>
      <c r="Y1028" s="18"/>
      <c r="Z1028" s="18"/>
    </row>
    <row r="1029" spans="19:26" x14ac:dyDescent="0.2">
      <c r="S1029" s="13" t="s">
        <v>80</v>
      </c>
      <c r="T1029" s="13" t="s">
        <v>81</v>
      </c>
      <c r="U1029" s="13">
        <v>2003</v>
      </c>
      <c r="V1029" s="17">
        <v>1.21</v>
      </c>
      <c r="W1029" s="17">
        <f t="shared" si="32"/>
        <v>86.728999999999999</v>
      </c>
      <c r="X1029" s="17">
        <f t="shared" si="33"/>
        <v>1.5346235976432336</v>
      </c>
      <c r="Y1029" s="17"/>
      <c r="Z1029" s="17"/>
    </row>
    <row r="1030" spans="19:26" x14ac:dyDescent="0.2">
      <c r="S1030" s="13" t="s">
        <v>82</v>
      </c>
      <c r="T1030" s="13" t="s">
        <v>83</v>
      </c>
      <c r="U1030" s="13">
        <v>2003</v>
      </c>
      <c r="V1030" s="17">
        <v>0.20399999999999999</v>
      </c>
      <c r="W1030" s="17">
        <f t="shared" si="32"/>
        <v>86.728999999999999</v>
      </c>
      <c r="X1030" s="17">
        <f t="shared" si="33"/>
        <v>0.2587299288588592</v>
      </c>
      <c r="Y1030" s="17"/>
      <c r="Z1030" s="17"/>
    </row>
    <row r="1031" spans="19:26" x14ac:dyDescent="0.2">
      <c r="S1031" s="13" t="s">
        <v>116</v>
      </c>
      <c r="T1031" s="13" t="s">
        <v>117</v>
      </c>
      <c r="U1031" s="13">
        <v>2003</v>
      </c>
      <c r="V1031" s="18">
        <v>0.55000000000000004</v>
      </c>
      <c r="W1031" s="17">
        <f t="shared" si="32"/>
        <v>86.728999999999999</v>
      </c>
      <c r="X1031" s="17">
        <f t="shared" si="33"/>
        <v>0.69755618074692449</v>
      </c>
      <c r="Y1031" s="17"/>
      <c r="Z1031" s="17"/>
    </row>
    <row r="1032" spans="19:26" x14ac:dyDescent="0.2">
      <c r="S1032" s="13" t="s">
        <v>118</v>
      </c>
      <c r="T1032" s="13" t="s">
        <v>119</v>
      </c>
      <c r="U1032" s="13">
        <v>2003</v>
      </c>
      <c r="V1032" s="18">
        <v>1.51</v>
      </c>
      <c r="W1032" s="17">
        <f t="shared" si="32"/>
        <v>86.728999999999999</v>
      </c>
      <c r="X1032" s="17">
        <f t="shared" si="33"/>
        <v>1.915108787141556</v>
      </c>
      <c r="Y1032" s="17"/>
      <c r="Z1032" s="17"/>
    </row>
    <row r="1033" spans="19:26" x14ac:dyDescent="0.2">
      <c r="S1033" s="13" t="s">
        <v>120</v>
      </c>
      <c r="T1033" s="13" t="s">
        <v>121</v>
      </c>
      <c r="U1033" s="13">
        <v>2003</v>
      </c>
      <c r="V1033" s="18">
        <v>0.86760000000000004</v>
      </c>
      <c r="W1033" s="17">
        <f t="shared" si="32"/>
        <v>86.728999999999999</v>
      </c>
      <c r="X1033" s="17">
        <f t="shared" si="33"/>
        <v>1.1003631680291484</v>
      </c>
      <c r="Y1033" s="18"/>
      <c r="Z1033" s="18"/>
    </row>
    <row r="1034" spans="19:26" x14ac:dyDescent="0.2">
      <c r="S1034" s="13" t="s">
        <v>122</v>
      </c>
      <c r="T1034" s="13" t="s">
        <v>123</v>
      </c>
      <c r="U1034" s="13">
        <v>2003</v>
      </c>
      <c r="V1034" s="13">
        <v>1</v>
      </c>
      <c r="W1034" s="17">
        <f t="shared" si="32"/>
        <v>86.728999999999999</v>
      </c>
      <c r="X1034" s="17">
        <f t="shared" si="33"/>
        <v>1.268283964994408</v>
      </c>
      <c r="Y1034" s="18"/>
      <c r="Z1034" s="18"/>
    </row>
    <row r="1035" spans="19:26" x14ac:dyDescent="0.2">
      <c r="S1035" s="13" t="s">
        <v>84</v>
      </c>
      <c r="T1035" s="13" t="s">
        <v>85</v>
      </c>
      <c r="U1035" s="13">
        <v>2003</v>
      </c>
      <c r="V1035" s="13">
        <v>0.25</v>
      </c>
      <c r="W1035" s="17">
        <f t="shared" si="32"/>
        <v>86.728999999999999</v>
      </c>
      <c r="X1035" s="17">
        <f t="shared" si="33"/>
        <v>0.317070991248602</v>
      </c>
      <c r="Y1035" s="18"/>
      <c r="Z1035" s="18"/>
    </row>
    <row r="1036" spans="19:26" x14ac:dyDescent="0.2">
      <c r="S1036" s="13" t="s">
        <v>90</v>
      </c>
      <c r="T1036" s="13" t="s">
        <v>91</v>
      </c>
      <c r="U1036" s="13">
        <v>2004</v>
      </c>
      <c r="V1036" s="18">
        <v>1.7</v>
      </c>
      <c r="W1036" s="17">
        <f t="shared" si="32"/>
        <v>89.114000000000004</v>
      </c>
      <c r="X1036" s="17">
        <f t="shared" si="33"/>
        <v>2.0983784814956121</v>
      </c>
      <c r="Y1036" s="18"/>
      <c r="Z1036" s="18"/>
    </row>
    <row r="1037" spans="19:26" x14ac:dyDescent="0.2">
      <c r="S1037" s="13" t="s">
        <v>23</v>
      </c>
      <c r="T1037" s="13" t="s">
        <v>24</v>
      </c>
      <c r="U1037" s="13">
        <v>2004</v>
      </c>
      <c r="V1037" s="18">
        <v>2.5</v>
      </c>
      <c r="W1037" s="17">
        <f t="shared" si="32"/>
        <v>89.114000000000004</v>
      </c>
      <c r="X1037" s="17">
        <f t="shared" si="33"/>
        <v>3.0858507080817827</v>
      </c>
      <c r="Y1037" s="18"/>
      <c r="Z1037" s="18"/>
    </row>
    <row r="1038" spans="19:26" x14ac:dyDescent="0.2">
      <c r="S1038" s="13" t="s">
        <v>25</v>
      </c>
      <c r="T1038" s="13" t="s">
        <v>26</v>
      </c>
      <c r="U1038" s="13">
        <v>2004</v>
      </c>
      <c r="V1038" s="18">
        <v>0.84</v>
      </c>
      <c r="W1038" s="17">
        <f t="shared" si="32"/>
        <v>89.114000000000004</v>
      </c>
      <c r="X1038" s="17">
        <f t="shared" si="33"/>
        <v>1.036845837915479</v>
      </c>
      <c r="Y1038" s="18"/>
      <c r="Z1038" s="18"/>
    </row>
    <row r="1039" spans="19:26" x14ac:dyDescent="0.2">
      <c r="S1039" s="13" t="s">
        <v>27</v>
      </c>
      <c r="T1039" s="13" t="s">
        <v>28</v>
      </c>
      <c r="U1039" s="13">
        <v>2004</v>
      </c>
      <c r="V1039" s="18">
        <v>0.75</v>
      </c>
      <c r="W1039" s="17">
        <f t="shared" si="32"/>
        <v>89.114000000000004</v>
      </c>
      <c r="X1039" s="17">
        <f t="shared" si="33"/>
        <v>0.92575521242453473</v>
      </c>
      <c r="Y1039" s="18"/>
      <c r="Z1039" s="18"/>
    </row>
    <row r="1040" spans="19:26" x14ac:dyDescent="0.2">
      <c r="S1040" s="13" t="s">
        <v>29</v>
      </c>
      <c r="T1040" s="13" t="s">
        <v>30</v>
      </c>
      <c r="U1040" s="13">
        <v>2004</v>
      </c>
      <c r="V1040" s="18">
        <v>0.2</v>
      </c>
      <c r="W1040" s="17">
        <f t="shared" si="32"/>
        <v>89.114000000000004</v>
      </c>
      <c r="X1040" s="17">
        <f t="shared" si="33"/>
        <v>0.24686805664654263</v>
      </c>
      <c r="Y1040" s="18"/>
      <c r="Z1040" s="18"/>
    </row>
    <row r="1041" spans="19:26" x14ac:dyDescent="0.2">
      <c r="S1041" s="13" t="s">
        <v>31</v>
      </c>
      <c r="T1041" s="13" t="s">
        <v>32</v>
      </c>
      <c r="U1041" s="13">
        <v>2004</v>
      </c>
      <c r="V1041" s="18">
        <v>0.31540000000000001</v>
      </c>
      <c r="W1041" s="17">
        <f t="shared" si="32"/>
        <v>89.114000000000004</v>
      </c>
      <c r="X1041" s="17">
        <f t="shared" si="33"/>
        <v>0.38931092533159772</v>
      </c>
      <c r="Y1041" s="18"/>
      <c r="Z1041" s="18"/>
    </row>
    <row r="1042" spans="19:26" x14ac:dyDescent="0.2">
      <c r="S1042" s="13" t="s">
        <v>33</v>
      </c>
      <c r="T1042" s="13" t="s">
        <v>34</v>
      </c>
      <c r="U1042" s="13">
        <v>2004</v>
      </c>
      <c r="V1042" s="17">
        <v>0.6</v>
      </c>
      <c r="W1042" s="17">
        <f t="shared" si="32"/>
        <v>89.114000000000004</v>
      </c>
      <c r="X1042" s="17">
        <f t="shared" si="33"/>
        <v>0.74060416993962785</v>
      </c>
      <c r="Y1042" s="18"/>
      <c r="Z1042" s="18"/>
    </row>
    <row r="1043" spans="19:26" x14ac:dyDescent="0.2">
      <c r="S1043" s="13" t="s">
        <v>35</v>
      </c>
      <c r="T1043" s="13" t="s">
        <v>36</v>
      </c>
      <c r="U1043" s="13">
        <v>2004</v>
      </c>
      <c r="V1043" s="17">
        <v>0.97</v>
      </c>
      <c r="W1043" s="17">
        <f t="shared" si="32"/>
        <v>89.114000000000004</v>
      </c>
      <c r="X1043" s="17">
        <f t="shared" si="33"/>
        <v>1.1973100747357317</v>
      </c>
      <c r="Y1043" s="18"/>
      <c r="Z1043" s="18"/>
    </row>
    <row r="1044" spans="19:26" x14ac:dyDescent="0.2">
      <c r="S1044" s="13" t="s">
        <v>37</v>
      </c>
      <c r="T1044" s="13" t="s">
        <v>38</v>
      </c>
      <c r="U1044" s="13">
        <v>2004</v>
      </c>
      <c r="V1044" s="17">
        <v>0.3</v>
      </c>
      <c r="W1044" s="17">
        <f t="shared" si="32"/>
        <v>89.114000000000004</v>
      </c>
      <c r="X1044" s="17">
        <f t="shared" si="33"/>
        <v>0.37030208496981393</v>
      </c>
      <c r="Y1044" s="18"/>
      <c r="Z1044" s="18"/>
    </row>
    <row r="1045" spans="19:26" x14ac:dyDescent="0.2">
      <c r="S1045" s="13" t="s">
        <v>39</v>
      </c>
      <c r="T1045" s="13" t="s">
        <v>40</v>
      </c>
      <c r="U1045" s="13">
        <v>2004</v>
      </c>
      <c r="V1045" s="17">
        <v>2.25</v>
      </c>
      <c r="W1045" s="17">
        <f t="shared" si="32"/>
        <v>89.114000000000004</v>
      </c>
      <c r="X1045" s="17">
        <f t="shared" si="33"/>
        <v>2.7772656372736044</v>
      </c>
      <c r="Y1045" s="18"/>
      <c r="Z1045" s="18"/>
    </row>
    <row r="1046" spans="19:26" x14ac:dyDescent="0.2">
      <c r="S1046" s="13" t="s">
        <v>41</v>
      </c>
      <c r="T1046" s="13" t="s">
        <v>42</v>
      </c>
      <c r="U1046" s="13">
        <v>2004</v>
      </c>
      <c r="V1046" s="18">
        <v>2.35</v>
      </c>
      <c r="W1046" s="17">
        <f t="shared" si="32"/>
        <v>89.114000000000004</v>
      </c>
      <c r="X1046" s="17">
        <f t="shared" si="33"/>
        <v>2.9006996655968758</v>
      </c>
      <c r="Y1046" s="17"/>
      <c r="Z1046" s="17"/>
    </row>
    <row r="1047" spans="19:26" x14ac:dyDescent="0.2">
      <c r="S1047" s="13" t="s">
        <v>86</v>
      </c>
      <c r="T1047" s="13" t="s">
        <v>87</v>
      </c>
      <c r="U1047" s="13">
        <v>2004</v>
      </c>
      <c r="V1047" s="18">
        <v>1.38</v>
      </c>
      <c r="W1047" s="17">
        <f t="shared" si="32"/>
        <v>89.114000000000004</v>
      </c>
      <c r="X1047" s="17">
        <f t="shared" si="33"/>
        <v>1.7033895908611438</v>
      </c>
      <c r="Y1047" s="17"/>
      <c r="Z1047" s="17"/>
    </row>
    <row r="1048" spans="19:26" x14ac:dyDescent="0.2">
      <c r="S1048" s="13" t="s">
        <v>92</v>
      </c>
      <c r="T1048" s="13" t="s">
        <v>93</v>
      </c>
      <c r="U1048" s="13">
        <v>2004</v>
      </c>
      <c r="V1048" s="18">
        <v>0.45</v>
      </c>
      <c r="W1048" s="17">
        <f t="shared" si="32"/>
        <v>89.114000000000004</v>
      </c>
      <c r="X1048" s="17">
        <f t="shared" si="33"/>
        <v>0.55545312745472086</v>
      </c>
      <c r="Y1048" s="17"/>
      <c r="Z1048" s="17"/>
    </row>
    <row r="1049" spans="19:26" x14ac:dyDescent="0.2">
      <c r="S1049" s="13" t="s">
        <v>43</v>
      </c>
      <c r="T1049" s="13" t="s">
        <v>14</v>
      </c>
      <c r="U1049" s="13">
        <v>2004</v>
      </c>
      <c r="V1049" s="18">
        <v>0.73</v>
      </c>
      <c r="W1049" s="17">
        <f t="shared" si="32"/>
        <v>89.114000000000004</v>
      </c>
      <c r="X1049" s="17">
        <f t="shared" si="33"/>
        <v>0.90106840675988054</v>
      </c>
      <c r="Y1049" s="17"/>
      <c r="Z1049" s="17"/>
    </row>
    <row r="1050" spans="19:26" x14ac:dyDescent="0.2">
      <c r="S1050" s="13" t="s">
        <v>44</v>
      </c>
      <c r="T1050" s="13" t="s">
        <v>45</v>
      </c>
      <c r="U1050" s="13">
        <v>2004</v>
      </c>
      <c r="V1050" s="18">
        <v>0.47</v>
      </c>
      <c r="W1050" s="17">
        <f t="shared" si="32"/>
        <v>89.114000000000004</v>
      </c>
      <c r="X1050" s="17">
        <f t="shared" si="33"/>
        <v>0.58013993311937506</v>
      </c>
      <c r="Y1050" s="18"/>
      <c r="Z1050" s="18"/>
    </row>
    <row r="1051" spans="19:26" x14ac:dyDescent="0.2">
      <c r="S1051" s="13" t="s">
        <v>94</v>
      </c>
      <c r="T1051" s="13" t="s">
        <v>95</v>
      </c>
      <c r="U1051" s="13">
        <v>2004</v>
      </c>
      <c r="V1051" s="18">
        <v>1.75</v>
      </c>
      <c r="W1051" s="17">
        <f t="shared" si="32"/>
        <v>89.114000000000004</v>
      </c>
      <c r="X1051" s="17">
        <f t="shared" si="33"/>
        <v>2.1600954956572478</v>
      </c>
      <c r="Y1051" s="18"/>
      <c r="Z1051" s="18"/>
    </row>
    <row r="1052" spans="19:26" x14ac:dyDescent="0.2">
      <c r="S1052" s="13" t="s">
        <v>46</v>
      </c>
      <c r="T1052" s="13" t="s">
        <v>47</v>
      </c>
      <c r="U1052" s="13">
        <v>2004</v>
      </c>
      <c r="V1052" s="18">
        <v>0.3</v>
      </c>
      <c r="W1052" s="17">
        <f t="shared" si="32"/>
        <v>89.114000000000004</v>
      </c>
      <c r="X1052" s="17">
        <f t="shared" si="33"/>
        <v>0.37030208496981393</v>
      </c>
      <c r="Y1052" s="18"/>
      <c r="Z1052" s="18"/>
    </row>
    <row r="1053" spans="19:26" x14ac:dyDescent="0.2">
      <c r="S1053" s="13" t="s">
        <v>48</v>
      </c>
      <c r="T1053" s="13" t="s">
        <v>49</v>
      </c>
      <c r="U1053" s="13">
        <v>2004</v>
      </c>
      <c r="V1053" s="18">
        <v>0.5</v>
      </c>
      <c r="W1053" s="17">
        <f t="shared" si="32"/>
        <v>89.114000000000004</v>
      </c>
      <c r="X1053" s="17">
        <f t="shared" si="33"/>
        <v>0.61717014161635653</v>
      </c>
      <c r="Y1053" s="18"/>
      <c r="Z1053" s="18"/>
    </row>
    <row r="1054" spans="19:26" x14ac:dyDescent="0.2">
      <c r="S1054" s="13" t="s">
        <v>50</v>
      </c>
      <c r="T1054" s="13" t="s">
        <v>51</v>
      </c>
      <c r="U1054" s="13">
        <v>2004</v>
      </c>
      <c r="V1054" s="18">
        <v>0.11</v>
      </c>
      <c r="W1054" s="17">
        <f t="shared" si="32"/>
        <v>89.114000000000004</v>
      </c>
      <c r="X1054" s="17">
        <f t="shared" si="33"/>
        <v>0.13577743115559843</v>
      </c>
      <c r="Y1054" s="18"/>
      <c r="Z1054" s="18"/>
    </row>
    <row r="1055" spans="19:26" x14ac:dyDescent="0.2">
      <c r="S1055" s="13" t="s">
        <v>96</v>
      </c>
      <c r="T1055" s="13" t="s">
        <v>97</v>
      </c>
      <c r="U1055" s="13">
        <v>2004</v>
      </c>
      <c r="V1055" s="18">
        <v>0.6</v>
      </c>
      <c r="W1055" s="17">
        <f t="shared" si="32"/>
        <v>89.114000000000004</v>
      </c>
      <c r="X1055" s="17">
        <f t="shared" si="33"/>
        <v>0.74060416993962785</v>
      </c>
      <c r="Y1055" s="18"/>
      <c r="Z1055" s="18"/>
    </row>
    <row r="1056" spans="19:26" x14ac:dyDescent="0.2">
      <c r="S1056" s="13" t="s">
        <v>52</v>
      </c>
      <c r="T1056" s="13" t="s">
        <v>53</v>
      </c>
      <c r="U1056" s="13">
        <v>2004</v>
      </c>
      <c r="V1056" s="18">
        <v>0.4</v>
      </c>
      <c r="W1056" s="17">
        <f t="shared" si="32"/>
        <v>89.114000000000004</v>
      </c>
      <c r="X1056" s="17">
        <f t="shared" si="33"/>
        <v>0.49373611329308525</v>
      </c>
      <c r="Y1056" s="18"/>
      <c r="Z1056" s="18"/>
    </row>
    <row r="1057" spans="19:26" x14ac:dyDescent="0.2">
      <c r="S1057" s="13" t="s">
        <v>54</v>
      </c>
      <c r="T1057" s="13" t="s">
        <v>55</v>
      </c>
      <c r="U1057" s="13">
        <v>2004</v>
      </c>
      <c r="V1057" s="18">
        <v>0.55000000000000004</v>
      </c>
      <c r="W1057" s="17">
        <f t="shared" si="32"/>
        <v>89.114000000000004</v>
      </c>
      <c r="X1057" s="17">
        <f t="shared" si="33"/>
        <v>0.67888715577799219</v>
      </c>
      <c r="Y1057" s="18"/>
      <c r="Z1057" s="18"/>
    </row>
    <row r="1058" spans="19:26" x14ac:dyDescent="0.2">
      <c r="S1058" s="13" t="s">
        <v>98</v>
      </c>
      <c r="T1058" s="13" t="s">
        <v>99</v>
      </c>
      <c r="U1058" s="13">
        <v>2004</v>
      </c>
      <c r="V1058" s="18">
        <v>0.51</v>
      </c>
      <c r="W1058" s="17">
        <f t="shared" si="32"/>
        <v>89.114000000000004</v>
      </c>
      <c r="X1058" s="17">
        <f t="shared" si="33"/>
        <v>0.62951354444868368</v>
      </c>
      <c r="Y1058" s="18"/>
      <c r="Z1058" s="18"/>
    </row>
    <row r="1059" spans="19:26" x14ac:dyDescent="0.2">
      <c r="S1059" s="13" t="s">
        <v>56</v>
      </c>
      <c r="T1059" s="13" t="s">
        <v>57</v>
      </c>
      <c r="U1059" s="13">
        <v>2004</v>
      </c>
      <c r="V1059" s="17">
        <v>0.3</v>
      </c>
      <c r="W1059" s="17">
        <f t="shared" si="32"/>
        <v>89.114000000000004</v>
      </c>
      <c r="X1059" s="17">
        <f t="shared" si="33"/>
        <v>0.37030208496981393</v>
      </c>
      <c r="Y1059" s="18"/>
      <c r="Z1059" s="18"/>
    </row>
    <row r="1060" spans="19:26" x14ac:dyDescent="0.2">
      <c r="S1060" s="13" t="s">
        <v>100</v>
      </c>
      <c r="T1060" s="13" t="s">
        <v>101</v>
      </c>
      <c r="U1060" s="13">
        <v>2004</v>
      </c>
      <c r="V1060" s="17">
        <v>0.35</v>
      </c>
      <c r="W1060" s="17">
        <f t="shared" si="32"/>
        <v>89.114000000000004</v>
      </c>
      <c r="X1060" s="17">
        <f t="shared" si="33"/>
        <v>0.43201909913144954</v>
      </c>
      <c r="Y1060" s="18"/>
      <c r="Z1060" s="18"/>
    </row>
    <row r="1061" spans="19:26" x14ac:dyDescent="0.2">
      <c r="S1061" s="13" t="s">
        <v>58</v>
      </c>
      <c r="T1061" s="13" t="s">
        <v>59</v>
      </c>
      <c r="U1061" s="13">
        <v>2004</v>
      </c>
      <c r="V1061" s="17">
        <v>0.42</v>
      </c>
      <c r="W1061" s="17">
        <f t="shared" si="32"/>
        <v>89.114000000000004</v>
      </c>
      <c r="X1061" s="17">
        <f t="shared" si="33"/>
        <v>0.51842291895773951</v>
      </c>
      <c r="Y1061" s="18"/>
      <c r="Z1061" s="18"/>
    </row>
    <row r="1062" spans="19:26" x14ac:dyDescent="0.2">
      <c r="S1062" s="13" t="s">
        <v>102</v>
      </c>
      <c r="T1062" s="13" t="s">
        <v>103</v>
      </c>
      <c r="U1062" s="13">
        <v>2004</v>
      </c>
      <c r="V1062" s="17">
        <v>1.06</v>
      </c>
      <c r="W1062" s="17">
        <f t="shared" si="32"/>
        <v>89.114000000000004</v>
      </c>
      <c r="X1062" s="17">
        <f t="shared" si="33"/>
        <v>1.308400700226676</v>
      </c>
      <c r="Y1062" s="18"/>
      <c r="Z1062" s="18"/>
    </row>
    <row r="1063" spans="19:26" x14ac:dyDescent="0.2">
      <c r="S1063" s="13" t="s">
        <v>60</v>
      </c>
      <c r="T1063" s="13" t="s">
        <v>61</v>
      </c>
      <c r="U1063" s="13">
        <v>2004</v>
      </c>
      <c r="V1063" s="18">
        <v>0.95</v>
      </c>
      <c r="W1063" s="17">
        <f t="shared" si="32"/>
        <v>89.114000000000004</v>
      </c>
      <c r="X1063" s="17">
        <f t="shared" si="33"/>
        <v>1.1726232690710774</v>
      </c>
      <c r="Y1063" s="17"/>
      <c r="Z1063" s="17"/>
    </row>
    <row r="1064" spans="19:26" x14ac:dyDescent="0.2">
      <c r="S1064" s="13" t="s">
        <v>62</v>
      </c>
      <c r="T1064" s="13" t="s">
        <v>63</v>
      </c>
      <c r="U1064" s="13">
        <v>2004</v>
      </c>
      <c r="V1064" s="18">
        <v>0.7</v>
      </c>
      <c r="W1064" s="17">
        <f t="shared" si="32"/>
        <v>89.114000000000004</v>
      </c>
      <c r="X1064" s="17">
        <f t="shared" si="33"/>
        <v>0.86403819826289907</v>
      </c>
      <c r="Y1064" s="17"/>
      <c r="Z1064" s="17"/>
    </row>
    <row r="1065" spans="19:26" x14ac:dyDescent="0.2">
      <c r="S1065" s="13" t="s">
        <v>64</v>
      </c>
      <c r="T1065" s="13" t="s">
        <v>65</v>
      </c>
      <c r="U1065" s="13">
        <v>2004</v>
      </c>
      <c r="V1065" s="18">
        <v>0.7</v>
      </c>
      <c r="W1065" s="17">
        <f t="shared" si="32"/>
        <v>89.114000000000004</v>
      </c>
      <c r="X1065" s="17">
        <f t="shared" si="33"/>
        <v>0.86403819826289907</v>
      </c>
      <c r="Y1065" s="17"/>
      <c r="Z1065" s="17"/>
    </row>
    <row r="1066" spans="19:26" x14ac:dyDescent="0.2">
      <c r="S1066" s="13" t="s">
        <v>66</v>
      </c>
      <c r="T1066" s="13" t="s">
        <v>67</v>
      </c>
      <c r="U1066" s="13">
        <v>2004</v>
      </c>
      <c r="V1066" s="18">
        <v>1.7</v>
      </c>
      <c r="W1066" s="17">
        <f t="shared" si="32"/>
        <v>89.114000000000004</v>
      </c>
      <c r="X1066" s="17">
        <f t="shared" si="33"/>
        <v>2.0983784814956121</v>
      </c>
      <c r="Y1066" s="17"/>
      <c r="Z1066" s="17"/>
    </row>
    <row r="1067" spans="19:26" x14ac:dyDescent="0.2">
      <c r="S1067" s="13" t="s">
        <v>68</v>
      </c>
      <c r="T1067" s="13" t="s">
        <v>69</v>
      </c>
      <c r="U1067" s="13">
        <v>2004</v>
      </c>
      <c r="V1067" s="18">
        <v>0.1893</v>
      </c>
      <c r="W1067" s="17">
        <f t="shared" si="32"/>
        <v>89.114000000000004</v>
      </c>
      <c r="X1067" s="17">
        <f t="shared" si="33"/>
        <v>0.23366061561595258</v>
      </c>
      <c r="Y1067" s="18"/>
      <c r="Z1067" s="18"/>
    </row>
    <row r="1068" spans="19:26" x14ac:dyDescent="0.2">
      <c r="S1068" s="13" t="s">
        <v>106</v>
      </c>
      <c r="T1068" s="13" t="s">
        <v>107</v>
      </c>
      <c r="U1068" s="13">
        <v>2004</v>
      </c>
      <c r="V1068" s="18">
        <v>0.79500000000000004</v>
      </c>
      <c r="W1068" s="17">
        <f t="shared" si="32"/>
        <v>89.114000000000004</v>
      </c>
      <c r="X1068" s="17">
        <f t="shared" si="33"/>
        <v>0.98130052517000688</v>
      </c>
      <c r="Y1068" s="18"/>
      <c r="Z1068" s="18"/>
    </row>
    <row r="1069" spans="19:26" x14ac:dyDescent="0.2">
      <c r="S1069" s="13" t="s">
        <v>70</v>
      </c>
      <c r="T1069" s="13" t="s">
        <v>71</v>
      </c>
      <c r="U1069" s="13">
        <v>2004</v>
      </c>
      <c r="V1069" s="18">
        <v>0.5</v>
      </c>
      <c r="W1069" s="17">
        <f t="shared" si="32"/>
        <v>89.114000000000004</v>
      </c>
      <c r="X1069" s="17">
        <f t="shared" si="33"/>
        <v>0.61717014161635653</v>
      </c>
      <c r="Y1069" s="18"/>
      <c r="Z1069" s="18"/>
    </row>
    <row r="1070" spans="19:26" x14ac:dyDescent="0.2">
      <c r="S1070" s="13" t="s">
        <v>108</v>
      </c>
      <c r="T1070" s="13" t="s">
        <v>109</v>
      </c>
      <c r="U1070" s="13">
        <v>2004</v>
      </c>
      <c r="V1070" s="18">
        <v>0.32</v>
      </c>
      <c r="W1070" s="17">
        <f t="shared" si="32"/>
        <v>89.114000000000004</v>
      </c>
      <c r="X1070" s="17">
        <f t="shared" si="33"/>
        <v>0.39498889063446818</v>
      </c>
      <c r="Y1070" s="13"/>
      <c r="Z1070" s="13"/>
    </row>
    <row r="1071" spans="19:26" x14ac:dyDescent="0.2">
      <c r="S1071" s="13" t="s">
        <v>72</v>
      </c>
      <c r="T1071" s="13" t="s">
        <v>73</v>
      </c>
      <c r="U1071" s="13">
        <v>2004</v>
      </c>
      <c r="V1071" s="18">
        <v>0.72</v>
      </c>
      <c r="W1071" s="17">
        <f t="shared" si="32"/>
        <v>89.114000000000004</v>
      </c>
      <c r="X1071" s="17">
        <f t="shared" si="33"/>
        <v>0.88872500392755338</v>
      </c>
      <c r="Y1071" s="13"/>
      <c r="Z1071" s="13"/>
    </row>
    <row r="1072" spans="19:26" x14ac:dyDescent="0.2">
      <c r="S1072" s="13" t="s">
        <v>110</v>
      </c>
      <c r="T1072" s="13" t="s">
        <v>111</v>
      </c>
      <c r="U1072" s="13">
        <v>2004</v>
      </c>
      <c r="V1072" s="18">
        <v>0.67</v>
      </c>
      <c r="W1072" s="17">
        <f t="shared" si="32"/>
        <v>89.114000000000004</v>
      </c>
      <c r="X1072" s="17">
        <f t="shared" si="33"/>
        <v>0.82700798976591783</v>
      </c>
      <c r="Y1072" s="13"/>
      <c r="Z1072" s="13"/>
    </row>
    <row r="1073" spans="19:26" x14ac:dyDescent="0.2">
      <c r="S1073" s="13" t="s">
        <v>74</v>
      </c>
      <c r="T1073" s="13" t="s">
        <v>75</v>
      </c>
      <c r="U1073" s="13">
        <v>2004</v>
      </c>
      <c r="V1073" s="18">
        <v>0.6</v>
      </c>
      <c r="W1073" s="17">
        <f t="shared" si="32"/>
        <v>89.114000000000004</v>
      </c>
      <c r="X1073" s="17">
        <f t="shared" si="33"/>
        <v>0.74060416993962785</v>
      </c>
      <c r="Y1073" s="18"/>
      <c r="Z1073" s="18"/>
    </row>
    <row r="1074" spans="19:26" x14ac:dyDescent="0.2">
      <c r="S1074" s="13" t="s">
        <v>76</v>
      </c>
      <c r="T1074" s="13" t="s">
        <v>77</v>
      </c>
      <c r="U1074" s="13">
        <v>2004</v>
      </c>
      <c r="V1074" s="17">
        <v>0.95960000000000001</v>
      </c>
      <c r="W1074" s="17">
        <f t="shared" si="32"/>
        <v>89.114000000000004</v>
      </c>
      <c r="X1074" s="17">
        <f t="shared" si="33"/>
        <v>1.1844729357901114</v>
      </c>
      <c r="Y1074" s="18"/>
      <c r="Z1074" s="18"/>
    </row>
    <row r="1075" spans="19:26" x14ac:dyDescent="0.2">
      <c r="S1075" s="13" t="s">
        <v>78</v>
      </c>
      <c r="T1075" s="13" t="s">
        <v>79</v>
      </c>
      <c r="U1075" s="13">
        <v>2004</v>
      </c>
      <c r="V1075" s="17">
        <v>0.93</v>
      </c>
      <c r="W1075" s="17">
        <f t="shared" si="32"/>
        <v>89.114000000000004</v>
      </c>
      <c r="X1075" s="17">
        <f t="shared" si="33"/>
        <v>1.1479364634064233</v>
      </c>
      <c r="Y1075" s="18"/>
      <c r="Z1075" s="18"/>
    </row>
    <row r="1076" spans="19:26" x14ac:dyDescent="0.2">
      <c r="S1076" s="13" t="s">
        <v>80</v>
      </c>
      <c r="T1076" s="13" t="s">
        <v>81</v>
      </c>
      <c r="U1076" s="13">
        <v>2004</v>
      </c>
      <c r="V1076" s="17">
        <v>1.21</v>
      </c>
      <c r="W1076" s="17">
        <f t="shared" si="32"/>
        <v>89.114000000000004</v>
      </c>
      <c r="X1076" s="17">
        <f t="shared" si="33"/>
        <v>1.4935517427115828</v>
      </c>
      <c r="Y1076" s="18"/>
      <c r="Z1076" s="18"/>
    </row>
    <row r="1077" spans="19:26" x14ac:dyDescent="0.2">
      <c r="S1077" s="13" t="s">
        <v>82</v>
      </c>
      <c r="T1077" s="13" t="s">
        <v>83</v>
      </c>
      <c r="U1077" s="13">
        <v>2004</v>
      </c>
      <c r="V1077" s="17">
        <v>0.20399999999999999</v>
      </c>
      <c r="W1077" s="17">
        <f t="shared" si="32"/>
        <v>89.114000000000004</v>
      </c>
      <c r="X1077" s="17">
        <f t="shared" si="33"/>
        <v>0.25180541777947346</v>
      </c>
      <c r="Y1077" s="18"/>
      <c r="Z1077" s="18"/>
    </row>
    <row r="1078" spans="19:26" x14ac:dyDescent="0.2">
      <c r="S1078" s="13" t="s">
        <v>116</v>
      </c>
      <c r="T1078" s="13" t="s">
        <v>117</v>
      </c>
      <c r="U1078" s="13">
        <v>2004</v>
      </c>
      <c r="V1078" s="18">
        <v>0.55000000000000004</v>
      </c>
      <c r="W1078" s="17">
        <f t="shared" si="32"/>
        <v>89.114000000000004</v>
      </c>
      <c r="X1078" s="17">
        <f t="shared" si="33"/>
        <v>0.67888715577799219</v>
      </c>
      <c r="Y1078" s="18"/>
      <c r="Z1078" s="18"/>
    </row>
    <row r="1079" spans="19:26" x14ac:dyDescent="0.2">
      <c r="S1079" s="13" t="s">
        <v>118</v>
      </c>
      <c r="T1079" s="13" t="s">
        <v>119</v>
      </c>
      <c r="U1079" s="13">
        <v>2004</v>
      </c>
      <c r="V1079" s="18">
        <v>1.51</v>
      </c>
      <c r="W1079" s="17">
        <f t="shared" si="32"/>
        <v>89.114000000000004</v>
      </c>
      <c r="X1079" s="17">
        <f t="shared" si="33"/>
        <v>1.8638538276813967</v>
      </c>
      <c r="Y1079" s="18"/>
      <c r="Z1079" s="18"/>
    </row>
    <row r="1080" spans="19:26" x14ac:dyDescent="0.2">
      <c r="S1080" s="13" t="s">
        <v>120</v>
      </c>
      <c r="T1080" s="13" t="s">
        <v>121</v>
      </c>
      <c r="U1080" s="13">
        <v>2004</v>
      </c>
      <c r="V1080" s="18">
        <v>0.86760000000000004</v>
      </c>
      <c r="W1080" s="17">
        <f t="shared" si="32"/>
        <v>89.114000000000004</v>
      </c>
      <c r="X1080" s="17">
        <f t="shared" si="33"/>
        <v>1.070913629732702</v>
      </c>
      <c r="Y1080" s="17"/>
      <c r="Z1080" s="17"/>
    </row>
    <row r="1081" spans="19:26" x14ac:dyDescent="0.2">
      <c r="S1081" s="13" t="s">
        <v>122</v>
      </c>
      <c r="T1081" s="13" t="s">
        <v>123</v>
      </c>
      <c r="U1081" s="13">
        <v>2004</v>
      </c>
      <c r="V1081" s="13">
        <v>1</v>
      </c>
      <c r="W1081" s="17">
        <f t="shared" si="32"/>
        <v>89.114000000000004</v>
      </c>
      <c r="X1081" s="17">
        <f t="shared" si="33"/>
        <v>1.2343402832327131</v>
      </c>
      <c r="Y1081" s="17"/>
      <c r="Z1081" s="17"/>
    </row>
    <row r="1082" spans="19:26" x14ac:dyDescent="0.2">
      <c r="S1082" s="13" t="s">
        <v>84</v>
      </c>
      <c r="T1082" s="13" t="s">
        <v>85</v>
      </c>
      <c r="U1082" s="13">
        <v>2004</v>
      </c>
      <c r="V1082" s="13">
        <v>0.25</v>
      </c>
      <c r="W1082" s="17">
        <f t="shared" si="32"/>
        <v>89.114000000000004</v>
      </c>
      <c r="X1082" s="17">
        <f t="shared" si="33"/>
        <v>0.30858507080817826</v>
      </c>
      <c r="Y1082" s="17"/>
      <c r="Z1082" s="17"/>
    </row>
    <row r="1083" spans="19:26" x14ac:dyDescent="0.2">
      <c r="S1083" s="13" t="s">
        <v>90</v>
      </c>
      <c r="T1083" s="13" t="s">
        <v>91</v>
      </c>
      <c r="U1083" s="13">
        <v>2005</v>
      </c>
      <c r="V1083" s="18">
        <v>1.7</v>
      </c>
      <c r="W1083" s="17">
        <f t="shared" si="32"/>
        <v>91.980999999999995</v>
      </c>
      <c r="X1083" s="17">
        <f t="shared" si="33"/>
        <v>2.0329731140126768</v>
      </c>
      <c r="Y1083" s="17"/>
      <c r="Z1083" s="17"/>
    </row>
    <row r="1084" spans="19:26" x14ac:dyDescent="0.2">
      <c r="S1084" s="13" t="s">
        <v>23</v>
      </c>
      <c r="T1084" s="13" t="s">
        <v>24</v>
      </c>
      <c r="U1084" s="13">
        <v>2005</v>
      </c>
      <c r="V1084" s="18">
        <v>2.5</v>
      </c>
      <c r="W1084" s="17">
        <f t="shared" si="32"/>
        <v>91.980999999999995</v>
      </c>
      <c r="X1084" s="17">
        <f t="shared" si="33"/>
        <v>2.989666344136289</v>
      </c>
      <c r="Y1084" s="18"/>
      <c r="Z1084" s="18"/>
    </row>
    <row r="1085" spans="19:26" x14ac:dyDescent="0.2">
      <c r="S1085" s="13" t="s">
        <v>25</v>
      </c>
      <c r="T1085" s="13" t="s">
        <v>26</v>
      </c>
      <c r="U1085" s="13">
        <v>2005</v>
      </c>
      <c r="V1085" s="18">
        <v>0.84</v>
      </c>
      <c r="W1085" s="17">
        <f t="shared" si="32"/>
        <v>91.980999999999995</v>
      </c>
      <c r="X1085" s="17">
        <f t="shared" si="33"/>
        <v>1.0045278916297931</v>
      </c>
      <c r="Y1085" s="18"/>
      <c r="Z1085" s="18"/>
    </row>
    <row r="1086" spans="19:26" x14ac:dyDescent="0.2">
      <c r="S1086" s="13" t="s">
        <v>27</v>
      </c>
      <c r="T1086" s="13" t="s">
        <v>28</v>
      </c>
      <c r="U1086" s="13">
        <v>2005</v>
      </c>
      <c r="V1086" s="18">
        <v>0.75</v>
      </c>
      <c r="W1086" s="17">
        <f t="shared" si="32"/>
        <v>91.980999999999995</v>
      </c>
      <c r="X1086" s="17">
        <f t="shared" si="33"/>
        <v>0.89689990324088675</v>
      </c>
      <c r="Y1086" s="18"/>
      <c r="Z1086" s="18"/>
    </row>
    <row r="1087" spans="19:26" x14ac:dyDescent="0.2">
      <c r="S1087" s="13" t="s">
        <v>29</v>
      </c>
      <c r="T1087" s="13" t="s">
        <v>30</v>
      </c>
      <c r="U1087" s="13">
        <v>2005</v>
      </c>
      <c r="V1087" s="18">
        <v>0.2</v>
      </c>
      <c r="W1087" s="17">
        <f t="shared" si="32"/>
        <v>91.980999999999995</v>
      </c>
      <c r="X1087" s="17">
        <f t="shared" si="33"/>
        <v>0.23917330753090316</v>
      </c>
      <c r="Y1087" s="18"/>
      <c r="Z1087" s="18"/>
    </row>
    <row r="1088" spans="19:26" x14ac:dyDescent="0.2">
      <c r="S1088" s="13" t="s">
        <v>31</v>
      </c>
      <c r="T1088" s="13" t="s">
        <v>32</v>
      </c>
      <c r="U1088" s="13">
        <v>2005</v>
      </c>
      <c r="V1088" s="18">
        <v>0.31540000000000001</v>
      </c>
      <c r="W1088" s="17">
        <f t="shared" si="32"/>
        <v>91.980999999999995</v>
      </c>
      <c r="X1088" s="17">
        <f t="shared" si="33"/>
        <v>0.37717630597623425</v>
      </c>
      <c r="Y1088" s="18"/>
      <c r="Z1088" s="18"/>
    </row>
    <row r="1089" spans="19:26" x14ac:dyDescent="0.2">
      <c r="S1089" s="13" t="s">
        <v>33</v>
      </c>
      <c r="T1089" s="13" t="s">
        <v>34</v>
      </c>
      <c r="U1089" s="13">
        <v>2005</v>
      </c>
      <c r="V1089" s="17">
        <v>0.6</v>
      </c>
      <c r="W1089" s="17">
        <f t="shared" si="32"/>
        <v>91.980999999999995</v>
      </c>
      <c r="X1089" s="17">
        <f t="shared" si="33"/>
        <v>0.71751992259270936</v>
      </c>
      <c r="Y1089" s="18"/>
      <c r="Z1089" s="18"/>
    </row>
    <row r="1090" spans="19:26" x14ac:dyDescent="0.2">
      <c r="S1090" s="13" t="s">
        <v>35</v>
      </c>
      <c r="T1090" s="13" t="s">
        <v>36</v>
      </c>
      <c r="U1090" s="13">
        <v>2005</v>
      </c>
      <c r="V1090" s="17">
        <v>0.97</v>
      </c>
      <c r="W1090" s="17">
        <f t="shared" si="32"/>
        <v>91.980999999999995</v>
      </c>
      <c r="X1090" s="17">
        <f t="shared" si="33"/>
        <v>1.1599905415248801</v>
      </c>
      <c r="Y1090" s="18"/>
      <c r="Z1090" s="18"/>
    </row>
    <row r="1091" spans="19:26" x14ac:dyDescent="0.2">
      <c r="S1091" s="13" t="s">
        <v>37</v>
      </c>
      <c r="T1091" s="13" t="s">
        <v>38</v>
      </c>
      <c r="U1091" s="13">
        <v>2005</v>
      </c>
      <c r="V1091" s="17">
        <v>0.3</v>
      </c>
      <c r="W1091" s="17">
        <f t="shared" ref="W1091:W1154" si="34">INDEX($AB$2:$AB$35,MATCH($U1091,$AA$2:$AA$35,0))</f>
        <v>91.980999999999995</v>
      </c>
      <c r="X1091" s="17">
        <f t="shared" ref="X1091:X1154" si="35">V1091*($AB$35/W1091)</f>
        <v>0.35875996129635468</v>
      </c>
      <c r="Y1091" s="18"/>
      <c r="Z1091" s="18"/>
    </row>
    <row r="1092" spans="19:26" x14ac:dyDescent="0.2">
      <c r="S1092" s="13" t="s">
        <v>39</v>
      </c>
      <c r="T1092" s="13" t="s">
        <v>40</v>
      </c>
      <c r="U1092" s="13">
        <v>2005</v>
      </c>
      <c r="V1092" s="17">
        <v>2.25</v>
      </c>
      <c r="W1092" s="17">
        <f t="shared" si="34"/>
        <v>91.980999999999995</v>
      </c>
      <c r="X1092" s="17">
        <f t="shared" si="35"/>
        <v>2.6906997097226601</v>
      </c>
      <c r="Y1092" s="18"/>
      <c r="Z1092" s="18"/>
    </row>
    <row r="1093" spans="19:26" x14ac:dyDescent="0.2">
      <c r="S1093" s="13" t="s">
        <v>41</v>
      </c>
      <c r="T1093" s="13" t="s">
        <v>42</v>
      </c>
      <c r="U1093" s="13">
        <v>2005</v>
      </c>
      <c r="V1093" s="18">
        <v>2.35</v>
      </c>
      <c r="W1093" s="17">
        <f t="shared" si="34"/>
        <v>91.980999999999995</v>
      </c>
      <c r="X1093" s="17">
        <f t="shared" si="35"/>
        <v>2.8102863634881121</v>
      </c>
      <c r="Y1093" s="18"/>
      <c r="Z1093" s="18"/>
    </row>
    <row r="1094" spans="19:26" x14ac:dyDescent="0.2">
      <c r="S1094" s="13" t="s">
        <v>86</v>
      </c>
      <c r="T1094" s="13" t="s">
        <v>87</v>
      </c>
      <c r="U1094" s="13">
        <v>2005</v>
      </c>
      <c r="V1094" s="18">
        <v>1.38</v>
      </c>
      <c r="W1094" s="17">
        <f t="shared" si="34"/>
        <v>91.980999999999995</v>
      </c>
      <c r="X1094" s="17">
        <f t="shared" si="35"/>
        <v>1.6502958219632315</v>
      </c>
      <c r="Y1094" s="18"/>
      <c r="Z1094" s="18"/>
    </row>
    <row r="1095" spans="19:26" x14ac:dyDescent="0.2">
      <c r="S1095" s="13" t="s">
        <v>92</v>
      </c>
      <c r="T1095" s="13" t="s">
        <v>93</v>
      </c>
      <c r="U1095" s="13">
        <v>2005</v>
      </c>
      <c r="V1095" s="18">
        <v>0.45</v>
      </c>
      <c r="W1095" s="17">
        <f t="shared" si="34"/>
        <v>91.980999999999995</v>
      </c>
      <c r="X1095" s="17">
        <f t="shared" si="35"/>
        <v>0.53813994194453207</v>
      </c>
      <c r="Y1095" s="18"/>
      <c r="Z1095" s="18"/>
    </row>
    <row r="1096" spans="19:26" x14ac:dyDescent="0.2">
      <c r="S1096" s="13" t="s">
        <v>43</v>
      </c>
      <c r="T1096" s="13" t="s">
        <v>14</v>
      </c>
      <c r="U1096" s="13">
        <v>2005</v>
      </c>
      <c r="V1096" s="18">
        <v>0.73</v>
      </c>
      <c r="W1096" s="17">
        <f t="shared" si="34"/>
        <v>91.980999999999995</v>
      </c>
      <c r="X1096" s="17">
        <f t="shared" si="35"/>
        <v>0.87298257248779643</v>
      </c>
      <c r="Y1096" s="18"/>
      <c r="Z1096" s="18"/>
    </row>
    <row r="1097" spans="19:26" x14ac:dyDescent="0.2">
      <c r="S1097" s="13" t="s">
        <v>44</v>
      </c>
      <c r="T1097" s="13" t="s">
        <v>45</v>
      </c>
      <c r="U1097" s="13">
        <v>2005</v>
      </c>
      <c r="V1097" s="18">
        <v>0.47</v>
      </c>
      <c r="W1097" s="17">
        <f t="shared" si="34"/>
        <v>91.980999999999995</v>
      </c>
      <c r="X1097" s="17">
        <f t="shared" si="35"/>
        <v>0.56205727269762229</v>
      </c>
      <c r="Y1097" s="17"/>
      <c r="Z1097" s="17"/>
    </row>
    <row r="1098" spans="19:26" x14ac:dyDescent="0.2">
      <c r="S1098" s="13" t="s">
        <v>94</v>
      </c>
      <c r="T1098" s="13" t="s">
        <v>95</v>
      </c>
      <c r="U1098" s="13">
        <v>2005</v>
      </c>
      <c r="V1098" s="18">
        <v>1.75</v>
      </c>
      <c r="W1098" s="17">
        <f t="shared" si="34"/>
        <v>91.980999999999995</v>
      </c>
      <c r="X1098" s="17">
        <f t="shared" si="35"/>
        <v>2.0927664408954025</v>
      </c>
      <c r="Y1098" s="17"/>
      <c r="Z1098" s="17"/>
    </row>
    <row r="1099" spans="19:26" x14ac:dyDescent="0.2">
      <c r="S1099" s="13" t="s">
        <v>46</v>
      </c>
      <c r="T1099" s="13" t="s">
        <v>47</v>
      </c>
      <c r="U1099" s="13">
        <v>2005</v>
      </c>
      <c r="V1099" s="18">
        <v>0.3</v>
      </c>
      <c r="W1099" s="17">
        <f t="shared" si="34"/>
        <v>91.980999999999995</v>
      </c>
      <c r="X1099" s="17">
        <f t="shared" si="35"/>
        <v>0.35875996129635468</v>
      </c>
      <c r="Y1099" s="17"/>
      <c r="Z1099" s="17"/>
    </row>
    <row r="1100" spans="19:26" x14ac:dyDescent="0.2">
      <c r="S1100" s="13" t="s">
        <v>48</v>
      </c>
      <c r="T1100" s="13" t="s">
        <v>49</v>
      </c>
      <c r="U1100" s="13">
        <v>2005</v>
      </c>
      <c r="V1100" s="18">
        <v>0.5</v>
      </c>
      <c r="W1100" s="17">
        <f t="shared" si="34"/>
        <v>91.980999999999995</v>
      </c>
      <c r="X1100" s="17">
        <f t="shared" si="35"/>
        <v>0.59793326882725784</v>
      </c>
      <c r="Y1100" s="17"/>
      <c r="Z1100" s="17"/>
    </row>
    <row r="1101" spans="19:26" x14ac:dyDescent="0.2">
      <c r="S1101" s="13" t="s">
        <v>50</v>
      </c>
      <c r="T1101" s="13" t="s">
        <v>51</v>
      </c>
      <c r="U1101" s="13">
        <v>2005</v>
      </c>
      <c r="V1101" s="18">
        <v>0.11</v>
      </c>
      <c r="W1101" s="17">
        <f t="shared" si="34"/>
        <v>91.980999999999995</v>
      </c>
      <c r="X1101" s="17">
        <f t="shared" si="35"/>
        <v>0.13154531914199671</v>
      </c>
      <c r="Y1101" s="18"/>
      <c r="Z1101" s="18"/>
    </row>
    <row r="1102" spans="19:26" x14ac:dyDescent="0.2">
      <c r="S1102" s="13" t="s">
        <v>96</v>
      </c>
      <c r="T1102" s="13" t="s">
        <v>97</v>
      </c>
      <c r="U1102" s="13">
        <v>2005</v>
      </c>
      <c r="V1102" s="18">
        <v>0.6</v>
      </c>
      <c r="W1102" s="17">
        <f t="shared" si="34"/>
        <v>91.980999999999995</v>
      </c>
      <c r="X1102" s="17">
        <f t="shared" si="35"/>
        <v>0.71751992259270936</v>
      </c>
      <c r="Y1102" s="18"/>
      <c r="Z1102" s="18"/>
    </row>
    <row r="1103" spans="19:26" x14ac:dyDescent="0.2">
      <c r="S1103" s="13" t="s">
        <v>52</v>
      </c>
      <c r="T1103" s="13" t="s">
        <v>53</v>
      </c>
      <c r="U1103" s="13">
        <v>2005</v>
      </c>
      <c r="V1103" s="18">
        <v>0.4</v>
      </c>
      <c r="W1103" s="17">
        <f t="shared" si="34"/>
        <v>91.980999999999995</v>
      </c>
      <c r="X1103" s="17">
        <f t="shared" si="35"/>
        <v>0.47834661506180631</v>
      </c>
      <c r="Y1103" s="18"/>
      <c r="Z1103" s="18"/>
    </row>
    <row r="1104" spans="19:26" x14ac:dyDescent="0.2">
      <c r="S1104" s="13" t="s">
        <v>54</v>
      </c>
      <c r="T1104" s="13" t="s">
        <v>55</v>
      </c>
      <c r="U1104" s="13">
        <v>2005</v>
      </c>
      <c r="V1104" s="18">
        <v>0.55000000000000004</v>
      </c>
      <c r="W1104" s="17">
        <f t="shared" si="34"/>
        <v>91.980999999999995</v>
      </c>
      <c r="X1104" s="17">
        <f t="shared" si="35"/>
        <v>0.65772659570998371</v>
      </c>
      <c r="Y1104" s="18"/>
      <c r="Z1104" s="18"/>
    </row>
    <row r="1105" spans="19:26" x14ac:dyDescent="0.2">
      <c r="S1105" s="13" t="s">
        <v>98</v>
      </c>
      <c r="T1105" s="13" t="s">
        <v>99</v>
      </c>
      <c r="U1105" s="13">
        <v>2005</v>
      </c>
      <c r="V1105" s="18">
        <v>0.51</v>
      </c>
      <c r="W1105" s="17">
        <f t="shared" si="34"/>
        <v>91.980999999999995</v>
      </c>
      <c r="X1105" s="17">
        <f t="shared" si="35"/>
        <v>0.60989193420380305</v>
      </c>
      <c r="Y1105" s="18"/>
      <c r="Z1105" s="18"/>
    </row>
    <row r="1106" spans="19:26" x14ac:dyDescent="0.2">
      <c r="S1106" s="13" t="s">
        <v>56</v>
      </c>
      <c r="T1106" s="13" t="s">
        <v>57</v>
      </c>
      <c r="U1106" s="13">
        <v>2005</v>
      </c>
      <c r="V1106" s="17">
        <v>0.3</v>
      </c>
      <c r="W1106" s="17">
        <f t="shared" si="34"/>
        <v>91.980999999999995</v>
      </c>
      <c r="X1106" s="17">
        <f t="shared" si="35"/>
        <v>0.35875996129635468</v>
      </c>
      <c r="Y1106" s="18"/>
      <c r="Z1106" s="18"/>
    </row>
    <row r="1107" spans="19:26" x14ac:dyDescent="0.2">
      <c r="S1107" s="13" t="s">
        <v>100</v>
      </c>
      <c r="T1107" s="13" t="s">
        <v>101</v>
      </c>
      <c r="U1107" s="13">
        <v>2005</v>
      </c>
      <c r="V1107" s="17">
        <v>0.35</v>
      </c>
      <c r="W1107" s="17">
        <f t="shared" si="34"/>
        <v>91.980999999999995</v>
      </c>
      <c r="X1107" s="17">
        <f t="shared" si="35"/>
        <v>0.41855328817908044</v>
      </c>
      <c r="Y1107" s="18"/>
      <c r="Z1107" s="18"/>
    </row>
    <row r="1108" spans="19:26" x14ac:dyDescent="0.2">
      <c r="S1108" s="13" t="s">
        <v>58</v>
      </c>
      <c r="T1108" s="13" t="s">
        <v>59</v>
      </c>
      <c r="U1108" s="13">
        <v>2005</v>
      </c>
      <c r="V1108" s="17">
        <v>0.42</v>
      </c>
      <c r="W1108" s="17">
        <f t="shared" si="34"/>
        <v>91.980999999999995</v>
      </c>
      <c r="X1108" s="17">
        <f t="shared" si="35"/>
        <v>0.50226394581489653</v>
      </c>
      <c r="Y1108" s="18"/>
      <c r="Z1108" s="18"/>
    </row>
    <row r="1109" spans="19:26" x14ac:dyDescent="0.2">
      <c r="S1109" s="13" t="s">
        <v>102</v>
      </c>
      <c r="T1109" s="13" t="s">
        <v>103</v>
      </c>
      <c r="U1109" s="13">
        <v>2005</v>
      </c>
      <c r="V1109" s="17">
        <v>1.06</v>
      </c>
      <c r="W1109" s="17">
        <f t="shared" si="34"/>
        <v>91.980999999999995</v>
      </c>
      <c r="X1109" s="17">
        <f t="shared" si="35"/>
        <v>1.2676185299137868</v>
      </c>
      <c r="Y1109" s="18"/>
      <c r="Z1109" s="18"/>
    </row>
    <row r="1110" spans="19:26" x14ac:dyDescent="0.2">
      <c r="S1110" s="13" t="s">
        <v>60</v>
      </c>
      <c r="T1110" s="13" t="s">
        <v>61</v>
      </c>
      <c r="U1110" s="13">
        <v>2005</v>
      </c>
      <c r="V1110" s="18">
        <v>0.95</v>
      </c>
      <c r="W1110" s="17">
        <f t="shared" si="34"/>
        <v>91.980999999999995</v>
      </c>
      <c r="X1110" s="17">
        <f t="shared" si="35"/>
        <v>1.1360732107717899</v>
      </c>
      <c r="Y1110" s="18"/>
      <c r="Z1110" s="18"/>
    </row>
    <row r="1111" spans="19:26" x14ac:dyDescent="0.2">
      <c r="S1111" s="13" t="s">
        <v>62</v>
      </c>
      <c r="T1111" s="13" t="s">
        <v>63</v>
      </c>
      <c r="U1111" s="13">
        <v>2005</v>
      </c>
      <c r="V1111" s="18">
        <v>0.7</v>
      </c>
      <c r="W1111" s="17">
        <f t="shared" si="34"/>
        <v>91.980999999999995</v>
      </c>
      <c r="X1111" s="17">
        <f t="shared" si="35"/>
        <v>0.83710657635816088</v>
      </c>
      <c r="Y1111" s="18"/>
      <c r="Z1111" s="18"/>
    </row>
    <row r="1112" spans="19:26" x14ac:dyDescent="0.2">
      <c r="S1112" s="13" t="s">
        <v>64</v>
      </c>
      <c r="T1112" s="13" t="s">
        <v>65</v>
      </c>
      <c r="U1112" s="13">
        <v>2005</v>
      </c>
      <c r="V1112" s="18">
        <v>0.7</v>
      </c>
      <c r="W1112" s="17">
        <f t="shared" si="34"/>
        <v>91.980999999999995</v>
      </c>
      <c r="X1112" s="17">
        <f t="shared" si="35"/>
        <v>0.83710657635816088</v>
      </c>
      <c r="Y1112" s="18"/>
      <c r="Z1112" s="18"/>
    </row>
    <row r="1113" spans="19:26" x14ac:dyDescent="0.2">
      <c r="S1113" s="13" t="s">
        <v>66</v>
      </c>
      <c r="T1113" s="13" t="s">
        <v>67</v>
      </c>
      <c r="U1113" s="13">
        <v>2005</v>
      </c>
      <c r="V1113" s="18">
        <v>1.7</v>
      </c>
      <c r="W1113" s="17">
        <f t="shared" si="34"/>
        <v>91.980999999999995</v>
      </c>
      <c r="X1113" s="17">
        <f t="shared" si="35"/>
        <v>2.0329731140126768</v>
      </c>
      <c r="Y1113" s="18"/>
      <c r="Z1113" s="18"/>
    </row>
    <row r="1114" spans="19:26" x14ac:dyDescent="0.2">
      <c r="S1114" s="13" t="s">
        <v>68</v>
      </c>
      <c r="T1114" s="13" t="s">
        <v>69</v>
      </c>
      <c r="U1114" s="13">
        <v>2005</v>
      </c>
      <c r="V1114" s="18">
        <v>0.1893</v>
      </c>
      <c r="W1114" s="17">
        <f t="shared" si="34"/>
        <v>91.980999999999995</v>
      </c>
      <c r="X1114" s="17">
        <f t="shared" si="35"/>
        <v>0.22637753557799981</v>
      </c>
      <c r="Y1114" s="17"/>
      <c r="Z1114" s="17"/>
    </row>
    <row r="1115" spans="19:26" x14ac:dyDescent="0.2">
      <c r="S1115" s="13" t="s">
        <v>106</v>
      </c>
      <c r="T1115" s="13" t="s">
        <v>107</v>
      </c>
      <c r="U1115" s="13">
        <v>2005</v>
      </c>
      <c r="V1115" s="18">
        <v>0.79500000000000004</v>
      </c>
      <c r="W1115" s="17">
        <f t="shared" si="34"/>
        <v>91.980999999999995</v>
      </c>
      <c r="X1115" s="17">
        <f t="shared" si="35"/>
        <v>0.95071389743533996</v>
      </c>
      <c r="Y1115" s="17"/>
      <c r="Z1115" s="17"/>
    </row>
    <row r="1116" spans="19:26" x14ac:dyDescent="0.2">
      <c r="S1116" s="13" t="s">
        <v>70</v>
      </c>
      <c r="T1116" s="13" t="s">
        <v>71</v>
      </c>
      <c r="U1116" s="13">
        <v>2005</v>
      </c>
      <c r="V1116" s="18">
        <v>0.5</v>
      </c>
      <c r="W1116" s="17">
        <f t="shared" si="34"/>
        <v>91.980999999999995</v>
      </c>
      <c r="X1116" s="17">
        <f t="shared" si="35"/>
        <v>0.59793326882725784</v>
      </c>
      <c r="Y1116" s="17"/>
      <c r="Z1116" s="17"/>
    </row>
    <row r="1117" spans="19:26" x14ac:dyDescent="0.2">
      <c r="S1117" s="13" t="s">
        <v>108</v>
      </c>
      <c r="T1117" s="13" t="s">
        <v>109</v>
      </c>
      <c r="U1117" s="13">
        <v>2005</v>
      </c>
      <c r="V1117" s="18">
        <v>0.32</v>
      </c>
      <c r="W1117" s="17">
        <f t="shared" si="34"/>
        <v>91.980999999999995</v>
      </c>
      <c r="X1117" s="17">
        <f t="shared" si="35"/>
        <v>0.38267729204944501</v>
      </c>
      <c r="Y1117" s="17"/>
      <c r="Z1117" s="17"/>
    </row>
    <row r="1118" spans="19:26" x14ac:dyDescent="0.2">
      <c r="S1118" s="13" t="s">
        <v>72</v>
      </c>
      <c r="T1118" s="13" t="s">
        <v>73</v>
      </c>
      <c r="U1118" s="13">
        <v>2005</v>
      </c>
      <c r="V1118" s="18">
        <v>0.72</v>
      </c>
      <c r="W1118" s="17">
        <f t="shared" si="34"/>
        <v>91.980999999999995</v>
      </c>
      <c r="X1118" s="17">
        <f t="shared" si="35"/>
        <v>0.86102390711125121</v>
      </c>
      <c r="Y1118" s="18"/>
      <c r="Z1118" s="18"/>
    </row>
    <row r="1119" spans="19:26" x14ac:dyDescent="0.2">
      <c r="S1119" s="13" t="s">
        <v>110</v>
      </c>
      <c r="T1119" s="13" t="s">
        <v>111</v>
      </c>
      <c r="U1119" s="13">
        <v>2005</v>
      </c>
      <c r="V1119" s="18">
        <v>0.67</v>
      </c>
      <c r="W1119" s="17">
        <f t="shared" si="34"/>
        <v>91.980999999999995</v>
      </c>
      <c r="X1119" s="17">
        <f t="shared" si="35"/>
        <v>0.80123058022852556</v>
      </c>
      <c r="Y1119" s="18"/>
      <c r="Z1119" s="18"/>
    </row>
    <row r="1120" spans="19:26" x14ac:dyDescent="0.2">
      <c r="S1120" s="13" t="s">
        <v>74</v>
      </c>
      <c r="T1120" s="13" t="s">
        <v>75</v>
      </c>
      <c r="U1120" s="13">
        <v>2005</v>
      </c>
      <c r="V1120" s="18">
        <v>0.6</v>
      </c>
      <c r="W1120" s="17">
        <f t="shared" si="34"/>
        <v>91.980999999999995</v>
      </c>
      <c r="X1120" s="17">
        <f t="shared" si="35"/>
        <v>0.71751992259270936</v>
      </c>
      <c r="Y1120" s="18"/>
      <c r="Z1120" s="18"/>
    </row>
    <row r="1121" spans="19:26" x14ac:dyDescent="0.2">
      <c r="S1121" s="13" t="s">
        <v>76</v>
      </c>
      <c r="T1121" s="13" t="s">
        <v>77</v>
      </c>
      <c r="U1121" s="13">
        <v>2005</v>
      </c>
      <c r="V1121" s="17">
        <v>0.95960000000000001</v>
      </c>
      <c r="W1121" s="17">
        <f t="shared" si="34"/>
        <v>91.980999999999995</v>
      </c>
      <c r="X1121" s="17">
        <f t="shared" si="35"/>
        <v>1.1475535295332733</v>
      </c>
      <c r="Y1121" s="13"/>
      <c r="Z1121" s="13"/>
    </row>
    <row r="1122" spans="19:26" x14ac:dyDescent="0.2">
      <c r="S1122" s="13" t="s">
        <v>78</v>
      </c>
      <c r="T1122" s="13" t="s">
        <v>79</v>
      </c>
      <c r="U1122" s="13">
        <v>2005</v>
      </c>
      <c r="V1122" s="17">
        <v>0.93</v>
      </c>
      <c r="W1122" s="17">
        <f t="shared" si="34"/>
        <v>91.980999999999995</v>
      </c>
      <c r="X1122" s="17">
        <f t="shared" si="35"/>
        <v>1.1121558800186997</v>
      </c>
      <c r="Y1122" s="13"/>
      <c r="Z1122" s="13"/>
    </row>
    <row r="1123" spans="19:26" x14ac:dyDescent="0.2">
      <c r="S1123" s="13" t="s">
        <v>80</v>
      </c>
      <c r="T1123" s="13" t="s">
        <v>81</v>
      </c>
      <c r="U1123" s="13">
        <v>2005</v>
      </c>
      <c r="V1123" s="17">
        <v>1.21</v>
      </c>
      <c r="W1123" s="17">
        <f t="shared" si="34"/>
        <v>91.980999999999995</v>
      </c>
      <c r="X1123" s="17">
        <f t="shared" si="35"/>
        <v>1.4469985105619638</v>
      </c>
      <c r="Y1123" s="13"/>
      <c r="Z1123" s="13"/>
    </row>
    <row r="1124" spans="19:26" x14ac:dyDescent="0.2">
      <c r="S1124" s="13" t="s">
        <v>82</v>
      </c>
      <c r="T1124" s="13" t="s">
        <v>83</v>
      </c>
      <c r="U1124" s="13">
        <v>2005</v>
      </c>
      <c r="V1124" s="17">
        <v>0.20399999999999999</v>
      </c>
      <c r="W1124" s="17">
        <f t="shared" si="34"/>
        <v>91.980999999999995</v>
      </c>
      <c r="X1124" s="17">
        <f t="shared" si="35"/>
        <v>0.24395677368152119</v>
      </c>
      <c r="Y1124" s="18"/>
      <c r="Z1124" s="18"/>
    </row>
    <row r="1125" spans="19:26" x14ac:dyDescent="0.2">
      <c r="S1125" s="13" t="s">
        <v>116</v>
      </c>
      <c r="T1125" s="13" t="s">
        <v>117</v>
      </c>
      <c r="U1125" s="13">
        <v>2005</v>
      </c>
      <c r="V1125" s="18">
        <v>0.55000000000000004</v>
      </c>
      <c r="W1125" s="17">
        <f t="shared" si="34"/>
        <v>91.980999999999995</v>
      </c>
      <c r="X1125" s="17">
        <f t="shared" si="35"/>
        <v>0.65772659570998371</v>
      </c>
      <c r="Y1125" s="18"/>
      <c r="Z1125" s="18"/>
    </row>
    <row r="1126" spans="19:26" x14ac:dyDescent="0.2">
      <c r="S1126" s="13" t="s">
        <v>118</v>
      </c>
      <c r="T1126" s="13" t="s">
        <v>119</v>
      </c>
      <c r="U1126" s="13">
        <v>2005</v>
      </c>
      <c r="V1126" s="18">
        <v>1.51</v>
      </c>
      <c r="W1126" s="17">
        <f t="shared" si="34"/>
        <v>91.980999999999995</v>
      </c>
      <c r="X1126" s="17">
        <f t="shared" si="35"/>
        <v>1.8057584718583186</v>
      </c>
      <c r="Y1126" s="18"/>
      <c r="Z1126" s="18"/>
    </row>
    <row r="1127" spans="19:26" x14ac:dyDescent="0.2">
      <c r="S1127" s="13" t="s">
        <v>120</v>
      </c>
      <c r="T1127" s="13" t="s">
        <v>121</v>
      </c>
      <c r="U1127" s="13">
        <v>2005</v>
      </c>
      <c r="V1127" s="18">
        <v>0.86760000000000004</v>
      </c>
      <c r="W1127" s="17">
        <f t="shared" si="34"/>
        <v>91.980999999999995</v>
      </c>
      <c r="X1127" s="17">
        <f t="shared" si="35"/>
        <v>1.0375338080690579</v>
      </c>
      <c r="Y1127" s="18"/>
      <c r="Z1127" s="18"/>
    </row>
    <row r="1128" spans="19:26" x14ac:dyDescent="0.2">
      <c r="S1128" s="13" t="s">
        <v>122</v>
      </c>
      <c r="T1128" s="13" t="s">
        <v>123</v>
      </c>
      <c r="U1128" s="13">
        <v>2005</v>
      </c>
      <c r="V1128" s="13">
        <v>1</v>
      </c>
      <c r="W1128" s="17">
        <f t="shared" si="34"/>
        <v>91.980999999999995</v>
      </c>
      <c r="X1128" s="17">
        <f t="shared" si="35"/>
        <v>1.1958665376545157</v>
      </c>
      <c r="Y1128" s="18"/>
      <c r="Z1128" s="18"/>
    </row>
    <row r="1129" spans="19:26" x14ac:dyDescent="0.2">
      <c r="S1129" s="13" t="s">
        <v>84</v>
      </c>
      <c r="T1129" s="13" t="s">
        <v>85</v>
      </c>
      <c r="U1129" s="13">
        <v>2005</v>
      </c>
      <c r="V1129" s="13">
        <v>0.25</v>
      </c>
      <c r="W1129" s="17">
        <f t="shared" si="34"/>
        <v>91.980999999999995</v>
      </c>
      <c r="X1129" s="17">
        <f t="shared" si="35"/>
        <v>0.29896663441362892</v>
      </c>
      <c r="Y1129" s="18"/>
      <c r="Z1129" s="18"/>
    </row>
    <row r="1130" spans="19:26" x14ac:dyDescent="0.2">
      <c r="S1130" s="13" t="s">
        <v>90</v>
      </c>
      <c r="T1130" s="13" t="s">
        <v>91</v>
      </c>
      <c r="U1130" s="13">
        <v>2006</v>
      </c>
      <c r="V1130" s="18">
        <v>1.7</v>
      </c>
      <c r="W1130" s="17">
        <f t="shared" si="34"/>
        <v>94.811999999999998</v>
      </c>
      <c r="X1130" s="17">
        <f t="shared" si="35"/>
        <v>1.9722703877146353</v>
      </c>
      <c r="Y1130" s="17"/>
      <c r="Z1130" s="17"/>
    </row>
    <row r="1131" spans="19:26" x14ac:dyDescent="0.2">
      <c r="S1131" s="13" t="s">
        <v>23</v>
      </c>
      <c r="T1131" s="13" t="s">
        <v>24</v>
      </c>
      <c r="U1131" s="13">
        <v>2006</v>
      </c>
      <c r="V1131" s="18">
        <v>2.5</v>
      </c>
      <c r="W1131" s="17">
        <f t="shared" si="34"/>
        <v>94.811999999999998</v>
      </c>
      <c r="X1131" s="17">
        <f t="shared" si="35"/>
        <v>2.9003976289921107</v>
      </c>
      <c r="Y1131" s="17"/>
      <c r="Z1131" s="17"/>
    </row>
    <row r="1132" spans="19:26" x14ac:dyDescent="0.2">
      <c r="S1132" s="13" t="s">
        <v>25</v>
      </c>
      <c r="T1132" s="13" t="s">
        <v>26</v>
      </c>
      <c r="U1132" s="13">
        <v>2006</v>
      </c>
      <c r="V1132" s="18">
        <v>0.84</v>
      </c>
      <c r="W1132" s="17">
        <f t="shared" si="34"/>
        <v>94.811999999999998</v>
      </c>
      <c r="X1132" s="17">
        <f t="shared" si="35"/>
        <v>0.9745336033413492</v>
      </c>
      <c r="Y1132" s="17"/>
      <c r="Z1132" s="17"/>
    </row>
    <row r="1133" spans="19:26" x14ac:dyDescent="0.2">
      <c r="S1133" s="13" t="s">
        <v>27</v>
      </c>
      <c r="T1133" s="13" t="s">
        <v>28</v>
      </c>
      <c r="U1133" s="13">
        <v>2006</v>
      </c>
      <c r="V1133" s="18">
        <v>0.75</v>
      </c>
      <c r="W1133" s="17">
        <f t="shared" si="34"/>
        <v>94.811999999999998</v>
      </c>
      <c r="X1133" s="17">
        <f t="shared" si="35"/>
        <v>0.87011928869763322</v>
      </c>
      <c r="Y1133" s="17"/>
      <c r="Z1133" s="17"/>
    </row>
    <row r="1134" spans="19:26" x14ac:dyDescent="0.2">
      <c r="S1134" s="13" t="s">
        <v>29</v>
      </c>
      <c r="T1134" s="13" t="s">
        <v>30</v>
      </c>
      <c r="U1134" s="13">
        <v>2006</v>
      </c>
      <c r="V1134" s="18">
        <v>0.2</v>
      </c>
      <c r="W1134" s="17">
        <f t="shared" si="34"/>
        <v>94.811999999999998</v>
      </c>
      <c r="X1134" s="17">
        <f t="shared" si="35"/>
        <v>0.23203181031936887</v>
      </c>
      <c r="Y1134" s="18"/>
      <c r="Z1134" s="18"/>
    </row>
    <row r="1135" spans="19:26" x14ac:dyDescent="0.2">
      <c r="S1135" s="13" t="s">
        <v>31</v>
      </c>
      <c r="T1135" s="13" t="s">
        <v>32</v>
      </c>
      <c r="U1135" s="13">
        <v>2006</v>
      </c>
      <c r="V1135" s="17">
        <v>0.31540000000000001</v>
      </c>
      <c r="W1135" s="17">
        <f t="shared" si="34"/>
        <v>94.811999999999998</v>
      </c>
      <c r="X1135" s="17">
        <f t="shared" si="35"/>
        <v>0.3659141648736447</v>
      </c>
      <c r="Y1135" s="18"/>
      <c r="Z1135" s="18"/>
    </row>
    <row r="1136" spans="19:26" x14ac:dyDescent="0.2">
      <c r="S1136" s="13" t="s">
        <v>33</v>
      </c>
      <c r="T1136" s="13" t="s">
        <v>34</v>
      </c>
      <c r="U1136" s="13">
        <v>2006</v>
      </c>
      <c r="V1136" s="17">
        <v>0.6</v>
      </c>
      <c r="W1136" s="17">
        <f t="shared" si="34"/>
        <v>94.811999999999998</v>
      </c>
      <c r="X1136" s="17">
        <f t="shared" si="35"/>
        <v>0.69609543095810655</v>
      </c>
      <c r="Y1136" s="18"/>
      <c r="Z1136" s="18"/>
    </row>
    <row r="1137" spans="19:26" x14ac:dyDescent="0.2">
      <c r="S1137" s="13" t="s">
        <v>35</v>
      </c>
      <c r="T1137" s="13" t="s">
        <v>36</v>
      </c>
      <c r="U1137" s="13">
        <v>2006</v>
      </c>
      <c r="V1137" s="17">
        <v>0.97</v>
      </c>
      <c r="W1137" s="17">
        <f t="shared" si="34"/>
        <v>94.811999999999998</v>
      </c>
      <c r="X1137" s="17">
        <f t="shared" si="35"/>
        <v>1.1253542800489389</v>
      </c>
      <c r="Y1137" s="18"/>
      <c r="Z1137" s="18"/>
    </row>
    <row r="1138" spans="19:26" x14ac:dyDescent="0.2">
      <c r="S1138" s="13" t="s">
        <v>37</v>
      </c>
      <c r="T1138" s="13" t="s">
        <v>38</v>
      </c>
      <c r="U1138" s="13">
        <v>2006</v>
      </c>
      <c r="V1138" s="17">
        <v>0.3</v>
      </c>
      <c r="W1138" s="17">
        <f t="shared" si="34"/>
        <v>94.811999999999998</v>
      </c>
      <c r="X1138" s="17">
        <f t="shared" si="35"/>
        <v>0.34804771547905328</v>
      </c>
      <c r="Y1138" s="18"/>
      <c r="Z1138" s="18"/>
    </row>
    <row r="1139" spans="19:26" x14ac:dyDescent="0.2">
      <c r="S1139" s="13" t="s">
        <v>39</v>
      </c>
      <c r="T1139" s="13" t="s">
        <v>40</v>
      </c>
      <c r="U1139" s="13">
        <v>2006</v>
      </c>
      <c r="V1139" s="18">
        <v>2.25</v>
      </c>
      <c r="W1139" s="17">
        <f t="shared" si="34"/>
        <v>94.811999999999998</v>
      </c>
      <c r="X1139" s="17">
        <f t="shared" si="35"/>
        <v>2.6103578660928997</v>
      </c>
      <c r="Y1139" s="18"/>
      <c r="Z1139" s="18"/>
    </row>
    <row r="1140" spans="19:26" x14ac:dyDescent="0.2">
      <c r="S1140" s="13" t="s">
        <v>41</v>
      </c>
      <c r="T1140" s="13" t="s">
        <v>42</v>
      </c>
      <c r="U1140" s="13">
        <v>2006</v>
      </c>
      <c r="V1140" s="18">
        <v>2.35</v>
      </c>
      <c r="W1140" s="17">
        <f t="shared" si="34"/>
        <v>94.811999999999998</v>
      </c>
      <c r="X1140" s="17">
        <f t="shared" si="35"/>
        <v>2.7263737712525842</v>
      </c>
      <c r="Y1140" s="18"/>
      <c r="Z1140" s="18"/>
    </row>
    <row r="1141" spans="19:26" x14ac:dyDescent="0.2">
      <c r="S1141" s="13" t="s">
        <v>86</v>
      </c>
      <c r="T1141" s="13" t="s">
        <v>87</v>
      </c>
      <c r="U1141" s="13">
        <v>2006</v>
      </c>
      <c r="V1141" s="18">
        <v>1.38</v>
      </c>
      <c r="W1141" s="17">
        <f t="shared" si="34"/>
        <v>94.811999999999998</v>
      </c>
      <c r="X1141" s="17">
        <f t="shared" si="35"/>
        <v>1.6010194912036451</v>
      </c>
      <c r="Y1141" s="18"/>
      <c r="Z1141" s="18"/>
    </row>
    <row r="1142" spans="19:26" x14ac:dyDescent="0.2">
      <c r="S1142" s="13" t="s">
        <v>92</v>
      </c>
      <c r="T1142" s="13" t="s">
        <v>93</v>
      </c>
      <c r="U1142" s="13">
        <v>2006</v>
      </c>
      <c r="V1142" s="18">
        <v>0.45</v>
      </c>
      <c r="W1142" s="17">
        <f t="shared" si="34"/>
        <v>94.811999999999998</v>
      </c>
      <c r="X1142" s="17">
        <f t="shared" si="35"/>
        <v>0.52207157321858</v>
      </c>
      <c r="Y1142" s="18"/>
      <c r="Z1142" s="18"/>
    </row>
    <row r="1143" spans="19:26" x14ac:dyDescent="0.2">
      <c r="S1143" s="13" t="s">
        <v>43</v>
      </c>
      <c r="T1143" s="13" t="s">
        <v>14</v>
      </c>
      <c r="U1143" s="13">
        <v>2006</v>
      </c>
      <c r="V1143" s="18">
        <v>0.73</v>
      </c>
      <c r="W1143" s="17">
        <f t="shared" si="34"/>
        <v>94.811999999999998</v>
      </c>
      <c r="X1143" s="17">
        <f t="shared" si="35"/>
        <v>0.84691610766569636</v>
      </c>
      <c r="Y1143" s="18"/>
      <c r="Z1143" s="18"/>
    </row>
    <row r="1144" spans="19:26" x14ac:dyDescent="0.2">
      <c r="S1144" s="13" t="s">
        <v>44</v>
      </c>
      <c r="T1144" s="13" t="s">
        <v>45</v>
      </c>
      <c r="U1144" s="13">
        <v>2006</v>
      </c>
      <c r="V1144" s="18">
        <v>0.47</v>
      </c>
      <c r="W1144" s="17">
        <f t="shared" si="34"/>
        <v>94.811999999999998</v>
      </c>
      <c r="X1144" s="17">
        <f t="shared" si="35"/>
        <v>0.54527475425051675</v>
      </c>
      <c r="Y1144" s="18"/>
      <c r="Z1144" s="18"/>
    </row>
    <row r="1145" spans="19:26" x14ac:dyDescent="0.2">
      <c r="S1145" s="13" t="s">
        <v>94</v>
      </c>
      <c r="T1145" s="13" t="s">
        <v>95</v>
      </c>
      <c r="U1145" s="13">
        <v>2006</v>
      </c>
      <c r="V1145" s="18">
        <v>1.75</v>
      </c>
      <c r="W1145" s="17">
        <f t="shared" si="34"/>
        <v>94.811999999999998</v>
      </c>
      <c r="X1145" s="17">
        <f t="shared" si="35"/>
        <v>2.0302783402944775</v>
      </c>
      <c r="Y1145" s="18"/>
      <c r="Z1145" s="18"/>
    </row>
    <row r="1146" spans="19:26" x14ac:dyDescent="0.2">
      <c r="S1146" s="13" t="s">
        <v>46</v>
      </c>
      <c r="T1146" s="13" t="s">
        <v>47</v>
      </c>
      <c r="U1146" s="13">
        <v>2006</v>
      </c>
      <c r="V1146" s="18">
        <v>0.3</v>
      </c>
      <c r="W1146" s="17">
        <f t="shared" si="34"/>
        <v>94.811999999999998</v>
      </c>
      <c r="X1146" s="17">
        <f t="shared" si="35"/>
        <v>0.34804771547905328</v>
      </c>
      <c r="Y1146" s="18"/>
      <c r="Z1146" s="18"/>
    </row>
    <row r="1147" spans="19:26" x14ac:dyDescent="0.2">
      <c r="S1147" s="13" t="s">
        <v>48</v>
      </c>
      <c r="T1147" s="13" t="s">
        <v>49</v>
      </c>
      <c r="U1147" s="13">
        <v>2006</v>
      </c>
      <c r="V1147" s="18">
        <v>0.5</v>
      </c>
      <c r="W1147" s="17">
        <f t="shared" si="34"/>
        <v>94.811999999999998</v>
      </c>
      <c r="X1147" s="17">
        <f t="shared" si="35"/>
        <v>0.58007952579842215</v>
      </c>
      <c r="Y1147" s="17"/>
      <c r="Z1147" s="17"/>
    </row>
    <row r="1148" spans="19:26" x14ac:dyDescent="0.2">
      <c r="S1148" s="13" t="s">
        <v>50</v>
      </c>
      <c r="T1148" s="13" t="s">
        <v>51</v>
      </c>
      <c r="U1148" s="13">
        <v>2006</v>
      </c>
      <c r="V1148" s="18">
        <v>0.11</v>
      </c>
      <c r="W1148" s="17">
        <f t="shared" si="34"/>
        <v>94.811999999999998</v>
      </c>
      <c r="X1148" s="17">
        <f t="shared" si="35"/>
        <v>0.12761749567565286</v>
      </c>
      <c r="Y1148" s="17"/>
      <c r="Z1148" s="17"/>
    </row>
    <row r="1149" spans="19:26" x14ac:dyDescent="0.2">
      <c r="S1149" s="13" t="s">
        <v>96</v>
      </c>
      <c r="T1149" s="13" t="s">
        <v>97</v>
      </c>
      <c r="U1149" s="13">
        <v>2006</v>
      </c>
      <c r="V1149" s="18">
        <v>0.6</v>
      </c>
      <c r="W1149" s="17">
        <f t="shared" si="34"/>
        <v>94.811999999999998</v>
      </c>
      <c r="X1149" s="17">
        <f t="shared" si="35"/>
        <v>0.69609543095810655</v>
      </c>
      <c r="Y1149" s="17"/>
      <c r="Z1149" s="17"/>
    </row>
    <row r="1150" spans="19:26" x14ac:dyDescent="0.2">
      <c r="S1150" s="13" t="s">
        <v>52</v>
      </c>
      <c r="T1150" s="13" t="s">
        <v>53</v>
      </c>
      <c r="U1150" s="13">
        <v>2006</v>
      </c>
      <c r="V1150" s="18">
        <v>0.4</v>
      </c>
      <c r="W1150" s="17">
        <f t="shared" si="34"/>
        <v>94.811999999999998</v>
      </c>
      <c r="X1150" s="17">
        <f t="shared" si="35"/>
        <v>0.46406362063873774</v>
      </c>
      <c r="Y1150" s="17"/>
      <c r="Z1150" s="17"/>
    </row>
    <row r="1151" spans="19:26" x14ac:dyDescent="0.2">
      <c r="S1151" s="13" t="s">
        <v>54</v>
      </c>
      <c r="T1151" s="13" t="s">
        <v>55</v>
      </c>
      <c r="U1151" s="13">
        <v>2006</v>
      </c>
      <c r="V1151" s="18">
        <v>0.55000000000000004</v>
      </c>
      <c r="W1151" s="17">
        <f t="shared" si="34"/>
        <v>94.811999999999998</v>
      </c>
      <c r="X1151" s="17">
        <f t="shared" si="35"/>
        <v>0.63808747837826441</v>
      </c>
      <c r="Y1151" s="18"/>
      <c r="Z1151" s="18"/>
    </row>
    <row r="1152" spans="19:26" x14ac:dyDescent="0.2">
      <c r="S1152" s="13" t="s">
        <v>98</v>
      </c>
      <c r="T1152" s="13" t="s">
        <v>99</v>
      </c>
      <c r="U1152" s="13">
        <v>2006</v>
      </c>
      <c r="V1152" s="17">
        <v>0.51</v>
      </c>
      <c r="W1152" s="17">
        <f t="shared" si="34"/>
        <v>94.811999999999998</v>
      </c>
      <c r="X1152" s="17">
        <f t="shared" si="35"/>
        <v>0.59168111631439058</v>
      </c>
      <c r="Y1152" s="18"/>
      <c r="Z1152" s="18"/>
    </row>
    <row r="1153" spans="19:26" x14ac:dyDescent="0.2">
      <c r="S1153" s="13" t="s">
        <v>56</v>
      </c>
      <c r="T1153" s="13" t="s">
        <v>57</v>
      </c>
      <c r="U1153" s="13">
        <v>2006</v>
      </c>
      <c r="V1153" s="17">
        <v>0.3</v>
      </c>
      <c r="W1153" s="17">
        <f t="shared" si="34"/>
        <v>94.811999999999998</v>
      </c>
      <c r="X1153" s="17">
        <f t="shared" si="35"/>
        <v>0.34804771547905328</v>
      </c>
      <c r="Y1153" s="18"/>
      <c r="Z1153" s="18"/>
    </row>
    <row r="1154" spans="19:26" x14ac:dyDescent="0.2">
      <c r="S1154" s="13" t="s">
        <v>100</v>
      </c>
      <c r="T1154" s="13" t="s">
        <v>101</v>
      </c>
      <c r="U1154" s="13">
        <v>2006</v>
      </c>
      <c r="V1154" s="17">
        <v>0.35</v>
      </c>
      <c r="W1154" s="17">
        <f t="shared" si="34"/>
        <v>94.811999999999998</v>
      </c>
      <c r="X1154" s="17">
        <f t="shared" si="35"/>
        <v>0.40605566805889548</v>
      </c>
      <c r="Y1154" s="18"/>
      <c r="Z1154" s="18"/>
    </row>
    <row r="1155" spans="19:26" x14ac:dyDescent="0.2">
      <c r="S1155" s="13" t="s">
        <v>58</v>
      </c>
      <c r="T1155" s="13" t="s">
        <v>59</v>
      </c>
      <c r="U1155" s="13">
        <v>2006</v>
      </c>
      <c r="V1155" s="17">
        <v>0.42</v>
      </c>
      <c r="W1155" s="17">
        <f t="shared" ref="W1155:W1218" si="36">INDEX($AB$2:$AB$35,MATCH($U1155,$AA$2:$AA$35,0))</f>
        <v>94.811999999999998</v>
      </c>
      <c r="X1155" s="17">
        <f t="shared" ref="X1155:X1218" si="37">V1155*($AB$35/W1155)</f>
        <v>0.4872668016706746</v>
      </c>
      <c r="Y1155" s="18"/>
      <c r="Z1155" s="18"/>
    </row>
    <row r="1156" spans="19:26" x14ac:dyDescent="0.2">
      <c r="S1156" s="13" t="s">
        <v>102</v>
      </c>
      <c r="T1156" s="13" t="s">
        <v>103</v>
      </c>
      <c r="U1156" s="13">
        <v>2006</v>
      </c>
      <c r="V1156" s="18">
        <v>1.06</v>
      </c>
      <c r="W1156" s="17">
        <f t="shared" si="36"/>
        <v>94.811999999999998</v>
      </c>
      <c r="X1156" s="17">
        <f t="shared" si="37"/>
        <v>1.2297685946926551</v>
      </c>
      <c r="Y1156" s="18"/>
      <c r="Z1156" s="18"/>
    </row>
    <row r="1157" spans="19:26" x14ac:dyDescent="0.2">
      <c r="S1157" s="13" t="s">
        <v>60</v>
      </c>
      <c r="T1157" s="13" t="s">
        <v>61</v>
      </c>
      <c r="U1157" s="13">
        <v>2006</v>
      </c>
      <c r="V1157" s="18">
        <v>0.95</v>
      </c>
      <c r="W1157" s="17">
        <f t="shared" si="36"/>
        <v>94.811999999999998</v>
      </c>
      <c r="X1157" s="17">
        <f t="shared" si="37"/>
        <v>1.102151099017002</v>
      </c>
      <c r="Y1157" s="18"/>
      <c r="Z1157" s="18"/>
    </row>
    <row r="1158" spans="19:26" x14ac:dyDescent="0.2">
      <c r="S1158" s="13" t="s">
        <v>62</v>
      </c>
      <c r="T1158" s="13" t="s">
        <v>63</v>
      </c>
      <c r="U1158" s="13">
        <v>2006</v>
      </c>
      <c r="V1158" s="18">
        <v>0.7</v>
      </c>
      <c r="W1158" s="17">
        <f t="shared" si="36"/>
        <v>94.811999999999998</v>
      </c>
      <c r="X1158" s="17">
        <f t="shared" si="37"/>
        <v>0.81211133611779096</v>
      </c>
      <c r="Y1158" s="18"/>
      <c r="Z1158" s="18"/>
    </row>
    <row r="1159" spans="19:26" x14ac:dyDescent="0.2">
      <c r="S1159" s="13" t="s">
        <v>64</v>
      </c>
      <c r="T1159" s="13" t="s">
        <v>65</v>
      </c>
      <c r="U1159" s="13">
        <v>2006</v>
      </c>
      <c r="V1159" s="18">
        <v>0.7</v>
      </c>
      <c r="W1159" s="17">
        <f t="shared" si="36"/>
        <v>94.811999999999998</v>
      </c>
      <c r="X1159" s="17">
        <f t="shared" si="37"/>
        <v>0.81211133611779096</v>
      </c>
      <c r="Y1159" s="18"/>
      <c r="Z1159" s="18"/>
    </row>
    <row r="1160" spans="19:26" x14ac:dyDescent="0.2">
      <c r="S1160" s="13" t="s">
        <v>66</v>
      </c>
      <c r="T1160" s="13" t="s">
        <v>67</v>
      </c>
      <c r="U1160" s="13">
        <v>2006</v>
      </c>
      <c r="V1160" s="18">
        <v>1.7</v>
      </c>
      <c r="W1160" s="17">
        <f t="shared" si="36"/>
        <v>94.811999999999998</v>
      </c>
      <c r="X1160" s="17">
        <f t="shared" si="37"/>
        <v>1.9722703877146353</v>
      </c>
      <c r="Y1160" s="18"/>
      <c r="Z1160" s="18"/>
    </row>
    <row r="1161" spans="19:26" x14ac:dyDescent="0.2">
      <c r="S1161" s="13" t="s">
        <v>68</v>
      </c>
      <c r="T1161" s="13" t="s">
        <v>69</v>
      </c>
      <c r="U1161" s="13">
        <v>2006</v>
      </c>
      <c r="V1161" s="18">
        <v>0.1893</v>
      </c>
      <c r="W1161" s="17">
        <f t="shared" si="36"/>
        <v>94.811999999999998</v>
      </c>
      <c r="X1161" s="17">
        <f t="shared" si="37"/>
        <v>0.21961810846728261</v>
      </c>
      <c r="Y1161" s="18"/>
      <c r="Z1161" s="18"/>
    </row>
    <row r="1162" spans="19:26" x14ac:dyDescent="0.2">
      <c r="S1162" s="13" t="s">
        <v>106</v>
      </c>
      <c r="T1162" s="13" t="s">
        <v>107</v>
      </c>
      <c r="U1162" s="13">
        <v>2006</v>
      </c>
      <c r="V1162" s="18">
        <v>0.79500000000000004</v>
      </c>
      <c r="W1162" s="17">
        <f t="shared" si="36"/>
        <v>94.811999999999998</v>
      </c>
      <c r="X1162" s="17">
        <f t="shared" si="37"/>
        <v>0.92232644601949121</v>
      </c>
      <c r="Y1162" s="18"/>
      <c r="Z1162" s="18"/>
    </row>
    <row r="1163" spans="19:26" x14ac:dyDescent="0.2">
      <c r="S1163" s="13" t="s">
        <v>70</v>
      </c>
      <c r="T1163" s="13" t="s">
        <v>71</v>
      </c>
      <c r="U1163" s="13">
        <v>2006</v>
      </c>
      <c r="V1163" s="18">
        <v>0.5</v>
      </c>
      <c r="W1163" s="17">
        <f t="shared" si="36"/>
        <v>94.811999999999998</v>
      </c>
      <c r="X1163" s="17">
        <f t="shared" si="37"/>
        <v>0.58007952579842215</v>
      </c>
      <c r="Y1163" s="18"/>
      <c r="Z1163" s="18"/>
    </row>
    <row r="1164" spans="19:26" x14ac:dyDescent="0.2">
      <c r="S1164" s="13" t="s">
        <v>108</v>
      </c>
      <c r="T1164" s="13" t="s">
        <v>109</v>
      </c>
      <c r="U1164" s="13">
        <v>2006</v>
      </c>
      <c r="V1164" s="18">
        <v>0.32</v>
      </c>
      <c r="W1164" s="17">
        <f t="shared" si="36"/>
        <v>94.811999999999998</v>
      </c>
      <c r="X1164" s="17">
        <f t="shared" si="37"/>
        <v>0.37125089651099019</v>
      </c>
      <c r="Y1164" s="17"/>
      <c r="Z1164" s="17"/>
    </row>
    <row r="1165" spans="19:26" x14ac:dyDescent="0.2">
      <c r="S1165" s="13" t="s">
        <v>72</v>
      </c>
      <c r="T1165" s="13" t="s">
        <v>73</v>
      </c>
      <c r="U1165" s="13">
        <v>2006</v>
      </c>
      <c r="V1165" s="18">
        <v>0.72</v>
      </c>
      <c r="W1165" s="17">
        <f t="shared" si="36"/>
        <v>94.811999999999998</v>
      </c>
      <c r="X1165" s="17">
        <f t="shared" si="37"/>
        <v>0.83531451714972782</v>
      </c>
      <c r="Y1165" s="17"/>
      <c r="Z1165" s="17"/>
    </row>
    <row r="1166" spans="19:26" x14ac:dyDescent="0.2">
      <c r="S1166" s="13" t="s">
        <v>110</v>
      </c>
      <c r="T1166" s="13" t="s">
        <v>111</v>
      </c>
      <c r="U1166" s="13">
        <v>2006</v>
      </c>
      <c r="V1166" s="18">
        <v>0.67</v>
      </c>
      <c r="W1166" s="17">
        <f t="shared" si="36"/>
        <v>94.811999999999998</v>
      </c>
      <c r="X1166" s="17">
        <f t="shared" si="37"/>
        <v>0.77730656456988567</v>
      </c>
      <c r="Y1166" s="17"/>
      <c r="Z1166" s="17"/>
    </row>
    <row r="1167" spans="19:26" x14ac:dyDescent="0.2">
      <c r="S1167" s="13" t="s">
        <v>74</v>
      </c>
      <c r="T1167" s="13" t="s">
        <v>75</v>
      </c>
      <c r="U1167" s="13">
        <v>2006</v>
      </c>
      <c r="V1167" s="17">
        <v>0.6</v>
      </c>
      <c r="W1167" s="17">
        <f t="shared" si="36"/>
        <v>94.811999999999998</v>
      </c>
      <c r="X1167" s="17">
        <f t="shared" si="37"/>
        <v>0.69609543095810655</v>
      </c>
      <c r="Y1167" s="17"/>
      <c r="Z1167" s="17"/>
    </row>
    <row r="1168" spans="19:26" x14ac:dyDescent="0.2">
      <c r="S1168" s="13" t="s">
        <v>76</v>
      </c>
      <c r="T1168" s="13" t="s">
        <v>77</v>
      </c>
      <c r="U1168" s="13">
        <v>2006</v>
      </c>
      <c r="V1168" s="17">
        <v>0.95960000000000001</v>
      </c>
      <c r="W1168" s="17">
        <f t="shared" si="36"/>
        <v>94.811999999999998</v>
      </c>
      <c r="X1168" s="17">
        <f t="shared" si="37"/>
        <v>1.1132886259123318</v>
      </c>
      <c r="Y1168" s="18"/>
      <c r="Z1168" s="18"/>
    </row>
    <row r="1169" spans="19:26" x14ac:dyDescent="0.2">
      <c r="S1169" s="13" t="s">
        <v>78</v>
      </c>
      <c r="T1169" s="13" t="s">
        <v>79</v>
      </c>
      <c r="U1169" s="13">
        <v>2006</v>
      </c>
      <c r="V1169" s="17">
        <v>0.93</v>
      </c>
      <c r="W1169" s="17">
        <f t="shared" si="36"/>
        <v>94.811999999999998</v>
      </c>
      <c r="X1169" s="17">
        <f t="shared" si="37"/>
        <v>1.0789479179850652</v>
      </c>
      <c r="Y1169" s="18"/>
      <c r="Z1169" s="18"/>
    </row>
    <row r="1170" spans="19:26" x14ac:dyDescent="0.2">
      <c r="S1170" s="13" t="s">
        <v>80</v>
      </c>
      <c r="T1170" s="13" t="s">
        <v>81</v>
      </c>
      <c r="U1170" s="13">
        <v>2006</v>
      </c>
      <c r="V1170" s="17">
        <v>1.21</v>
      </c>
      <c r="W1170" s="17">
        <f t="shared" si="36"/>
        <v>94.811999999999998</v>
      </c>
      <c r="X1170" s="17">
        <f t="shared" si="37"/>
        <v>1.4037924524321816</v>
      </c>
      <c r="Y1170" s="18"/>
      <c r="Z1170" s="18"/>
    </row>
    <row r="1171" spans="19:26" x14ac:dyDescent="0.2">
      <c r="S1171" s="13" t="s">
        <v>82</v>
      </c>
      <c r="T1171" s="13" t="s">
        <v>83</v>
      </c>
      <c r="U1171" s="13">
        <v>2006</v>
      </c>
      <c r="V1171" s="18">
        <v>0.20399999999999999</v>
      </c>
      <c r="W1171" s="17">
        <f t="shared" si="36"/>
        <v>94.811999999999998</v>
      </c>
      <c r="X1171" s="17">
        <f t="shared" si="37"/>
        <v>0.23667244652575622</v>
      </c>
      <c r="Y1171" s="18"/>
      <c r="Z1171" s="18"/>
    </row>
    <row r="1172" spans="19:26" x14ac:dyDescent="0.2">
      <c r="S1172" s="13" t="s">
        <v>116</v>
      </c>
      <c r="T1172" s="13" t="s">
        <v>117</v>
      </c>
      <c r="U1172" s="13">
        <v>2006</v>
      </c>
      <c r="V1172" s="18">
        <v>0.55000000000000004</v>
      </c>
      <c r="W1172" s="17">
        <f t="shared" si="36"/>
        <v>94.811999999999998</v>
      </c>
      <c r="X1172" s="17">
        <f t="shared" si="37"/>
        <v>0.63808747837826441</v>
      </c>
      <c r="Y1172" s="13"/>
      <c r="Z1172" s="13"/>
    </row>
    <row r="1173" spans="19:26" x14ac:dyDescent="0.2">
      <c r="S1173" s="13" t="s">
        <v>118</v>
      </c>
      <c r="T1173" s="13" t="s">
        <v>119</v>
      </c>
      <c r="U1173" s="13">
        <v>2006</v>
      </c>
      <c r="V1173" s="18">
        <v>1.51</v>
      </c>
      <c r="W1173" s="17">
        <f t="shared" si="36"/>
        <v>94.811999999999998</v>
      </c>
      <c r="X1173" s="17">
        <f t="shared" si="37"/>
        <v>1.751840167911235</v>
      </c>
      <c r="Y1173" s="13"/>
      <c r="Z1173" s="13"/>
    </row>
    <row r="1174" spans="19:26" x14ac:dyDescent="0.2">
      <c r="S1174" s="13" t="s">
        <v>120</v>
      </c>
      <c r="T1174" s="13" t="s">
        <v>121</v>
      </c>
      <c r="U1174" s="13">
        <v>2006</v>
      </c>
      <c r="V1174" s="18">
        <v>0.86760000000000004</v>
      </c>
      <c r="W1174" s="17">
        <f t="shared" si="36"/>
        <v>94.811999999999998</v>
      </c>
      <c r="X1174" s="17">
        <f t="shared" si="37"/>
        <v>1.0065539931654222</v>
      </c>
      <c r="Y1174" s="13"/>
      <c r="Z1174" s="13"/>
    </row>
    <row r="1175" spans="19:26" x14ac:dyDescent="0.2">
      <c r="S1175" s="13" t="s">
        <v>122</v>
      </c>
      <c r="T1175" s="13" t="s">
        <v>123</v>
      </c>
      <c r="U1175" s="13">
        <v>2006</v>
      </c>
      <c r="V1175" s="13">
        <v>1</v>
      </c>
      <c r="W1175" s="17">
        <f t="shared" si="36"/>
        <v>94.811999999999998</v>
      </c>
      <c r="X1175" s="17">
        <f t="shared" si="37"/>
        <v>1.1601590515968443</v>
      </c>
      <c r="Y1175" s="18"/>
      <c r="Z1175" s="18"/>
    </row>
    <row r="1176" spans="19:26" x14ac:dyDescent="0.2">
      <c r="S1176" s="13" t="s">
        <v>84</v>
      </c>
      <c r="T1176" s="13" t="s">
        <v>85</v>
      </c>
      <c r="U1176" s="13">
        <v>2006</v>
      </c>
      <c r="V1176" s="13">
        <v>0.25</v>
      </c>
      <c r="W1176" s="17">
        <f t="shared" si="36"/>
        <v>94.811999999999998</v>
      </c>
      <c r="X1176" s="17">
        <f t="shared" si="37"/>
        <v>0.29003976289921107</v>
      </c>
      <c r="Y1176" s="18"/>
      <c r="Z1176" s="18"/>
    </row>
    <row r="1177" spans="19:26" x14ac:dyDescent="0.2">
      <c r="S1177" s="13" t="s">
        <v>90</v>
      </c>
      <c r="T1177" s="13" t="s">
        <v>91</v>
      </c>
      <c r="U1177" s="13">
        <v>2007</v>
      </c>
      <c r="V1177" s="18">
        <v>1.7</v>
      </c>
      <c r="W1177" s="17">
        <f t="shared" si="36"/>
        <v>97.334000000000003</v>
      </c>
      <c r="X1177" s="17">
        <f t="shared" si="37"/>
        <v>1.9211673207717754</v>
      </c>
      <c r="Y1177" s="18"/>
      <c r="Z1177" s="18"/>
    </row>
    <row r="1178" spans="19:26" x14ac:dyDescent="0.2">
      <c r="S1178" s="13" t="s">
        <v>23</v>
      </c>
      <c r="T1178" s="13" t="s">
        <v>24</v>
      </c>
      <c r="U1178" s="13">
        <v>2007</v>
      </c>
      <c r="V1178" s="18">
        <v>2.5</v>
      </c>
      <c r="W1178" s="17">
        <f t="shared" si="36"/>
        <v>97.334000000000003</v>
      </c>
      <c r="X1178" s="17">
        <f t="shared" si="37"/>
        <v>2.8252460599584932</v>
      </c>
      <c r="Y1178" s="18"/>
      <c r="Z1178" s="18"/>
    </row>
    <row r="1179" spans="19:26" x14ac:dyDescent="0.2">
      <c r="S1179" s="13" t="s">
        <v>25</v>
      </c>
      <c r="T1179" s="13" t="s">
        <v>26</v>
      </c>
      <c r="U1179" s="13">
        <v>2007</v>
      </c>
      <c r="V1179" s="18">
        <v>0.84</v>
      </c>
      <c r="W1179" s="17">
        <f t="shared" si="36"/>
        <v>97.334000000000003</v>
      </c>
      <c r="X1179" s="17">
        <f t="shared" si="37"/>
        <v>0.94928267614605377</v>
      </c>
      <c r="Y1179" s="18"/>
      <c r="Z1179" s="18"/>
    </row>
    <row r="1180" spans="19:26" x14ac:dyDescent="0.2">
      <c r="S1180" s="13" t="s">
        <v>27</v>
      </c>
      <c r="T1180" s="13" t="s">
        <v>28</v>
      </c>
      <c r="U1180" s="13">
        <v>2007</v>
      </c>
      <c r="V1180" s="18">
        <v>0.75</v>
      </c>
      <c r="W1180" s="17">
        <f t="shared" si="36"/>
        <v>97.334000000000003</v>
      </c>
      <c r="X1180" s="17">
        <f t="shared" si="37"/>
        <v>0.84757381798754805</v>
      </c>
      <c r="Y1180" s="18"/>
      <c r="Z1180" s="18"/>
    </row>
    <row r="1181" spans="19:26" x14ac:dyDescent="0.2">
      <c r="S1181" s="13" t="s">
        <v>29</v>
      </c>
      <c r="T1181" s="13" t="s">
        <v>30</v>
      </c>
      <c r="U1181" s="13">
        <v>2007</v>
      </c>
      <c r="V1181" s="18">
        <v>0.2</v>
      </c>
      <c r="W1181" s="17">
        <f t="shared" si="36"/>
        <v>97.334000000000003</v>
      </c>
      <c r="X1181" s="17">
        <f t="shared" si="37"/>
        <v>0.22601968479667947</v>
      </c>
      <c r="Y1181" s="17"/>
      <c r="Z1181" s="17"/>
    </row>
    <row r="1182" spans="19:26" x14ac:dyDescent="0.2">
      <c r="S1182" s="13" t="s">
        <v>31</v>
      </c>
      <c r="T1182" s="13" t="s">
        <v>32</v>
      </c>
      <c r="U1182" s="13">
        <v>2007</v>
      </c>
      <c r="V1182" s="17">
        <v>0.31540000000000001</v>
      </c>
      <c r="W1182" s="17">
        <f t="shared" si="36"/>
        <v>97.334000000000003</v>
      </c>
      <c r="X1182" s="17">
        <f t="shared" si="37"/>
        <v>0.35643304292436351</v>
      </c>
      <c r="Y1182" s="17"/>
      <c r="Z1182" s="17"/>
    </row>
    <row r="1183" spans="19:26" x14ac:dyDescent="0.2">
      <c r="S1183" s="13" t="s">
        <v>33</v>
      </c>
      <c r="T1183" s="13" t="s">
        <v>34</v>
      </c>
      <c r="U1183" s="13">
        <v>2007</v>
      </c>
      <c r="V1183" s="17">
        <v>0.6</v>
      </c>
      <c r="W1183" s="17">
        <f t="shared" si="36"/>
        <v>97.334000000000003</v>
      </c>
      <c r="X1183" s="17">
        <f t="shared" si="37"/>
        <v>0.67805905439003833</v>
      </c>
      <c r="Y1183" s="17"/>
      <c r="Z1183" s="17"/>
    </row>
    <row r="1184" spans="19:26" x14ac:dyDescent="0.2">
      <c r="S1184" s="13" t="s">
        <v>35</v>
      </c>
      <c r="T1184" s="13" t="s">
        <v>36</v>
      </c>
      <c r="U1184" s="13">
        <v>2007</v>
      </c>
      <c r="V1184" s="17">
        <v>0.97</v>
      </c>
      <c r="W1184" s="17">
        <f t="shared" si="36"/>
        <v>97.334000000000003</v>
      </c>
      <c r="X1184" s="17">
        <f t="shared" si="37"/>
        <v>1.0961954712638953</v>
      </c>
      <c r="Y1184" s="17"/>
      <c r="Z1184" s="17"/>
    </row>
    <row r="1185" spans="19:26" x14ac:dyDescent="0.2">
      <c r="S1185" s="13" t="s">
        <v>37</v>
      </c>
      <c r="T1185" s="13" t="s">
        <v>38</v>
      </c>
      <c r="U1185" s="13">
        <v>2007</v>
      </c>
      <c r="V1185" s="17">
        <v>0.3</v>
      </c>
      <c r="W1185" s="17">
        <f t="shared" si="36"/>
        <v>97.334000000000003</v>
      </c>
      <c r="X1185" s="17">
        <f t="shared" si="37"/>
        <v>0.33902952719501916</v>
      </c>
      <c r="Y1185" s="18"/>
      <c r="Z1185" s="18"/>
    </row>
    <row r="1186" spans="19:26" x14ac:dyDescent="0.2">
      <c r="S1186" s="13" t="s">
        <v>39</v>
      </c>
      <c r="T1186" s="13" t="s">
        <v>40</v>
      </c>
      <c r="U1186" s="13">
        <v>2007</v>
      </c>
      <c r="V1186" s="18">
        <v>2.25</v>
      </c>
      <c r="W1186" s="17">
        <f t="shared" si="36"/>
        <v>97.334000000000003</v>
      </c>
      <c r="X1186" s="17">
        <f t="shared" si="37"/>
        <v>2.5427214539626442</v>
      </c>
      <c r="Y1186" s="18"/>
      <c r="Z1186" s="18"/>
    </row>
    <row r="1187" spans="19:26" x14ac:dyDescent="0.2">
      <c r="S1187" s="13" t="s">
        <v>41</v>
      </c>
      <c r="T1187" s="13" t="s">
        <v>42</v>
      </c>
      <c r="U1187" s="13">
        <v>2007</v>
      </c>
      <c r="V1187" s="18">
        <v>2.35</v>
      </c>
      <c r="W1187" s="17">
        <f t="shared" si="36"/>
        <v>97.334000000000003</v>
      </c>
      <c r="X1187" s="17">
        <f t="shared" si="37"/>
        <v>2.655731296360984</v>
      </c>
      <c r="Y1187" s="18"/>
      <c r="Z1187" s="18"/>
    </row>
    <row r="1188" spans="19:26" x14ac:dyDescent="0.2">
      <c r="S1188" s="13" t="s">
        <v>86</v>
      </c>
      <c r="T1188" s="13" t="s">
        <v>87</v>
      </c>
      <c r="U1188" s="13">
        <v>2007</v>
      </c>
      <c r="V1188" s="18">
        <v>1.38</v>
      </c>
      <c r="W1188" s="17">
        <f t="shared" si="36"/>
        <v>97.334000000000003</v>
      </c>
      <c r="X1188" s="17">
        <f t="shared" si="37"/>
        <v>1.5595358250970881</v>
      </c>
      <c r="Y1188" s="18"/>
      <c r="Z1188" s="18"/>
    </row>
    <row r="1189" spans="19:26" x14ac:dyDescent="0.2">
      <c r="S1189" s="13" t="s">
        <v>92</v>
      </c>
      <c r="T1189" s="13" t="s">
        <v>93</v>
      </c>
      <c r="U1189" s="13">
        <v>2007</v>
      </c>
      <c r="V1189" s="18">
        <v>0.45</v>
      </c>
      <c r="W1189" s="17">
        <f t="shared" si="36"/>
        <v>97.334000000000003</v>
      </c>
      <c r="X1189" s="17">
        <f t="shared" si="37"/>
        <v>0.50854429079252883</v>
      </c>
      <c r="Y1189" s="18"/>
      <c r="Z1189" s="18"/>
    </row>
    <row r="1190" spans="19:26" x14ac:dyDescent="0.2">
      <c r="S1190" s="13" t="s">
        <v>43</v>
      </c>
      <c r="T1190" s="13" t="s">
        <v>14</v>
      </c>
      <c r="U1190" s="13">
        <v>2007</v>
      </c>
      <c r="V1190" s="18">
        <v>0.73</v>
      </c>
      <c r="W1190" s="17">
        <f t="shared" si="36"/>
        <v>97.334000000000003</v>
      </c>
      <c r="X1190" s="17">
        <f t="shared" si="37"/>
        <v>0.82497184950788005</v>
      </c>
      <c r="Y1190" s="18"/>
      <c r="Z1190" s="18"/>
    </row>
    <row r="1191" spans="19:26" x14ac:dyDescent="0.2">
      <c r="S1191" s="13" t="s">
        <v>44</v>
      </c>
      <c r="T1191" s="13" t="s">
        <v>45</v>
      </c>
      <c r="U1191" s="13">
        <v>2007</v>
      </c>
      <c r="V1191" s="18">
        <v>0.47</v>
      </c>
      <c r="W1191" s="17">
        <f t="shared" si="36"/>
        <v>97.334000000000003</v>
      </c>
      <c r="X1191" s="17">
        <f t="shared" si="37"/>
        <v>0.53114625927219672</v>
      </c>
      <c r="Y1191" s="18"/>
      <c r="Z1191" s="18"/>
    </row>
    <row r="1192" spans="19:26" x14ac:dyDescent="0.2">
      <c r="S1192" s="13" t="s">
        <v>94</v>
      </c>
      <c r="T1192" s="13" t="s">
        <v>95</v>
      </c>
      <c r="U1192" s="13">
        <v>2007</v>
      </c>
      <c r="V1192" s="18">
        <v>1.75</v>
      </c>
      <c r="W1192" s="17">
        <f t="shared" si="36"/>
        <v>97.334000000000003</v>
      </c>
      <c r="X1192" s="17">
        <f t="shared" si="37"/>
        <v>1.9776722419709454</v>
      </c>
      <c r="Y1192" s="18"/>
      <c r="Z1192" s="18"/>
    </row>
    <row r="1193" spans="19:26" x14ac:dyDescent="0.2">
      <c r="S1193" s="13" t="s">
        <v>46</v>
      </c>
      <c r="T1193" s="13" t="s">
        <v>47</v>
      </c>
      <c r="U1193" s="13">
        <v>2007</v>
      </c>
      <c r="V1193" s="18">
        <v>0.3</v>
      </c>
      <c r="W1193" s="17">
        <f t="shared" si="36"/>
        <v>97.334000000000003</v>
      </c>
      <c r="X1193" s="17">
        <f t="shared" si="37"/>
        <v>0.33902952719501916</v>
      </c>
      <c r="Y1193" s="18"/>
      <c r="Z1193" s="18"/>
    </row>
    <row r="1194" spans="19:26" x14ac:dyDescent="0.2">
      <c r="S1194" s="13" t="s">
        <v>48</v>
      </c>
      <c r="T1194" s="13" t="s">
        <v>49</v>
      </c>
      <c r="U1194" s="13">
        <v>2007</v>
      </c>
      <c r="V1194" s="18">
        <v>0.5</v>
      </c>
      <c r="W1194" s="17">
        <f t="shared" si="36"/>
        <v>97.334000000000003</v>
      </c>
      <c r="X1194" s="17">
        <f t="shared" si="37"/>
        <v>0.56504921199169866</v>
      </c>
      <c r="Y1194" s="18"/>
      <c r="Z1194" s="18"/>
    </row>
    <row r="1195" spans="19:26" x14ac:dyDescent="0.2">
      <c r="S1195" s="13" t="s">
        <v>50</v>
      </c>
      <c r="T1195" s="13" t="s">
        <v>51</v>
      </c>
      <c r="U1195" s="13">
        <v>2007</v>
      </c>
      <c r="V1195" s="18">
        <v>0.11</v>
      </c>
      <c r="W1195" s="17">
        <f t="shared" si="36"/>
        <v>97.334000000000003</v>
      </c>
      <c r="X1195" s="17">
        <f t="shared" si="37"/>
        <v>0.12431082663817371</v>
      </c>
      <c r="Y1195" s="18"/>
      <c r="Z1195" s="18"/>
    </row>
    <row r="1196" spans="19:26" x14ac:dyDescent="0.2">
      <c r="S1196" s="13" t="s">
        <v>96</v>
      </c>
      <c r="T1196" s="13" t="s">
        <v>97</v>
      </c>
      <c r="U1196" s="13">
        <v>2007</v>
      </c>
      <c r="V1196" s="18">
        <v>0.6</v>
      </c>
      <c r="W1196" s="17">
        <f t="shared" si="36"/>
        <v>97.334000000000003</v>
      </c>
      <c r="X1196" s="17">
        <f t="shared" si="37"/>
        <v>0.67805905439003833</v>
      </c>
      <c r="Y1196" s="18"/>
      <c r="Z1196" s="18"/>
    </row>
    <row r="1197" spans="19:26" x14ac:dyDescent="0.2">
      <c r="S1197" s="13" t="s">
        <v>52</v>
      </c>
      <c r="T1197" s="13" t="s">
        <v>53</v>
      </c>
      <c r="U1197" s="13">
        <v>2007</v>
      </c>
      <c r="V1197" s="18">
        <v>0.4</v>
      </c>
      <c r="W1197" s="17">
        <f t="shared" si="36"/>
        <v>97.334000000000003</v>
      </c>
      <c r="X1197" s="17">
        <f t="shared" si="37"/>
        <v>0.45203936959335894</v>
      </c>
      <c r="Y1197" s="18"/>
      <c r="Z1197" s="18"/>
    </row>
    <row r="1198" spans="19:26" x14ac:dyDescent="0.2">
      <c r="S1198" s="13" t="s">
        <v>54</v>
      </c>
      <c r="T1198" s="13" t="s">
        <v>55</v>
      </c>
      <c r="U1198" s="13">
        <v>2007</v>
      </c>
      <c r="V1198" s="18">
        <v>0.55000000000000004</v>
      </c>
      <c r="W1198" s="17">
        <f t="shared" si="36"/>
        <v>97.334000000000003</v>
      </c>
      <c r="X1198" s="17">
        <f t="shared" si="37"/>
        <v>0.62155413319086861</v>
      </c>
      <c r="Y1198" s="17"/>
      <c r="Z1198" s="17"/>
    </row>
    <row r="1199" spans="19:26" x14ac:dyDescent="0.2">
      <c r="S1199" s="13" t="s">
        <v>98</v>
      </c>
      <c r="T1199" s="13" t="s">
        <v>99</v>
      </c>
      <c r="U1199" s="13">
        <v>2007</v>
      </c>
      <c r="V1199" s="17">
        <v>0.51</v>
      </c>
      <c r="W1199" s="17">
        <f t="shared" si="36"/>
        <v>97.334000000000003</v>
      </c>
      <c r="X1199" s="17">
        <f t="shared" si="37"/>
        <v>0.57635019623153261</v>
      </c>
      <c r="Y1199" s="17"/>
      <c r="Z1199" s="17"/>
    </row>
    <row r="1200" spans="19:26" x14ac:dyDescent="0.2">
      <c r="S1200" s="13" t="s">
        <v>56</v>
      </c>
      <c r="T1200" s="13" t="s">
        <v>57</v>
      </c>
      <c r="U1200" s="13">
        <v>2007</v>
      </c>
      <c r="V1200" s="17">
        <v>0.3</v>
      </c>
      <c r="W1200" s="17">
        <f t="shared" si="36"/>
        <v>97.334000000000003</v>
      </c>
      <c r="X1200" s="17">
        <f t="shared" si="37"/>
        <v>0.33902952719501916</v>
      </c>
      <c r="Y1200" s="17"/>
      <c r="Z1200" s="17"/>
    </row>
    <row r="1201" spans="19:26" x14ac:dyDescent="0.2">
      <c r="S1201" s="13" t="s">
        <v>100</v>
      </c>
      <c r="T1201" s="13" t="s">
        <v>101</v>
      </c>
      <c r="U1201" s="13">
        <v>2007</v>
      </c>
      <c r="V1201" s="17">
        <v>0.35</v>
      </c>
      <c r="W1201" s="17">
        <f t="shared" si="36"/>
        <v>97.334000000000003</v>
      </c>
      <c r="X1201" s="17">
        <f t="shared" si="37"/>
        <v>0.39553444839418905</v>
      </c>
      <c r="Y1201" s="17"/>
      <c r="Z1201" s="17"/>
    </row>
    <row r="1202" spans="19:26" x14ac:dyDescent="0.2">
      <c r="S1202" s="13" t="s">
        <v>58</v>
      </c>
      <c r="T1202" s="13" t="s">
        <v>59</v>
      </c>
      <c r="U1202" s="13">
        <v>2007</v>
      </c>
      <c r="V1202" s="17">
        <v>0.42</v>
      </c>
      <c r="W1202" s="17">
        <f t="shared" si="36"/>
        <v>97.334000000000003</v>
      </c>
      <c r="X1202" s="17">
        <f t="shared" si="37"/>
        <v>0.47464133807302689</v>
      </c>
      <c r="Y1202" s="18"/>
      <c r="Z1202" s="18"/>
    </row>
    <row r="1203" spans="19:26" x14ac:dyDescent="0.2">
      <c r="S1203" s="13" t="s">
        <v>102</v>
      </c>
      <c r="T1203" s="13" t="s">
        <v>103</v>
      </c>
      <c r="U1203" s="13">
        <v>2007</v>
      </c>
      <c r="V1203" s="18">
        <v>1.06</v>
      </c>
      <c r="W1203" s="17">
        <f t="shared" si="36"/>
        <v>97.334000000000003</v>
      </c>
      <c r="X1203" s="17">
        <f t="shared" si="37"/>
        <v>1.1979043294224012</v>
      </c>
      <c r="Y1203" s="18"/>
      <c r="Z1203" s="18"/>
    </row>
    <row r="1204" spans="19:26" x14ac:dyDescent="0.2">
      <c r="S1204" s="13" t="s">
        <v>60</v>
      </c>
      <c r="T1204" s="13" t="s">
        <v>61</v>
      </c>
      <c r="U1204" s="13">
        <v>2007</v>
      </c>
      <c r="V1204" s="18">
        <v>0.95</v>
      </c>
      <c r="W1204" s="17">
        <f t="shared" si="36"/>
        <v>97.334000000000003</v>
      </c>
      <c r="X1204" s="17">
        <f t="shared" si="37"/>
        <v>1.0735935027842274</v>
      </c>
      <c r="Y1204" s="18"/>
      <c r="Z1204" s="18"/>
    </row>
    <row r="1205" spans="19:26" x14ac:dyDescent="0.2">
      <c r="S1205" s="13" t="s">
        <v>62</v>
      </c>
      <c r="T1205" s="13" t="s">
        <v>63</v>
      </c>
      <c r="U1205" s="13">
        <v>2007</v>
      </c>
      <c r="V1205" s="18">
        <v>0.7</v>
      </c>
      <c r="W1205" s="17">
        <f t="shared" si="36"/>
        <v>97.334000000000003</v>
      </c>
      <c r="X1205" s="17">
        <f t="shared" si="37"/>
        <v>0.79106889678837811</v>
      </c>
      <c r="Y1205" s="18"/>
      <c r="Z1205" s="18"/>
    </row>
    <row r="1206" spans="19:26" x14ac:dyDescent="0.2">
      <c r="S1206" s="13" t="s">
        <v>64</v>
      </c>
      <c r="T1206" s="13" t="s">
        <v>65</v>
      </c>
      <c r="U1206" s="13">
        <v>2007</v>
      </c>
      <c r="V1206" s="18">
        <v>0.7</v>
      </c>
      <c r="W1206" s="17">
        <f t="shared" si="36"/>
        <v>97.334000000000003</v>
      </c>
      <c r="X1206" s="17">
        <f t="shared" si="37"/>
        <v>0.79106889678837811</v>
      </c>
      <c r="Y1206" s="18"/>
      <c r="Z1206" s="18"/>
    </row>
    <row r="1207" spans="19:26" x14ac:dyDescent="0.2">
      <c r="S1207" s="13" t="s">
        <v>66</v>
      </c>
      <c r="T1207" s="13" t="s">
        <v>67</v>
      </c>
      <c r="U1207" s="13">
        <v>2007</v>
      </c>
      <c r="V1207" s="18">
        <v>1.7</v>
      </c>
      <c r="W1207" s="17">
        <f t="shared" si="36"/>
        <v>97.334000000000003</v>
      </c>
      <c r="X1207" s="17">
        <f t="shared" si="37"/>
        <v>1.9211673207717754</v>
      </c>
      <c r="Y1207" s="18"/>
      <c r="Z1207" s="18"/>
    </row>
    <row r="1208" spans="19:26" x14ac:dyDescent="0.2">
      <c r="S1208" s="13" t="s">
        <v>68</v>
      </c>
      <c r="T1208" s="13" t="s">
        <v>69</v>
      </c>
      <c r="U1208" s="13">
        <v>2007</v>
      </c>
      <c r="V1208" s="18">
        <v>0.1893</v>
      </c>
      <c r="W1208" s="17">
        <f t="shared" si="36"/>
        <v>97.334000000000003</v>
      </c>
      <c r="X1208" s="17">
        <f t="shared" si="37"/>
        <v>0.2139276316600571</v>
      </c>
      <c r="Y1208" s="18"/>
      <c r="Z1208" s="18"/>
    </row>
    <row r="1209" spans="19:26" x14ac:dyDescent="0.2">
      <c r="S1209" s="13" t="s">
        <v>106</v>
      </c>
      <c r="T1209" s="13" t="s">
        <v>107</v>
      </c>
      <c r="U1209" s="13">
        <v>2007</v>
      </c>
      <c r="V1209" s="18">
        <v>0.79500000000000004</v>
      </c>
      <c r="W1209" s="17">
        <f t="shared" si="36"/>
        <v>97.334000000000003</v>
      </c>
      <c r="X1209" s="17">
        <f t="shared" si="37"/>
        <v>0.89842824706680091</v>
      </c>
      <c r="Y1209" s="18"/>
      <c r="Z1209" s="18"/>
    </row>
    <row r="1210" spans="19:26" x14ac:dyDescent="0.2">
      <c r="S1210" s="13" t="s">
        <v>70</v>
      </c>
      <c r="T1210" s="13" t="s">
        <v>71</v>
      </c>
      <c r="U1210" s="13">
        <v>2007</v>
      </c>
      <c r="V1210" s="18">
        <v>0.5</v>
      </c>
      <c r="W1210" s="17">
        <f t="shared" si="36"/>
        <v>97.334000000000003</v>
      </c>
      <c r="X1210" s="17">
        <f t="shared" si="37"/>
        <v>0.56504921199169866</v>
      </c>
      <c r="Y1210" s="18"/>
      <c r="Z1210" s="18"/>
    </row>
    <row r="1211" spans="19:26" x14ac:dyDescent="0.2">
      <c r="S1211" s="13" t="s">
        <v>108</v>
      </c>
      <c r="T1211" s="13" t="s">
        <v>109</v>
      </c>
      <c r="U1211" s="13">
        <v>2007</v>
      </c>
      <c r="V1211" s="18">
        <v>0.32</v>
      </c>
      <c r="W1211" s="17">
        <f t="shared" si="36"/>
        <v>97.334000000000003</v>
      </c>
      <c r="X1211" s="17">
        <f t="shared" si="37"/>
        <v>0.36163149567468716</v>
      </c>
      <c r="Y1211" s="18"/>
      <c r="Z1211" s="18"/>
    </row>
    <row r="1212" spans="19:26" x14ac:dyDescent="0.2">
      <c r="S1212" s="13" t="s">
        <v>72</v>
      </c>
      <c r="T1212" s="13" t="s">
        <v>73</v>
      </c>
      <c r="U1212" s="13">
        <v>2007</v>
      </c>
      <c r="V1212" s="18">
        <v>0.72</v>
      </c>
      <c r="W1212" s="17">
        <f t="shared" si="36"/>
        <v>97.334000000000003</v>
      </c>
      <c r="X1212" s="17">
        <f t="shared" si="37"/>
        <v>0.813670865268046</v>
      </c>
      <c r="Y1212" s="18"/>
      <c r="Z1212" s="18"/>
    </row>
    <row r="1213" spans="19:26" x14ac:dyDescent="0.2">
      <c r="S1213" s="13" t="s">
        <v>110</v>
      </c>
      <c r="T1213" s="13" t="s">
        <v>111</v>
      </c>
      <c r="U1213" s="13">
        <v>2007</v>
      </c>
      <c r="V1213" s="18">
        <v>0.67</v>
      </c>
      <c r="W1213" s="17">
        <f t="shared" si="36"/>
        <v>97.334000000000003</v>
      </c>
      <c r="X1213" s="17">
        <f t="shared" si="37"/>
        <v>0.75716594406887627</v>
      </c>
      <c r="Y1213" s="18"/>
      <c r="Z1213" s="18"/>
    </row>
    <row r="1214" spans="19:26" x14ac:dyDescent="0.2">
      <c r="S1214" s="13" t="s">
        <v>74</v>
      </c>
      <c r="T1214" s="13" t="s">
        <v>75</v>
      </c>
      <c r="U1214" s="13">
        <v>2007</v>
      </c>
      <c r="V1214" s="17">
        <v>0.6</v>
      </c>
      <c r="W1214" s="17">
        <f t="shared" si="36"/>
        <v>97.334000000000003</v>
      </c>
      <c r="X1214" s="17">
        <f t="shared" si="37"/>
        <v>0.67805905439003833</v>
      </c>
      <c r="Y1214" s="18"/>
      <c r="Z1214" s="18"/>
    </row>
    <row r="1215" spans="19:26" x14ac:dyDescent="0.2">
      <c r="S1215" s="13" t="s">
        <v>76</v>
      </c>
      <c r="T1215" s="13" t="s">
        <v>77</v>
      </c>
      <c r="U1215" s="13">
        <v>2007</v>
      </c>
      <c r="V1215" s="17">
        <v>0.95960000000000001</v>
      </c>
      <c r="W1215" s="17">
        <f t="shared" si="36"/>
        <v>97.334000000000003</v>
      </c>
      <c r="X1215" s="17">
        <f t="shared" si="37"/>
        <v>1.0844424476544681</v>
      </c>
      <c r="Y1215" s="17"/>
      <c r="Z1215" s="17"/>
    </row>
    <row r="1216" spans="19:26" x14ac:dyDescent="0.2">
      <c r="S1216" s="13" t="s">
        <v>78</v>
      </c>
      <c r="T1216" s="13" t="s">
        <v>79</v>
      </c>
      <c r="U1216" s="13">
        <v>2007</v>
      </c>
      <c r="V1216" s="17">
        <v>0.93</v>
      </c>
      <c r="W1216" s="17">
        <f t="shared" si="36"/>
        <v>97.334000000000003</v>
      </c>
      <c r="X1216" s="17">
        <f t="shared" si="37"/>
        <v>1.0509915343045595</v>
      </c>
      <c r="Y1216" s="17"/>
      <c r="Z1216" s="17"/>
    </row>
    <row r="1217" spans="19:26" x14ac:dyDescent="0.2">
      <c r="S1217" s="13" t="s">
        <v>80</v>
      </c>
      <c r="T1217" s="13" t="s">
        <v>81</v>
      </c>
      <c r="U1217" s="13">
        <v>2007</v>
      </c>
      <c r="V1217" s="17">
        <v>1.21</v>
      </c>
      <c r="W1217" s="17">
        <f t="shared" si="36"/>
        <v>97.334000000000003</v>
      </c>
      <c r="X1217" s="17">
        <f t="shared" si="37"/>
        <v>1.3674190930199108</v>
      </c>
      <c r="Y1217" s="17"/>
      <c r="Z1217" s="17"/>
    </row>
    <row r="1218" spans="19:26" x14ac:dyDescent="0.2">
      <c r="S1218" s="13" t="s">
        <v>82</v>
      </c>
      <c r="T1218" s="13" t="s">
        <v>83</v>
      </c>
      <c r="U1218" s="13">
        <v>2007</v>
      </c>
      <c r="V1218" s="18">
        <v>0.20399999999999999</v>
      </c>
      <c r="W1218" s="17">
        <f t="shared" si="36"/>
        <v>97.334000000000003</v>
      </c>
      <c r="X1218" s="17">
        <f t="shared" si="37"/>
        <v>0.23054007849261304</v>
      </c>
      <c r="Y1218" s="17"/>
      <c r="Z1218" s="17"/>
    </row>
    <row r="1219" spans="19:26" x14ac:dyDescent="0.2">
      <c r="S1219" s="13" t="s">
        <v>116</v>
      </c>
      <c r="T1219" s="13" t="s">
        <v>117</v>
      </c>
      <c r="U1219" s="13">
        <v>2007</v>
      </c>
      <c r="V1219" s="18">
        <v>0.55000000000000004</v>
      </c>
      <c r="W1219" s="17">
        <f t="shared" ref="W1219:W1282" si="38">INDEX($AB$2:$AB$35,MATCH($U1219,$AA$2:$AA$35,0))</f>
        <v>97.334000000000003</v>
      </c>
      <c r="X1219" s="17">
        <f t="shared" ref="X1219:X1282" si="39">V1219*($AB$35/W1219)</f>
        <v>0.62155413319086861</v>
      </c>
      <c r="Y1219" s="18"/>
      <c r="Z1219" s="18"/>
    </row>
    <row r="1220" spans="19:26" x14ac:dyDescent="0.2">
      <c r="S1220" s="13" t="s">
        <v>118</v>
      </c>
      <c r="T1220" s="13" t="s">
        <v>119</v>
      </c>
      <c r="U1220" s="13">
        <v>2007</v>
      </c>
      <c r="V1220" s="18">
        <v>1.51</v>
      </c>
      <c r="W1220" s="17">
        <f t="shared" si="38"/>
        <v>97.334000000000003</v>
      </c>
      <c r="X1220" s="17">
        <f t="shared" si="39"/>
        <v>1.70644862021493</v>
      </c>
      <c r="Y1220" s="18"/>
      <c r="Z1220" s="18"/>
    </row>
    <row r="1221" spans="19:26" x14ac:dyDescent="0.2">
      <c r="S1221" s="13" t="s">
        <v>120</v>
      </c>
      <c r="T1221" s="13" t="s">
        <v>121</v>
      </c>
      <c r="U1221" s="13">
        <v>2007</v>
      </c>
      <c r="V1221" s="18">
        <v>0.86760000000000004</v>
      </c>
      <c r="W1221" s="17">
        <f t="shared" si="38"/>
        <v>97.334000000000003</v>
      </c>
      <c r="X1221" s="17">
        <f t="shared" si="39"/>
        <v>0.9804733926479956</v>
      </c>
      <c r="Y1221" s="18"/>
      <c r="Z1221" s="18"/>
    </row>
    <row r="1222" spans="19:26" x14ac:dyDescent="0.2">
      <c r="S1222" s="13" t="s">
        <v>122</v>
      </c>
      <c r="T1222" s="13" t="s">
        <v>123</v>
      </c>
      <c r="U1222" s="13">
        <v>2007</v>
      </c>
      <c r="V1222" s="13">
        <v>1</v>
      </c>
      <c r="W1222" s="17">
        <f t="shared" si="38"/>
        <v>97.334000000000003</v>
      </c>
      <c r="X1222" s="17">
        <f t="shared" si="39"/>
        <v>1.1300984239833973</v>
      </c>
      <c r="Y1222" s="18"/>
      <c r="Z1222" s="18"/>
    </row>
    <row r="1223" spans="19:26" x14ac:dyDescent="0.2">
      <c r="S1223" s="13" t="s">
        <v>84</v>
      </c>
      <c r="T1223" s="13" t="s">
        <v>85</v>
      </c>
      <c r="U1223" s="13">
        <v>2007</v>
      </c>
      <c r="V1223" s="13">
        <v>0.25</v>
      </c>
      <c r="W1223" s="17">
        <f t="shared" si="38"/>
        <v>97.334000000000003</v>
      </c>
      <c r="X1223" s="17">
        <f t="shared" si="39"/>
        <v>0.28252460599584933</v>
      </c>
      <c r="Y1223" s="13"/>
      <c r="Z1223" s="13"/>
    </row>
    <row r="1224" spans="19:26" x14ac:dyDescent="0.2">
      <c r="S1224" s="13" t="s">
        <v>90</v>
      </c>
      <c r="T1224" s="13" t="s">
        <v>91</v>
      </c>
      <c r="U1224" s="13">
        <v>2008</v>
      </c>
      <c r="V1224" s="18">
        <v>1.7</v>
      </c>
      <c r="W1224" s="17">
        <f t="shared" si="38"/>
        <v>99.25</v>
      </c>
      <c r="X1224" s="17">
        <f t="shared" si="39"/>
        <v>1.8840795969773301</v>
      </c>
      <c r="Y1224" s="13"/>
      <c r="Z1224" s="13"/>
    </row>
    <row r="1225" spans="19:26" x14ac:dyDescent="0.2">
      <c r="S1225" s="13" t="s">
        <v>23</v>
      </c>
      <c r="T1225" s="13" t="s">
        <v>24</v>
      </c>
      <c r="U1225" s="13">
        <v>2008</v>
      </c>
      <c r="V1225" s="18">
        <v>2.5</v>
      </c>
      <c r="W1225" s="17">
        <f t="shared" si="38"/>
        <v>99.25</v>
      </c>
      <c r="X1225" s="17">
        <f t="shared" si="39"/>
        <v>2.7707052896725441</v>
      </c>
      <c r="Y1225" s="13"/>
      <c r="Z1225" s="13"/>
    </row>
    <row r="1226" spans="19:26" x14ac:dyDescent="0.2">
      <c r="S1226" s="13" t="s">
        <v>25</v>
      </c>
      <c r="T1226" s="13" t="s">
        <v>26</v>
      </c>
      <c r="U1226" s="13">
        <v>2008</v>
      </c>
      <c r="V1226" s="18">
        <v>0.84</v>
      </c>
      <c r="W1226" s="17">
        <f t="shared" si="38"/>
        <v>99.25</v>
      </c>
      <c r="X1226" s="17">
        <f t="shared" si="39"/>
        <v>0.93095697732997484</v>
      </c>
      <c r="Y1226" s="18"/>
      <c r="Z1226" s="18"/>
    </row>
    <row r="1227" spans="19:26" x14ac:dyDescent="0.2">
      <c r="S1227" s="13" t="s">
        <v>27</v>
      </c>
      <c r="T1227" s="13" t="s">
        <v>28</v>
      </c>
      <c r="U1227" s="13">
        <v>2008</v>
      </c>
      <c r="V1227" s="18">
        <v>0.75</v>
      </c>
      <c r="W1227" s="17">
        <f t="shared" si="38"/>
        <v>99.25</v>
      </c>
      <c r="X1227" s="17">
        <f t="shared" si="39"/>
        <v>0.83121158690176333</v>
      </c>
      <c r="Y1227" s="18"/>
      <c r="Z1227" s="18"/>
    </row>
    <row r="1228" spans="19:26" x14ac:dyDescent="0.2">
      <c r="S1228" s="13" t="s">
        <v>29</v>
      </c>
      <c r="T1228" s="13" t="s">
        <v>30</v>
      </c>
      <c r="U1228" s="13">
        <v>2008</v>
      </c>
      <c r="V1228" s="17">
        <v>0.2</v>
      </c>
      <c r="W1228" s="17">
        <f t="shared" si="38"/>
        <v>99.25</v>
      </c>
      <c r="X1228" s="17">
        <f t="shared" si="39"/>
        <v>0.22165642317380355</v>
      </c>
      <c r="Y1228" s="18"/>
      <c r="Z1228" s="18"/>
    </row>
    <row r="1229" spans="19:26" x14ac:dyDescent="0.2">
      <c r="S1229" s="13" t="s">
        <v>31</v>
      </c>
      <c r="T1229" s="13" t="s">
        <v>32</v>
      </c>
      <c r="U1229" s="13">
        <v>2008</v>
      </c>
      <c r="V1229" s="17">
        <v>0.31540000000000001</v>
      </c>
      <c r="W1229" s="17">
        <f t="shared" si="38"/>
        <v>99.25</v>
      </c>
      <c r="X1229" s="17">
        <f t="shared" si="39"/>
        <v>0.3495521793450882</v>
      </c>
      <c r="Y1229" s="18"/>
      <c r="Z1229" s="18"/>
    </row>
    <row r="1230" spans="19:26" x14ac:dyDescent="0.2">
      <c r="S1230" s="13" t="s">
        <v>33</v>
      </c>
      <c r="T1230" s="13" t="s">
        <v>34</v>
      </c>
      <c r="U1230" s="13">
        <v>2008</v>
      </c>
      <c r="V1230" s="17">
        <v>0.6</v>
      </c>
      <c r="W1230" s="17">
        <f t="shared" si="38"/>
        <v>99.25</v>
      </c>
      <c r="X1230" s="17">
        <f t="shared" si="39"/>
        <v>0.66496926952141056</v>
      </c>
      <c r="Y1230" s="18"/>
      <c r="Z1230" s="18"/>
    </row>
    <row r="1231" spans="19:26" x14ac:dyDescent="0.2">
      <c r="S1231" s="13" t="s">
        <v>35</v>
      </c>
      <c r="T1231" s="13" t="s">
        <v>36</v>
      </c>
      <c r="U1231" s="13">
        <v>2008</v>
      </c>
      <c r="V1231" s="17">
        <v>0.97</v>
      </c>
      <c r="W1231" s="17">
        <f t="shared" si="38"/>
        <v>99.25</v>
      </c>
      <c r="X1231" s="17">
        <f t="shared" si="39"/>
        <v>1.0750336523929471</v>
      </c>
      <c r="Y1231" s="17"/>
      <c r="Z1231" s="17"/>
    </row>
    <row r="1232" spans="19:26" x14ac:dyDescent="0.2">
      <c r="S1232" s="13" t="s">
        <v>37</v>
      </c>
      <c r="T1232" s="13" t="s">
        <v>38</v>
      </c>
      <c r="U1232" s="13">
        <v>2008</v>
      </c>
      <c r="V1232" s="18">
        <v>0.3</v>
      </c>
      <c r="W1232" s="17">
        <f t="shared" si="38"/>
        <v>99.25</v>
      </c>
      <c r="X1232" s="17">
        <f t="shared" si="39"/>
        <v>0.33248463476070528</v>
      </c>
      <c r="Y1232" s="17"/>
      <c r="Z1232" s="17"/>
    </row>
    <row r="1233" spans="19:26" x14ac:dyDescent="0.2">
      <c r="S1233" s="13" t="s">
        <v>39</v>
      </c>
      <c r="T1233" s="13" t="s">
        <v>40</v>
      </c>
      <c r="U1233" s="13">
        <v>2008</v>
      </c>
      <c r="V1233" s="18">
        <v>2.25</v>
      </c>
      <c r="W1233" s="17">
        <f t="shared" si="38"/>
        <v>99.25</v>
      </c>
      <c r="X1233" s="17">
        <f t="shared" si="39"/>
        <v>2.49363476070529</v>
      </c>
      <c r="Y1233" s="17"/>
      <c r="Z1233" s="17"/>
    </row>
    <row r="1234" spans="19:26" x14ac:dyDescent="0.2">
      <c r="S1234" s="13" t="s">
        <v>41</v>
      </c>
      <c r="T1234" s="13" t="s">
        <v>42</v>
      </c>
      <c r="U1234" s="13">
        <v>2008</v>
      </c>
      <c r="V1234" s="18">
        <v>2.35</v>
      </c>
      <c r="W1234" s="17">
        <f t="shared" si="38"/>
        <v>99.25</v>
      </c>
      <c r="X1234" s="17">
        <f t="shared" si="39"/>
        <v>2.6044629722921915</v>
      </c>
      <c r="Y1234" s="17"/>
      <c r="Z1234" s="17"/>
    </row>
    <row r="1235" spans="19:26" x14ac:dyDescent="0.2">
      <c r="S1235" s="13" t="s">
        <v>86</v>
      </c>
      <c r="T1235" s="13" t="s">
        <v>87</v>
      </c>
      <c r="U1235" s="13">
        <v>2008</v>
      </c>
      <c r="V1235" s="18">
        <v>1.38</v>
      </c>
      <c r="W1235" s="17">
        <f t="shared" si="38"/>
        <v>99.25</v>
      </c>
      <c r="X1235" s="17">
        <f t="shared" si="39"/>
        <v>1.5294293198992444</v>
      </c>
      <c r="Y1235" s="18"/>
      <c r="Z1235" s="18"/>
    </row>
    <row r="1236" spans="19:26" x14ac:dyDescent="0.2">
      <c r="S1236" s="13" t="s">
        <v>92</v>
      </c>
      <c r="T1236" s="13" t="s">
        <v>93</v>
      </c>
      <c r="U1236" s="13">
        <v>2008</v>
      </c>
      <c r="V1236" s="18">
        <v>0.45</v>
      </c>
      <c r="W1236" s="17">
        <f t="shared" si="38"/>
        <v>99.25</v>
      </c>
      <c r="X1236" s="17">
        <f t="shared" si="39"/>
        <v>0.498726952141058</v>
      </c>
      <c r="Y1236" s="18"/>
      <c r="Z1236" s="18"/>
    </row>
    <row r="1237" spans="19:26" x14ac:dyDescent="0.2">
      <c r="S1237" s="13" t="s">
        <v>43</v>
      </c>
      <c r="T1237" s="13" t="s">
        <v>14</v>
      </c>
      <c r="U1237" s="13">
        <v>2008</v>
      </c>
      <c r="V1237" s="18">
        <v>0.73</v>
      </c>
      <c r="W1237" s="17">
        <f t="shared" si="38"/>
        <v>99.25</v>
      </c>
      <c r="X1237" s="17">
        <f t="shared" si="39"/>
        <v>0.80904594458438295</v>
      </c>
      <c r="Y1237" s="18"/>
      <c r="Z1237" s="18"/>
    </row>
    <row r="1238" spans="19:26" x14ac:dyDescent="0.2">
      <c r="S1238" s="13" t="s">
        <v>44</v>
      </c>
      <c r="T1238" s="13" t="s">
        <v>45</v>
      </c>
      <c r="U1238" s="13">
        <v>2008</v>
      </c>
      <c r="V1238" s="18">
        <v>0.47</v>
      </c>
      <c r="W1238" s="17">
        <f t="shared" si="38"/>
        <v>99.25</v>
      </c>
      <c r="X1238" s="17">
        <f t="shared" si="39"/>
        <v>0.52089259445843827</v>
      </c>
      <c r="Y1238" s="18"/>
      <c r="Z1238" s="18"/>
    </row>
    <row r="1239" spans="19:26" x14ac:dyDescent="0.2">
      <c r="S1239" s="13" t="s">
        <v>94</v>
      </c>
      <c r="T1239" s="13" t="s">
        <v>95</v>
      </c>
      <c r="U1239" s="13">
        <v>2008</v>
      </c>
      <c r="V1239" s="18">
        <v>1.75</v>
      </c>
      <c r="W1239" s="17">
        <f t="shared" si="38"/>
        <v>99.25</v>
      </c>
      <c r="X1239" s="17">
        <f t="shared" si="39"/>
        <v>1.939493702770781</v>
      </c>
      <c r="Y1239" s="18"/>
      <c r="Z1239" s="18"/>
    </row>
    <row r="1240" spans="19:26" x14ac:dyDescent="0.2">
      <c r="S1240" s="13" t="s">
        <v>46</v>
      </c>
      <c r="T1240" s="13" t="s">
        <v>47</v>
      </c>
      <c r="U1240" s="13">
        <v>2008</v>
      </c>
      <c r="V1240" s="18">
        <v>0.3</v>
      </c>
      <c r="W1240" s="17">
        <f t="shared" si="38"/>
        <v>99.25</v>
      </c>
      <c r="X1240" s="17">
        <f t="shared" si="39"/>
        <v>0.33248463476070528</v>
      </c>
      <c r="Y1240" s="18"/>
      <c r="Z1240" s="18"/>
    </row>
    <row r="1241" spans="19:26" x14ac:dyDescent="0.2">
      <c r="S1241" s="13" t="s">
        <v>48</v>
      </c>
      <c r="T1241" s="13" t="s">
        <v>49</v>
      </c>
      <c r="U1241" s="13">
        <v>2008</v>
      </c>
      <c r="V1241" s="18">
        <v>0.5</v>
      </c>
      <c r="W1241" s="17">
        <f t="shared" si="38"/>
        <v>99.25</v>
      </c>
      <c r="X1241" s="17">
        <f t="shared" si="39"/>
        <v>0.55414105793450885</v>
      </c>
      <c r="Y1241" s="18"/>
      <c r="Z1241" s="18"/>
    </row>
    <row r="1242" spans="19:26" x14ac:dyDescent="0.2">
      <c r="S1242" s="13" t="s">
        <v>50</v>
      </c>
      <c r="T1242" s="13" t="s">
        <v>51</v>
      </c>
      <c r="U1242" s="13">
        <v>2008</v>
      </c>
      <c r="V1242" s="18">
        <v>0.11</v>
      </c>
      <c r="W1242" s="17">
        <f t="shared" si="38"/>
        <v>99.25</v>
      </c>
      <c r="X1242" s="17">
        <f t="shared" si="39"/>
        <v>0.12191103274559195</v>
      </c>
      <c r="Y1242" s="18"/>
      <c r="Z1242" s="18"/>
    </row>
    <row r="1243" spans="19:26" x14ac:dyDescent="0.2">
      <c r="S1243" s="13" t="s">
        <v>96</v>
      </c>
      <c r="T1243" s="13" t="s">
        <v>97</v>
      </c>
      <c r="U1243" s="13">
        <v>2008</v>
      </c>
      <c r="V1243" s="18">
        <v>0.6</v>
      </c>
      <c r="W1243" s="17">
        <f t="shared" si="38"/>
        <v>99.25</v>
      </c>
      <c r="X1243" s="17">
        <f t="shared" si="39"/>
        <v>0.66496926952141056</v>
      </c>
      <c r="Y1243" s="18"/>
      <c r="Z1243" s="18"/>
    </row>
    <row r="1244" spans="19:26" x14ac:dyDescent="0.2">
      <c r="S1244" s="13" t="s">
        <v>52</v>
      </c>
      <c r="T1244" s="13" t="s">
        <v>53</v>
      </c>
      <c r="U1244" s="13">
        <v>2008</v>
      </c>
      <c r="V1244" s="18">
        <v>0.4</v>
      </c>
      <c r="W1244" s="17">
        <f t="shared" si="38"/>
        <v>99.25</v>
      </c>
      <c r="X1244" s="17">
        <f t="shared" si="39"/>
        <v>0.44331284634760709</v>
      </c>
      <c r="Y1244" s="18"/>
      <c r="Z1244" s="18"/>
    </row>
    <row r="1245" spans="19:26" x14ac:dyDescent="0.2">
      <c r="S1245" s="13" t="s">
        <v>54</v>
      </c>
      <c r="T1245" s="13" t="s">
        <v>55</v>
      </c>
      <c r="U1245" s="13">
        <v>2008</v>
      </c>
      <c r="V1245" s="17">
        <v>0.55000000000000004</v>
      </c>
      <c r="W1245" s="17">
        <f t="shared" si="38"/>
        <v>99.25</v>
      </c>
      <c r="X1245" s="17">
        <f t="shared" si="39"/>
        <v>0.60955516372795981</v>
      </c>
      <c r="Y1245" s="18"/>
      <c r="Z1245" s="18"/>
    </row>
    <row r="1246" spans="19:26" x14ac:dyDescent="0.2">
      <c r="S1246" s="13" t="s">
        <v>98</v>
      </c>
      <c r="T1246" s="13" t="s">
        <v>99</v>
      </c>
      <c r="U1246" s="13">
        <v>2008</v>
      </c>
      <c r="V1246" s="17">
        <v>0.51</v>
      </c>
      <c r="W1246" s="17">
        <f t="shared" si="38"/>
        <v>99.25</v>
      </c>
      <c r="X1246" s="17">
        <f t="shared" si="39"/>
        <v>0.56522387909319904</v>
      </c>
      <c r="Y1246" s="18"/>
      <c r="Z1246" s="18"/>
    </row>
    <row r="1247" spans="19:26" x14ac:dyDescent="0.2">
      <c r="S1247" s="13" t="s">
        <v>56</v>
      </c>
      <c r="T1247" s="13" t="s">
        <v>57</v>
      </c>
      <c r="U1247" s="13">
        <v>2008</v>
      </c>
      <c r="V1247" s="17">
        <v>0.3</v>
      </c>
      <c r="W1247" s="17">
        <f t="shared" si="38"/>
        <v>99.25</v>
      </c>
      <c r="X1247" s="17">
        <f t="shared" si="39"/>
        <v>0.33248463476070528</v>
      </c>
      <c r="Y1247" s="18"/>
      <c r="Z1247" s="18"/>
    </row>
    <row r="1248" spans="19:26" x14ac:dyDescent="0.2">
      <c r="S1248" s="13" t="s">
        <v>100</v>
      </c>
      <c r="T1248" s="13" t="s">
        <v>101</v>
      </c>
      <c r="U1248" s="13">
        <v>2008</v>
      </c>
      <c r="V1248" s="17">
        <v>0.35</v>
      </c>
      <c r="W1248" s="17">
        <f t="shared" si="38"/>
        <v>99.25</v>
      </c>
      <c r="X1248" s="17">
        <f t="shared" si="39"/>
        <v>0.38789874055415619</v>
      </c>
      <c r="Y1248" s="17"/>
      <c r="Z1248" s="17"/>
    </row>
    <row r="1249" spans="19:26" x14ac:dyDescent="0.2">
      <c r="S1249" s="13" t="s">
        <v>58</v>
      </c>
      <c r="T1249" s="13" t="s">
        <v>59</v>
      </c>
      <c r="U1249" s="13">
        <v>2008</v>
      </c>
      <c r="V1249" s="18">
        <v>0.42</v>
      </c>
      <c r="W1249" s="17">
        <f t="shared" si="38"/>
        <v>99.25</v>
      </c>
      <c r="X1249" s="17">
        <f t="shared" si="39"/>
        <v>0.46547848866498742</v>
      </c>
      <c r="Y1249" s="17"/>
      <c r="Z1249" s="17"/>
    </row>
    <row r="1250" spans="19:26" x14ac:dyDescent="0.2">
      <c r="S1250" s="13" t="s">
        <v>102</v>
      </c>
      <c r="T1250" s="13" t="s">
        <v>103</v>
      </c>
      <c r="U1250" s="13">
        <v>2008</v>
      </c>
      <c r="V1250" s="18">
        <v>1.06</v>
      </c>
      <c r="W1250" s="17">
        <f t="shared" si="38"/>
        <v>99.25</v>
      </c>
      <c r="X1250" s="17">
        <f t="shared" si="39"/>
        <v>1.1747790428211589</v>
      </c>
      <c r="Y1250" s="17"/>
      <c r="Z1250" s="17"/>
    </row>
    <row r="1251" spans="19:26" x14ac:dyDescent="0.2">
      <c r="S1251" s="13" t="s">
        <v>60</v>
      </c>
      <c r="T1251" s="13" t="s">
        <v>61</v>
      </c>
      <c r="U1251" s="13">
        <v>2008</v>
      </c>
      <c r="V1251" s="18">
        <v>0.95</v>
      </c>
      <c r="W1251" s="17">
        <f t="shared" si="38"/>
        <v>99.25</v>
      </c>
      <c r="X1251" s="17">
        <f t="shared" si="39"/>
        <v>1.0528680100755667</v>
      </c>
      <c r="Y1251" s="17"/>
      <c r="Z1251" s="17"/>
    </row>
    <row r="1252" spans="19:26" x14ac:dyDescent="0.2">
      <c r="S1252" s="13" t="s">
        <v>62</v>
      </c>
      <c r="T1252" s="13" t="s">
        <v>63</v>
      </c>
      <c r="U1252" s="13">
        <v>2008</v>
      </c>
      <c r="V1252" s="18">
        <v>0.7</v>
      </c>
      <c r="W1252" s="17">
        <f t="shared" si="38"/>
        <v>99.25</v>
      </c>
      <c r="X1252" s="17">
        <f t="shared" si="39"/>
        <v>0.77579748110831237</v>
      </c>
      <c r="Y1252" s="18"/>
      <c r="Z1252" s="18"/>
    </row>
    <row r="1253" spans="19:26" x14ac:dyDescent="0.2">
      <c r="S1253" s="13" t="s">
        <v>64</v>
      </c>
      <c r="T1253" s="13" t="s">
        <v>65</v>
      </c>
      <c r="U1253" s="13">
        <v>2008</v>
      </c>
      <c r="V1253" s="18">
        <v>0.7</v>
      </c>
      <c r="W1253" s="17">
        <f t="shared" si="38"/>
        <v>99.25</v>
      </c>
      <c r="X1253" s="17">
        <f t="shared" si="39"/>
        <v>0.77579748110831237</v>
      </c>
      <c r="Y1253" s="18"/>
      <c r="Z1253" s="18"/>
    </row>
    <row r="1254" spans="19:26" x14ac:dyDescent="0.2">
      <c r="S1254" s="13" t="s">
        <v>66</v>
      </c>
      <c r="T1254" s="13" t="s">
        <v>67</v>
      </c>
      <c r="U1254" s="13">
        <v>2008</v>
      </c>
      <c r="V1254" s="18">
        <v>1.7</v>
      </c>
      <c r="W1254" s="17">
        <f t="shared" si="38"/>
        <v>99.25</v>
      </c>
      <c r="X1254" s="17">
        <f t="shared" si="39"/>
        <v>1.8840795969773301</v>
      </c>
      <c r="Y1254" s="18"/>
      <c r="Z1254" s="18"/>
    </row>
    <row r="1255" spans="19:26" x14ac:dyDescent="0.2">
      <c r="S1255" s="13" t="s">
        <v>68</v>
      </c>
      <c r="T1255" s="13" t="s">
        <v>69</v>
      </c>
      <c r="U1255" s="13">
        <v>2008</v>
      </c>
      <c r="V1255" s="18">
        <v>0.1893</v>
      </c>
      <c r="W1255" s="17">
        <f t="shared" si="38"/>
        <v>99.25</v>
      </c>
      <c r="X1255" s="17">
        <f t="shared" si="39"/>
        <v>0.20979780453400504</v>
      </c>
      <c r="Y1255" s="18"/>
      <c r="Z1255" s="18"/>
    </row>
    <row r="1256" spans="19:26" x14ac:dyDescent="0.2">
      <c r="S1256" s="13" t="s">
        <v>106</v>
      </c>
      <c r="T1256" s="13" t="s">
        <v>107</v>
      </c>
      <c r="U1256" s="13">
        <v>2008</v>
      </c>
      <c r="V1256" s="18">
        <v>0.79500000000000004</v>
      </c>
      <c r="W1256" s="17">
        <f t="shared" si="38"/>
        <v>99.25</v>
      </c>
      <c r="X1256" s="17">
        <f t="shared" si="39"/>
        <v>0.88108428211586909</v>
      </c>
      <c r="Y1256" s="18"/>
      <c r="Z1256" s="18"/>
    </row>
    <row r="1257" spans="19:26" x14ac:dyDescent="0.2">
      <c r="S1257" s="13" t="s">
        <v>70</v>
      </c>
      <c r="T1257" s="13" t="s">
        <v>71</v>
      </c>
      <c r="U1257" s="13">
        <v>2008</v>
      </c>
      <c r="V1257" s="18">
        <v>0.5</v>
      </c>
      <c r="W1257" s="17">
        <f t="shared" si="38"/>
        <v>99.25</v>
      </c>
      <c r="X1257" s="17">
        <f t="shared" si="39"/>
        <v>0.55414105793450885</v>
      </c>
      <c r="Y1257" s="18"/>
      <c r="Z1257" s="18"/>
    </row>
    <row r="1258" spans="19:26" x14ac:dyDescent="0.2">
      <c r="S1258" s="13" t="s">
        <v>108</v>
      </c>
      <c r="T1258" s="13" t="s">
        <v>109</v>
      </c>
      <c r="U1258" s="13">
        <v>2008</v>
      </c>
      <c r="V1258" s="18">
        <v>0.32</v>
      </c>
      <c r="W1258" s="17">
        <f t="shared" si="38"/>
        <v>99.25</v>
      </c>
      <c r="X1258" s="17">
        <f t="shared" si="39"/>
        <v>0.35465027707808566</v>
      </c>
      <c r="Y1258" s="18"/>
      <c r="Z1258" s="18"/>
    </row>
    <row r="1259" spans="19:26" x14ac:dyDescent="0.2">
      <c r="S1259" s="13" t="s">
        <v>72</v>
      </c>
      <c r="T1259" s="13" t="s">
        <v>73</v>
      </c>
      <c r="U1259" s="13">
        <v>2008</v>
      </c>
      <c r="V1259" s="18">
        <v>0.72</v>
      </c>
      <c r="W1259" s="17">
        <f t="shared" si="38"/>
        <v>99.25</v>
      </c>
      <c r="X1259" s="17">
        <f t="shared" si="39"/>
        <v>0.79796312342569276</v>
      </c>
      <c r="Y1259" s="18"/>
      <c r="Z1259" s="18"/>
    </row>
    <row r="1260" spans="19:26" x14ac:dyDescent="0.2">
      <c r="S1260" s="13" t="s">
        <v>110</v>
      </c>
      <c r="T1260" s="13" t="s">
        <v>111</v>
      </c>
      <c r="U1260" s="13">
        <v>2008</v>
      </c>
      <c r="V1260" s="18">
        <v>0.67</v>
      </c>
      <c r="W1260" s="17">
        <f t="shared" si="38"/>
        <v>99.25</v>
      </c>
      <c r="X1260" s="17">
        <f t="shared" si="39"/>
        <v>0.7425490176322419</v>
      </c>
      <c r="Y1260" s="18"/>
      <c r="Z1260" s="18"/>
    </row>
    <row r="1261" spans="19:26" x14ac:dyDescent="0.2">
      <c r="S1261" s="13" t="s">
        <v>74</v>
      </c>
      <c r="T1261" s="13" t="s">
        <v>75</v>
      </c>
      <c r="U1261" s="13">
        <v>2008</v>
      </c>
      <c r="V1261" s="17">
        <v>0.6</v>
      </c>
      <c r="W1261" s="17">
        <f t="shared" si="38"/>
        <v>99.25</v>
      </c>
      <c r="X1261" s="17">
        <f t="shared" si="39"/>
        <v>0.66496926952141056</v>
      </c>
      <c r="Y1261" s="18"/>
      <c r="Z1261" s="18"/>
    </row>
    <row r="1262" spans="19:26" x14ac:dyDescent="0.2">
      <c r="S1262" s="13" t="s">
        <v>76</v>
      </c>
      <c r="T1262" s="13" t="s">
        <v>77</v>
      </c>
      <c r="U1262" s="13">
        <v>2008</v>
      </c>
      <c r="V1262" s="17">
        <v>0.95960000000000001</v>
      </c>
      <c r="W1262" s="17">
        <f t="shared" si="38"/>
        <v>99.25</v>
      </c>
      <c r="X1262" s="17">
        <f t="shared" si="39"/>
        <v>1.0635075183879095</v>
      </c>
      <c r="Y1262" s="18"/>
      <c r="Z1262" s="18"/>
    </row>
    <row r="1263" spans="19:26" x14ac:dyDescent="0.2">
      <c r="S1263" s="13" t="s">
        <v>78</v>
      </c>
      <c r="T1263" s="13" t="s">
        <v>79</v>
      </c>
      <c r="U1263" s="13">
        <v>2008</v>
      </c>
      <c r="V1263" s="17">
        <v>0.93</v>
      </c>
      <c r="W1263" s="17">
        <f t="shared" si="38"/>
        <v>99.25</v>
      </c>
      <c r="X1263" s="17">
        <f t="shared" si="39"/>
        <v>1.0307023677581866</v>
      </c>
      <c r="Y1263" s="18"/>
      <c r="Z1263" s="18"/>
    </row>
    <row r="1264" spans="19:26" x14ac:dyDescent="0.2">
      <c r="S1264" s="13" t="s">
        <v>80</v>
      </c>
      <c r="T1264" s="13" t="s">
        <v>81</v>
      </c>
      <c r="U1264" s="13">
        <v>2008</v>
      </c>
      <c r="V1264" s="18">
        <v>1.21</v>
      </c>
      <c r="W1264" s="17">
        <f t="shared" si="38"/>
        <v>99.25</v>
      </c>
      <c r="X1264" s="17">
        <f t="shared" si="39"/>
        <v>1.3410213602015113</v>
      </c>
      <c r="Y1264" s="18"/>
      <c r="Z1264" s="18"/>
    </row>
    <row r="1265" spans="19:26" x14ac:dyDescent="0.2">
      <c r="S1265" s="13" t="s">
        <v>82</v>
      </c>
      <c r="T1265" s="13" t="s">
        <v>83</v>
      </c>
      <c r="U1265" s="13">
        <v>2008</v>
      </c>
      <c r="V1265" s="18">
        <v>0.20399999999999999</v>
      </c>
      <c r="W1265" s="17">
        <f t="shared" si="38"/>
        <v>99.25</v>
      </c>
      <c r="X1265" s="17">
        <f t="shared" si="39"/>
        <v>0.22608955163727959</v>
      </c>
      <c r="Y1265" s="17"/>
      <c r="Z1265" s="17"/>
    </row>
    <row r="1266" spans="19:26" x14ac:dyDescent="0.2">
      <c r="S1266" s="13" t="s">
        <v>116</v>
      </c>
      <c r="T1266" s="13" t="s">
        <v>117</v>
      </c>
      <c r="U1266" s="13">
        <v>2008</v>
      </c>
      <c r="V1266" s="18">
        <v>0.55000000000000004</v>
      </c>
      <c r="W1266" s="17">
        <f t="shared" si="38"/>
        <v>99.25</v>
      </c>
      <c r="X1266" s="17">
        <f t="shared" si="39"/>
        <v>0.60955516372795981</v>
      </c>
      <c r="Y1266" s="17"/>
      <c r="Z1266" s="17"/>
    </row>
    <row r="1267" spans="19:26" x14ac:dyDescent="0.2">
      <c r="S1267" s="13" t="s">
        <v>118</v>
      </c>
      <c r="T1267" s="13" t="s">
        <v>119</v>
      </c>
      <c r="U1267" s="13">
        <v>2008</v>
      </c>
      <c r="V1267" s="18">
        <v>1.51</v>
      </c>
      <c r="W1267" s="17">
        <f t="shared" si="38"/>
        <v>99.25</v>
      </c>
      <c r="X1267" s="17">
        <f t="shared" si="39"/>
        <v>1.6735059949622166</v>
      </c>
      <c r="Y1267" s="17"/>
      <c r="Z1267" s="17"/>
    </row>
    <row r="1268" spans="19:26" x14ac:dyDescent="0.2">
      <c r="S1268" s="13" t="s">
        <v>120</v>
      </c>
      <c r="T1268" s="13" t="s">
        <v>121</v>
      </c>
      <c r="U1268" s="13">
        <v>2008</v>
      </c>
      <c r="V1268" s="18">
        <v>0.86760000000000004</v>
      </c>
      <c r="W1268" s="17">
        <f t="shared" si="38"/>
        <v>99.25</v>
      </c>
      <c r="X1268" s="17">
        <f t="shared" si="39"/>
        <v>0.96154556372795985</v>
      </c>
      <c r="Y1268" s="17"/>
      <c r="Z1268" s="17"/>
    </row>
    <row r="1269" spans="19:26" x14ac:dyDescent="0.2">
      <c r="S1269" s="13" t="s">
        <v>122</v>
      </c>
      <c r="T1269" s="13" t="s">
        <v>123</v>
      </c>
      <c r="U1269" s="13">
        <v>2008</v>
      </c>
      <c r="V1269" s="13">
        <v>1</v>
      </c>
      <c r="W1269" s="17">
        <f t="shared" si="38"/>
        <v>99.25</v>
      </c>
      <c r="X1269" s="17">
        <f t="shared" si="39"/>
        <v>1.1082821158690177</v>
      </c>
      <c r="Y1269" s="18"/>
      <c r="Z1269" s="18"/>
    </row>
    <row r="1270" spans="19:26" x14ac:dyDescent="0.2">
      <c r="S1270" s="13" t="s">
        <v>84</v>
      </c>
      <c r="T1270" s="13" t="s">
        <v>85</v>
      </c>
      <c r="U1270" s="13">
        <v>2008</v>
      </c>
      <c r="V1270" s="13">
        <v>0.25</v>
      </c>
      <c r="W1270" s="17">
        <f t="shared" si="38"/>
        <v>99.25</v>
      </c>
      <c r="X1270" s="17">
        <f t="shared" si="39"/>
        <v>0.27707052896725443</v>
      </c>
      <c r="Y1270" s="18"/>
      <c r="Z1270" s="18"/>
    </row>
    <row r="1271" spans="19:26" x14ac:dyDescent="0.2">
      <c r="S1271" s="13" t="s">
        <v>90</v>
      </c>
      <c r="T1271" s="13" t="s">
        <v>91</v>
      </c>
      <c r="U1271" s="13">
        <v>2009</v>
      </c>
      <c r="V1271" s="18">
        <v>1.7</v>
      </c>
      <c r="W1271" s="17">
        <f t="shared" si="38"/>
        <v>100</v>
      </c>
      <c r="X1271" s="17">
        <f t="shared" si="39"/>
        <v>1.8699489999999999</v>
      </c>
      <c r="Y1271" s="18"/>
      <c r="Z1271" s="18"/>
    </row>
    <row r="1272" spans="19:26" x14ac:dyDescent="0.2">
      <c r="S1272" s="13" t="s">
        <v>23</v>
      </c>
      <c r="T1272" s="13" t="s">
        <v>24</v>
      </c>
      <c r="U1272" s="13">
        <v>2009</v>
      </c>
      <c r="V1272" s="18">
        <v>2.5</v>
      </c>
      <c r="W1272" s="17">
        <f t="shared" si="38"/>
        <v>100</v>
      </c>
      <c r="X1272" s="17">
        <f t="shared" si="39"/>
        <v>2.7499249999999997</v>
      </c>
      <c r="Y1272" s="18"/>
      <c r="Z1272" s="18"/>
    </row>
    <row r="1273" spans="19:26" x14ac:dyDescent="0.2">
      <c r="S1273" s="13" t="s">
        <v>25</v>
      </c>
      <c r="T1273" s="13" t="s">
        <v>26</v>
      </c>
      <c r="U1273" s="13">
        <v>2009</v>
      </c>
      <c r="V1273" s="18">
        <v>0.84</v>
      </c>
      <c r="W1273" s="17">
        <f t="shared" si="38"/>
        <v>100</v>
      </c>
      <c r="X1273" s="17">
        <f t="shared" si="39"/>
        <v>0.92397479999999987</v>
      </c>
      <c r="Y1273" s="18"/>
      <c r="Z1273" s="18"/>
    </row>
    <row r="1274" spans="19:26" x14ac:dyDescent="0.2">
      <c r="S1274" s="13" t="s">
        <v>27</v>
      </c>
      <c r="T1274" s="13" t="s">
        <v>28</v>
      </c>
      <c r="U1274" s="13">
        <v>2009</v>
      </c>
      <c r="V1274" s="18">
        <v>0.75</v>
      </c>
      <c r="W1274" s="17">
        <f t="shared" si="38"/>
        <v>100</v>
      </c>
      <c r="X1274" s="17">
        <f t="shared" si="39"/>
        <v>0.82497749999999992</v>
      </c>
      <c r="Y1274" s="13"/>
      <c r="Z1274" s="13"/>
    </row>
    <row r="1275" spans="19:26" x14ac:dyDescent="0.2">
      <c r="S1275" s="13" t="s">
        <v>29</v>
      </c>
      <c r="T1275" s="13" t="s">
        <v>30</v>
      </c>
      <c r="U1275" s="13">
        <v>2009</v>
      </c>
      <c r="V1275" s="17">
        <v>0.2</v>
      </c>
      <c r="W1275" s="17">
        <f t="shared" si="38"/>
        <v>100</v>
      </c>
      <c r="X1275" s="17">
        <f t="shared" si="39"/>
        <v>0.219994</v>
      </c>
      <c r="Y1275" s="13"/>
      <c r="Z1275" s="13"/>
    </row>
    <row r="1276" spans="19:26" x14ac:dyDescent="0.2">
      <c r="S1276" s="13" t="s">
        <v>31</v>
      </c>
      <c r="T1276" s="13" t="s">
        <v>32</v>
      </c>
      <c r="U1276" s="13">
        <v>2009</v>
      </c>
      <c r="V1276" s="17">
        <v>0.31540000000000001</v>
      </c>
      <c r="W1276" s="17">
        <f t="shared" si="38"/>
        <v>100</v>
      </c>
      <c r="X1276" s="17">
        <f t="shared" si="39"/>
        <v>0.34693053799999996</v>
      </c>
      <c r="Y1276" s="13"/>
      <c r="Z1276" s="13"/>
    </row>
    <row r="1277" spans="19:26" x14ac:dyDescent="0.2">
      <c r="S1277" s="13" t="s">
        <v>33</v>
      </c>
      <c r="T1277" s="13" t="s">
        <v>34</v>
      </c>
      <c r="U1277" s="13">
        <v>2009</v>
      </c>
      <c r="V1277" s="17">
        <v>0.6</v>
      </c>
      <c r="W1277" s="17">
        <f t="shared" si="38"/>
        <v>100</v>
      </c>
      <c r="X1277" s="17">
        <f t="shared" si="39"/>
        <v>0.65998199999999996</v>
      </c>
      <c r="Y1277" s="18"/>
      <c r="Z1277" s="18"/>
    </row>
    <row r="1278" spans="19:26" x14ac:dyDescent="0.2">
      <c r="S1278" s="13" t="s">
        <v>35</v>
      </c>
      <c r="T1278" s="13" t="s">
        <v>36</v>
      </c>
      <c r="U1278" s="13">
        <v>2009</v>
      </c>
      <c r="V1278" s="17">
        <v>0.97</v>
      </c>
      <c r="W1278" s="17">
        <f t="shared" si="38"/>
        <v>100</v>
      </c>
      <c r="X1278" s="17">
        <f t="shared" si="39"/>
        <v>1.0669708999999998</v>
      </c>
      <c r="Y1278" s="18"/>
      <c r="Z1278" s="18"/>
    </row>
    <row r="1279" spans="19:26" x14ac:dyDescent="0.2">
      <c r="S1279" s="13" t="s">
        <v>37</v>
      </c>
      <c r="T1279" s="13" t="s">
        <v>38</v>
      </c>
      <c r="U1279" s="13">
        <v>2009</v>
      </c>
      <c r="V1279" s="18">
        <v>0.3</v>
      </c>
      <c r="W1279" s="17">
        <f t="shared" si="38"/>
        <v>100</v>
      </c>
      <c r="X1279" s="17">
        <f t="shared" si="39"/>
        <v>0.32999099999999998</v>
      </c>
      <c r="Y1279" s="18"/>
      <c r="Z1279" s="18"/>
    </row>
    <row r="1280" spans="19:26" x14ac:dyDescent="0.2">
      <c r="S1280" s="13" t="s">
        <v>39</v>
      </c>
      <c r="T1280" s="13" t="s">
        <v>40</v>
      </c>
      <c r="U1280" s="13">
        <v>2009</v>
      </c>
      <c r="V1280" s="18">
        <v>2.25</v>
      </c>
      <c r="W1280" s="17">
        <f t="shared" si="38"/>
        <v>100</v>
      </c>
      <c r="X1280" s="17">
        <f t="shared" si="39"/>
        <v>2.4749324999999995</v>
      </c>
      <c r="Y1280" s="18"/>
      <c r="Z1280" s="18"/>
    </row>
    <row r="1281" spans="19:26" x14ac:dyDescent="0.2">
      <c r="S1281" s="13" t="s">
        <v>41</v>
      </c>
      <c r="T1281" s="13" t="s">
        <v>42</v>
      </c>
      <c r="U1281" s="13">
        <v>2009</v>
      </c>
      <c r="V1281" s="18">
        <v>2.35</v>
      </c>
      <c r="W1281" s="17">
        <f t="shared" si="38"/>
        <v>100</v>
      </c>
      <c r="X1281" s="17">
        <f t="shared" si="39"/>
        <v>2.5849294999999999</v>
      </c>
      <c r="Y1281" s="18"/>
      <c r="Z1281" s="18"/>
    </row>
    <row r="1282" spans="19:26" x14ac:dyDescent="0.2">
      <c r="S1282" s="13" t="s">
        <v>86</v>
      </c>
      <c r="T1282" s="13" t="s">
        <v>87</v>
      </c>
      <c r="U1282" s="13">
        <v>2009</v>
      </c>
      <c r="V1282" s="18">
        <v>1.38</v>
      </c>
      <c r="W1282" s="17">
        <f t="shared" si="38"/>
        <v>100</v>
      </c>
      <c r="X1282" s="17">
        <f t="shared" si="39"/>
        <v>1.5179585999999998</v>
      </c>
      <c r="Y1282" s="17"/>
      <c r="Z1282" s="17"/>
    </row>
    <row r="1283" spans="19:26" x14ac:dyDescent="0.2">
      <c r="S1283" s="13" t="s">
        <v>92</v>
      </c>
      <c r="T1283" s="13" t="s">
        <v>93</v>
      </c>
      <c r="U1283" s="13">
        <v>2009</v>
      </c>
      <c r="V1283" s="18">
        <v>0.45</v>
      </c>
      <c r="W1283" s="17">
        <f t="shared" ref="W1283:W1346" si="40">INDEX($AB$2:$AB$35,MATCH($U1283,$AA$2:$AA$35,0))</f>
        <v>100</v>
      </c>
      <c r="X1283" s="17">
        <f t="shared" ref="X1283:X1346" si="41">V1283*($AB$35/W1283)</f>
        <v>0.49498649999999994</v>
      </c>
      <c r="Y1283" s="17"/>
      <c r="Z1283" s="17"/>
    </row>
    <row r="1284" spans="19:26" x14ac:dyDescent="0.2">
      <c r="S1284" s="13" t="s">
        <v>43</v>
      </c>
      <c r="T1284" s="13" t="s">
        <v>14</v>
      </c>
      <c r="U1284" s="13">
        <v>2009</v>
      </c>
      <c r="V1284" s="18">
        <v>0.73</v>
      </c>
      <c r="W1284" s="17">
        <f t="shared" si="40"/>
        <v>100</v>
      </c>
      <c r="X1284" s="17">
        <f t="shared" si="41"/>
        <v>0.80297809999999992</v>
      </c>
      <c r="Y1284" s="17"/>
      <c r="Z1284" s="17"/>
    </row>
    <row r="1285" spans="19:26" x14ac:dyDescent="0.2">
      <c r="S1285" s="13" t="s">
        <v>44</v>
      </c>
      <c r="T1285" s="13" t="s">
        <v>45</v>
      </c>
      <c r="U1285" s="13">
        <v>2009</v>
      </c>
      <c r="V1285" s="18">
        <v>0.47</v>
      </c>
      <c r="W1285" s="17">
        <f t="shared" si="40"/>
        <v>100</v>
      </c>
      <c r="X1285" s="17">
        <f t="shared" si="41"/>
        <v>0.51698589999999989</v>
      </c>
      <c r="Y1285" s="17"/>
      <c r="Z1285" s="17"/>
    </row>
    <row r="1286" spans="19:26" x14ac:dyDescent="0.2">
      <c r="S1286" s="13" t="s">
        <v>94</v>
      </c>
      <c r="T1286" s="13" t="s">
        <v>95</v>
      </c>
      <c r="U1286" s="13">
        <v>2009</v>
      </c>
      <c r="V1286" s="18">
        <v>1.75</v>
      </c>
      <c r="W1286" s="17">
        <f t="shared" si="40"/>
        <v>100</v>
      </c>
      <c r="X1286" s="17">
        <f t="shared" si="41"/>
        <v>1.9249474999999998</v>
      </c>
      <c r="Y1286" s="18"/>
      <c r="Z1286" s="18"/>
    </row>
    <row r="1287" spans="19:26" x14ac:dyDescent="0.2">
      <c r="S1287" s="13" t="s">
        <v>46</v>
      </c>
      <c r="T1287" s="13" t="s">
        <v>47</v>
      </c>
      <c r="U1287" s="13">
        <v>2009</v>
      </c>
      <c r="V1287" s="18">
        <v>0.3</v>
      </c>
      <c r="W1287" s="17">
        <f t="shared" si="40"/>
        <v>100</v>
      </c>
      <c r="X1287" s="17">
        <f t="shared" si="41"/>
        <v>0.32999099999999998</v>
      </c>
      <c r="Y1287" s="18"/>
      <c r="Z1287" s="18"/>
    </row>
    <row r="1288" spans="19:26" x14ac:dyDescent="0.2">
      <c r="S1288" s="13" t="s">
        <v>48</v>
      </c>
      <c r="T1288" s="13" t="s">
        <v>49</v>
      </c>
      <c r="U1288" s="13">
        <v>2009</v>
      </c>
      <c r="V1288" s="18">
        <v>0.5</v>
      </c>
      <c r="W1288" s="17">
        <f t="shared" si="40"/>
        <v>100</v>
      </c>
      <c r="X1288" s="17">
        <f t="shared" si="41"/>
        <v>0.54998499999999995</v>
      </c>
      <c r="Y1288" s="18"/>
      <c r="Z1288" s="18"/>
    </row>
    <row r="1289" spans="19:26" x14ac:dyDescent="0.2">
      <c r="S1289" s="13" t="s">
        <v>50</v>
      </c>
      <c r="T1289" s="13" t="s">
        <v>51</v>
      </c>
      <c r="U1289" s="13">
        <v>2009</v>
      </c>
      <c r="V1289" s="18">
        <v>0.11</v>
      </c>
      <c r="W1289" s="17">
        <f t="shared" si="40"/>
        <v>100</v>
      </c>
      <c r="X1289" s="17">
        <f t="shared" si="41"/>
        <v>0.12099669999999998</v>
      </c>
      <c r="Y1289" s="18"/>
      <c r="Z1289" s="18"/>
    </row>
    <row r="1290" spans="19:26" x14ac:dyDescent="0.2">
      <c r="S1290" s="13" t="s">
        <v>96</v>
      </c>
      <c r="T1290" s="13" t="s">
        <v>97</v>
      </c>
      <c r="U1290" s="13">
        <v>2009</v>
      </c>
      <c r="V1290" s="18">
        <v>0.6</v>
      </c>
      <c r="W1290" s="17">
        <f t="shared" si="40"/>
        <v>100</v>
      </c>
      <c r="X1290" s="17">
        <f t="shared" si="41"/>
        <v>0.65998199999999996</v>
      </c>
      <c r="Y1290" s="18"/>
      <c r="Z1290" s="18"/>
    </row>
    <row r="1291" spans="19:26" x14ac:dyDescent="0.2">
      <c r="S1291" s="13" t="s">
        <v>52</v>
      </c>
      <c r="T1291" s="13" t="s">
        <v>53</v>
      </c>
      <c r="U1291" s="13">
        <v>2009</v>
      </c>
      <c r="V1291" s="18">
        <v>0.4</v>
      </c>
      <c r="W1291" s="17">
        <f t="shared" si="40"/>
        <v>100</v>
      </c>
      <c r="X1291" s="17">
        <f t="shared" si="41"/>
        <v>0.43998799999999999</v>
      </c>
      <c r="Y1291" s="18"/>
      <c r="Z1291" s="18"/>
    </row>
    <row r="1292" spans="19:26" x14ac:dyDescent="0.2">
      <c r="S1292" s="13" t="s">
        <v>54</v>
      </c>
      <c r="T1292" s="13" t="s">
        <v>55</v>
      </c>
      <c r="U1292" s="13">
        <v>2009</v>
      </c>
      <c r="V1292" s="17">
        <v>0.55000000000000004</v>
      </c>
      <c r="W1292" s="17">
        <f t="shared" si="40"/>
        <v>100</v>
      </c>
      <c r="X1292" s="17">
        <f t="shared" si="41"/>
        <v>0.60498350000000001</v>
      </c>
      <c r="Y1292" s="18"/>
      <c r="Z1292" s="18"/>
    </row>
    <row r="1293" spans="19:26" x14ac:dyDescent="0.2">
      <c r="S1293" s="13" t="s">
        <v>98</v>
      </c>
      <c r="T1293" s="13" t="s">
        <v>99</v>
      </c>
      <c r="U1293" s="13">
        <v>2009</v>
      </c>
      <c r="V1293" s="17">
        <v>0.51</v>
      </c>
      <c r="W1293" s="17">
        <f t="shared" si="40"/>
        <v>100</v>
      </c>
      <c r="X1293" s="17">
        <f t="shared" si="41"/>
        <v>0.5609847</v>
      </c>
      <c r="Y1293" s="18"/>
      <c r="Z1293" s="18"/>
    </row>
    <row r="1294" spans="19:26" x14ac:dyDescent="0.2">
      <c r="S1294" s="13" t="s">
        <v>56</v>
      </c>
      <c r="T1294" s="13" t="s">
        <v>57</v>
      </c>
      <c r="U1294" s="13">
        <v>2009</v>
      </c>
      <c r="V1294" s="17">
        <v>0.3</v>
      </c>
      <c r="W1294" s="17">
        <f t="shared" si="40"/>
        <v>100</v>
      </c>
      <c r="X1294" s="17">
        <f t="shared" si="41"/>
        <v>0.32999099999999998</v>
      </c>
      <c r="Y1294" s="18"/>
      <c r="Z1294" s="18"/>
    </row>
    <row r="1295" spans="19:26" x14ac:dyDescent="0.2">
      <c r="S1295" s="13" t="s">
        <v>100</v>
      </c>
      <c r="T1295" s="13" t="s">
        <v>101</v>
      </c>
      <c r="U1295" s="13">
        <v>2009</v>
      </c>
      <c r="V1295" s="17">
        <v>0.35</v>
      </c>
      <c r="W1295" s="17">
        <f t="shared" si="40"/>
        <v>100</v>
      </c>
      <c r="X1295" s="17">
        <f t="shared" si="41"/>
        <v>0.38498949999999993</v>
      </c>
      <c r="Y1295" s="18"/>
      <c r="Z1295" s="18"/>
    </row>
    <row r="1296" spans="19:26" x14ac:dyDescent="0.2">
      <c r="S1296" s="13" t="s">
        <v>58</v>
      </c>
      <c r="T1296" s="13" t="s">
        <v>59</v>
      </c>
      <c r="U1296" s="13">
        <v>2009</v>
      </c>
      <c r="V1296" s="18">
        <v>0.42</v>
      </c>
      <c r="W1296" s="17">
        <f t="shared" si="40"/>
        <v>100</v>
      </c>
      <c r="X1296" s="17">
        <f t="shared" si="41"/>
        <v>0.46198739999999994</v>
      </c>
      <c r="Y1296" s="18"/>
      <c r="Z1296" s="18"/>
    </row>
    <row r="1297" spans="19:26" x14ac:dyDescent="0.2">
      <c r="S1297" s="13" t="s">
        <v>102</v>
      </c>
      <c r="T1297" s="13" t="s">
        <v>103</v>
      </c>
      <c r="U1297" s="13">
        <v>2009</v>
      </c>
      <c r="V1297" s="18">
        <v>1.06</v>
      </c>
      <c r="W1297" s="17">
        <f t="shared" si="40"/>
        <v>100</v>
      </c>
      <c r="X1297" s="17">
        <f t="shared" si="41"/>
        <v>1.1659682</v>
      </c>
      <c r="Y1297" s="18"/>
      <c r="Z1297" s="18"/>
    </row>
    <row r="1298" spans="19:26" x14ac:dyDescent="0.2">
      <c r="S1298" s="13" t="s">
        <v>60</v>
      </c>
      <c r="T1298" s="13" t="s">
        <v>61</v>
      </c>
      <c r="U1298" s="13">
        <v>2009</v>
      </c>
      <c r="V1298" s="18">
        <v>0.95</v>
      </c>
      <c r="W1298" s="17">
        <f t="shared" si="40"/>
        <v>100</v>
      </c>
      <c r="X1298" s="17">
        <f t="shared" si="41"/>
        <v>1.0449714999999999</v>
      </c>
      <c r="Y1298" s="18"/>
      <c r="Z1298" s="18"/>
    </row>
    <row r="1299" spans="19:26" x14ac:dyDescent="0.2">
      <c r="S1299" s="13" t="s">
        <v>62</v>
      </c>
      <c r="T1299" s="13" t="s">
        <v>63</v>
      </c>
      <c r="U1299" s="13">
        <v>2009</v>
      </c>
      <c r="V1299" s="18">
        <v>0.7</v>
      </c>
      <c r="W1299" s="17">
        <f t="shared" si="40"/>
        <v>100</v>
      </c>
      <c r="X1299" s="17">
        <f t="shared" si="41"/>
        <v>0.76997899999999986</v>
      </c>
      <c r="Y1299" s="17"/>
      <c r="Z1299" s="17"/>
    </row>
    <row r="1300" spans="19:26" x14ac:dyDescent="0.2">
      <c r="S1300" s="13" t="s">
        <v>64</v>
      </c>
      <c r="T1300" s="13" t="s">
        <v>65</v>
      </c>
      <c r="U1300" s="13">
        <v>2009</v>
      </c>
      <c r="V1300" s="18">
        <v>0.7</v>
      </c>
      <c r="W1300" s="17">
        <f t="shared" si="40"/>
        <v>100</v>
      </c>
      <c r="X1300" s="17">
        <f t="shared" si="41"/>
        <v>0.76997899999999986</v>
      </c>
      <c r="Y1300" s="17"/>
      <c r="Z1300" s="17"/>
    </row>
    <row r="1301" spans="19:26" x14ac:dyDescent="0.2">
      <c r="S1301" s="13" t="s">
        <v>66</v>
      </c>
      <c r="T1301" s="13" t="s">
        <v>67</v>
      </c>
      <c r="U1301" s="13">
        <v>2009</v>
      </c>
      <c r="V1301" s="18">
        <v>1.7</v>
      </c>
      <c r="W1301" s="17">
        <f t="shared" si="40"/>
        <v>100</v>
      </c>
      <c r="X1301" s="17">
        <f t="shared" si="41"/>
        <v>1.8699489999999999</v>
      </c>
      <c r="Y1301" s="17"/>
      <c r="Z1301" s="17"/>
    </row>
    <row r="1302" spans="19:26" x14ac:dyDescent="0.2">
      <c r="S1302" s="13" t="s">
        <v>68</v>
      </c>
      <c r="T1302" s="13" t="s">
        <v>69</v>
      </c>
      <c r="U1302" s="13">
        <v>2009</v>
      </c>
      <c r="V1302" s="18">
        <v>0.1893</v>
      </c>
      <c r="W1302" s="17">
        <f t="shared" si="40"/>
        <v>100</v>
      </c>
      <c r="X1302" s="17">
        <f t="shared" si="41"/>
        <v>0.20822432099999996</v>
      </c>
      <c r="Y1302" s="17"/>
      <c r="Z1302" s="17"/>
    </row>
    <row r="1303" spans="19:26" x14ac:dyDescent="0.2">
      <c r="S1303" s="13" t="s">
        <v>106</v>
      </c>
      <c r="T1303" s="13" t="s">
        <v>107</v>
      </c>
      <c r="U1303" s="13">
        <v>2009</v>
      </c>
      <c r="V1303" s="18">
        <v>0.79500000000000004</v>
      </c>
      <c r="W1303" s="17">
        <f t="shared" si="40"/>
        <v>100</v>
      </c>
      <c r="X1303" s="17">
        <f t="shared" si="41"/>
        <v>0.87447615000000001</v>
      </c>
      <c r="Y1303" s="18"/>
      <c r="Z1303" s="18"/>
    </row>
    <row r="1304" spans="19:26" x14ac:dyDescent="0.2">
      <c r="S1304" s="13" t="s">
        <v>70</v>
      </c>
      <c r="T1304" s="13" t="s">
        <v>71</v>
      </c>
      <c r="U1304" s="13">
        <v>2009</v>
      </c>
      <c r="V1304" s="18">
        <v>0.5</v>
      </c>
      <c r="W1304" s="17">
        <f t="shared" si="40"/>
        <v>100</v>
      </c>
      <c r="X1304" s="17">
        <f t="shared" si="41"/>
        <v>0.54998499999999995</v>
      </c>
      <c r="Y1304" s="18"/>
      <c r="Z1304" s="18"/>
    </row>
    <row r="1305" spans="19:26" x14ac:dyDescent="0.2">
      <c r="S1305" s="13" t="s">
        <v>108</v>
      </c>
      <c r="T1305" s="13" t="s">
        <v>109</v>
      </c>
      <c r="U1305" s="13">
        <v>2009</v>
      </c>
      <c r="V1305" s="18">
        <v>0.32</v>
      </c>
      <c r="W1305" s="17">
        <f t="shared" si="40"/>
        <v>100</v>
      </c>
      <c r="X1305" s="17">
        <f t="shared" si="41"/>
        <v>0.35199039999999998</v>
      </c>
      <c r="Y1305" s="18"/>
      <c r="Z1305" s="18"/>
    </row>
    <row r="1306" spans="19:26" x14ac:dyDescent="0.2">
      <c r="S1306" s="13" t="s">
        <v>72</v>
      </c>
      <c r="T1306" s="13" t="s">
        <v>73</v>
      </c>
      <c r="U1306" s="13">
        <v>2009</v>
      </c>
      <c r="V1306" s="18">
        <v>0.72</v>
      </c>
      <c r="W1306" s="17">
        <f t="shared" si="40"/>
        <v>100</v>
      </c>
      <c r="X1306" s="17">
        <f t="shared" si="41"/>
        <v>0.79197839999999986</v>
      </c>
      <c r="Y1306" s="18"/>
      <c r="Z1306" s="18"/>
    </row>
    <row r="1307" spans="19:26" x14ac:dyDescent="0.2">
      <c r="S1307" s="13" t="s">
        <v>110</v>
      </c>
      <c r="T1307" s="13" t="s">
        <v>111</v>
      </c>
      <c r="U1307" s="13">
        <v>2009</v>
      </c>
      <c r="V1307" s="18">
        <v>0.67</v>
      </c>
      <c r="W1307" s="17">
        <f t="shared" si="40"/>
        <v>100</v>
      </c>
      <c r="X1307" s="17">
        <f t="shared" si="41"/>
        <v>0.73697990000000002</v>
      </c>
      <c r="Y1307" s="18"/>
      <c r="Z1307" s="18"/>
    </row>
    <row r="1308" spans="19:26" x14ac:dyDescent="0.2">
      <c r="S1308" s="13" t="s">
        <v>74</v>
      </c>
      <c r="T1308" s="13" t="s">
        <v>75</v>
      </c>
      <c r="U1308" s="13">
        <v>2009</v>
      </c>
      <c r="V1308" s="17">
        <v>0.6</v>
      </c>
      <c r="W1308" s="17">
        <f t="shared" si="40"/>
        <v>100</v>
      </c>
      <c r="X1308" s="17">
        <f t="shared" si="41"/>
        <v>0.65998199999999996</v>
      </c>
      <c r="Y1308" s="18"/>
      <c r="Z1308" s="18"/>
    </row>
    <row r="1309" spans="19:26" x14ac:dyDescent="0.2">
      <c r="S1309" s="13" t="s">
        <v>76</v>
      </c>
      <c r="T1309" s="13" t="s">
        <v>77</v>
      </c>
      <c r="U1309" s="13">
        <v>2009</v>
      </c>
      <c r="V1309" s="17">
        <v>0.95960000000000001</v>
      </c>
      <c r="W1309" s="17">
        <f t="shared" si="40"/>
        <v>100</v>
      </c>
      <c r="X1309" s="17">
        <f t="shared" si="41"/>
        <v>1.055531212</v>
      </c>
      <c r="Y1309" s="18"/>
      <c r="Z1309" s="18"/>
    </row>
    <row r="1310" spans="19:26" x14ac:dyDescent="0.2">
      <c r="S1310" s="13" t="s">
        <v>78</v>
      </c>
      <c r="T1310" s="13" t="s">
        <v>79</v>
      </c>
      <c r="U1310" s="13">
        <v>2009</v>
      </c>
      <c r="V1310" s="17">
        <v>0.93</v>
      </c>
      <c r="W1310" s="17">
        <f t="shared" si="40"/>
        <v>100</v>
      </c>
      <c r="X1310" s="17">
        <f t="shared" si="41"/>
        <v>1.0229721000000001</v>
      </c>
      <c r="Y1310" s="18"/>
      <c r="Z1310" s="18"/>
    </row>
    <row r="1311" spans="19:26" x14ac:dyDescent="0.2">
      <c r="S1311" s="13" t="s">
        <v>80</v>
      </c>
      <c r="T1311" s="13" t="s">
        <v>81</v>
      </c>
      <c r="U1311" s="13">
        <v>2009</v>
      </c>
      <c r="V1311" s="18">
        <v>1.21</v>
      </c>
      <c r="W1311" s="17">
        <f t="shared" si="40"/>
        <v>100</v>
      </c>
      <c r="X1311" s="17">
        <f t="shared" si="41"/>
        <v>1.3309636999999999</v>
      </c>
      <c r="Y1311" s="18"/>
      <c r="Z1311" s="18"/>
    </row>
    <row r="1312" spans="19:26" x14ac:dyDescent="0.2">
      <c r="S1312" s="13" t="s">
        <v>82</v>
      </c>
      <c r="T1312" s="13" t="s">
        <v>83</v>
      </c>
      <c r="U1312" s="13">
        <v>2009</v>
      </c>
      <c r="V1312" s="18">
        <v>0.20399999999999999</v>
      </c>
      <c r="W1312" s="17">
        <f t="shared" si="40"/>
        <v>100</v>
      </c>
      <c r="X1312" s="17">
        <f t="shared" si="41"/>
        <v>0.22439387999999996</v>
      </c>
      <c r="Y1312" s="18"/>
      <c r="Z1312" s="18"/>
    </row>
    <row r="1313" spans="19:26" x14ac:dyDescent="0.2">
      <c r="S1313" s="13" t="s">
        <v>116</v>
      </c>
      <c r="T1313" s="13" t="s">
        <v>117</v>
      </c>
      <c r="U1313" s="13">
        <v>2009</v>
      </c>
      <c r="V1313" s="18">
        <v>0.55000000000000004</v>
      </c>
      <c r="W1313" s="17">
        <f t="shared" si="40"/>
        <v>100</v>
      </c>
      <c r="X1313" s="17">
        <f t="shared" si="41"/>
        <v>0.60498350000000001</v>
      </c>
      <c r="Y1313" s="18"/>
      <c r="Z1313" s="18"/>
    </row>
    <row r="1314" spans="19:26" x14ac:dyDescent="0.2">
      <c r="S1314" s="13" t="s">
        <v>118</v>
      </c>
      <c r="T1314" s="13" t="s">
        <v>119</v>
      </c>
      <c r="U1314" s="13">
        <v>2009</v>
      </c>
      <c r="V1314" s="18">
        <v>1.51</v>
      </c>
      <c r="W1314" s="17">
        <f t="shared" si="40"/>
        <v>100</v>
      </c>
      <c r="X1314" s="17">
        <f t="shared" si="41"/>
        <v>1.6609546999999998</v>
      </c>
      <c r="Y1314" s="18"/>
      <c r="Z1314" s="18"/>
    </row>
    <row r="1315" spans="19:26" x14ac:dyDescent="0.2">
      <c r="S1315" s="13" t="s">
        <v>120</v>
      </c>
      <c r="T1315" s="13" t="s">
        <v>121</v>
      </c>
      <c r="U1315" s="13">
        <v>2009</v>
      </c>
      <c r="V1315" s="18">
        <v>0.86760000000000004</v>
      </c>
      <c r="W1315" s="17">
        <f t="shared" si="40"/>
        <v>100</v>
      </c>
      <c r="X1315" s="17">
        <f t="shared" si="41"/>
        <v>0.95433397199999992</v>
      </c>
      <c r="Y1315" s="18"/>
      <c r="Z1315" s="18"/>
    </row>
    <row r="1316" spans="19:26" x14ac:dyDescent="0.2">
      <c r="S1316" s="13" t="s">
        <v>122</v>
      </c>
      <c r="T1316" s="13" t="s">
        <v>123</v>
      </c>
      <c r="U1316" s="13">
        <v>2009</v>
      </c>
      <c r="V1316" s="13">
        <v>1</v>
      </c>
      <c r="W1316" s="17">
        <f t="shared" si="40"/>
        <v>100</v>
      </c>
      <c r="X1316" s="17">
        <f t="shared" si="41"/>
        <v>1.0999699999999999</v>
      </c>
      <c r="Y1316" s="17"/>
      <c r="Z1316" s="17"/>
    </row>
    <row r="1317" spans="19:26" x14ac:dyDescent="0.2">
      <c r="S1317" s="13" t="s">
        <v>84</v>
      </c>
      <c r="T1317" s="13" t="s">
        <v>85</v>
      </c>
      <c r="U1317" s="13">
        <v>2009</v>
      </c>
      <c r="V1317" s="13">
        <v>0.25</v>
      </c>
      <c r="W1317" s="17">
        <f t="shared" si="40"/>
        <v>100</v>
      </c>
      <c r="X1317" s="17">
        <f t="shared" si="41"/>
        <v>0.27499249999999997</v>
      </c>
      <c r="Y1317" s="17"/>
      <c r="Z1317" s="17"/>
    </row>
    <row r="1318" spans="19:26" x14ac:dyDescent="0.2">
      <c r="S1318" s="13" t="s">
        <v>90</v>
      </c>
      <c r="T1318" s="13" t="s">
        <v>91</v>
      </c>
      <c r="U1318" s="13">
        <v>2010</v>
      </c>
      <c r="V1318" s="18">
        <v>1.7</v>
      </c>
      <c r="W1318" s="17">
        <f t="shared" si="40"/>
        <v>101.217</v>
      </c>
      <c r="X1318" s="17">
        <f t="shared" si="41"/>
        <v>1.8474653467302924</v>
      </c>
      <c r="Y1318" s="17"/>
      <c r="Z1318" s="17"/>
    </row>
    <row r="1319" spans="19:26" x14ac:dyDescent="0.2">
      <c r="S1319" s="13" t="s">
        <v>23</v>
      </c>
      <c r="T1319" s="13" t="s">
        <v>24</v>
      </c>
      <c r="U1319" s="13">
        <v>2010</v>
      </c>
      <c r="V1319" s="18">
        <v>2.5</v>
      </c>
      <c r="W1319" s="17">
        <f t="shared" si="40"/>
        <v>101.217</v>
      </c>
      <c r="X1319" s="17">
        <f t="shared" si="41"/>
        <v>2.7168608040151359</v>
      </c>
      <c r="Y1319" s="17"/>
      <c r="Z1319" s="17"/>
    </row>
    <row r="1320" spans="19:26" x14ac:dyDescent="0.2">
      <c r="S1320" s="13" t="s">
        <v>25</v>
      </c>
      <c r="T1320" s="13" t="s">
        <v>26</v>
      </c>
      <c r="U1320" s="13">
        <v>2010</v>
      </c>
      <c r="V1320" s="18">
        <v>0.84</v>
      </c>
      <c r="W1320" s="17">
        <f t="shared" si="40"/>
        <v>101.217</v>
      </c>
      <c r="X1320" s="17">
        <f t="shared" si="41"/>
        <v>0.9128652301490856</v>
      </c>
      <c r="Y1320" s="18"/>
      <c r="Z1320" s="18"/>
    </row>
    <row r="1321" spans="19:26" x14ac:dyDescent="0.2">
      <c r="S1321" s="13" t="s">
        <v>27</v>
      </c>
      <c r="T1321" s="13" t="s">
        <v>28</v>
      </c>
      <c r="U1321" s="13">
        <v>2010</v>
      </c>
      <c r="V1321" s="17">
        <v>0.75</v>
      </c>
      <c r="W1321" s="17">
        <f t="shared" si="40"/>
        <v>101.217</v>
      </c>
      <c r="X1321" s="17">
        <f t="shared" si="41"/>
        <v>0.81505824120454085</v>
      </c>
      <c r="Y1321" s="18"/>
      <c r="Z1321" s="18"/>
    </row>
    <row r="1322" spans="19:26" x14ac:dyDescent="0.2">
      <c r="S1322" s="13" t="s">
        <v>29</v>
      </c>
      <c r="T1322" s="13" t="s">
        <v>30</v>
      </c>
      <c r="U1322" s="13">
        <v>2010</v>
      </c>
      <c r="V1322" s="17">
        <v>0.2</v>
      </c>
      <c r="W1322" s="17">
        <f t="shared" si="40"/>
        <v>101.217</v>
      </c>
      <c r="X1322" s="17">
        <f t="shared" si="41"/>
        <v>0.21734886432121089</v>
      </c>
      <c r="Y1322" s="18"/>
      <c r="Z1322" s="18"/>
    </row>
    <row r="1323" spans="19:26" x14ac:dyDescent="0.2">
      <c r="S1323" s="13" t="s">
        <v>31</v>
      </c>
      <c r="T1323" s="13" t="s">
        <v>32</v>
      </c>
      <c r="U1323" s="13">
        <v>2010</v>
      </c>
      <c r="V1323" s="17">
        <v>0.31540000000000001</v>
      </c>
      <c r="W1323" s="17">
        <f t="shared" si="40"/>
        <v>101.217</v>
      </c>
      <c r="X1323" s="17">
        <f t="shared" si="41"/>
        <v>0.34275915903454957</v>
      </c>
      <c r="Y1323" s="18"/>
      <c r="Z1323" s="18"/>
    </row>
    <row r="1324" spans="19:26" x14ac:dyDescent="0.2">
      <c r="S1324" s="13" t="s">
        <v>33</v>
      </c>
      <c r="T1324" s="13" t="s">
        <v>34</v>
      </c>
      <c r="U1324" s="13">
        <v>2010</v>
      </c>
      <c r="V1324" s="17">
        <v>0.6</v>
      </c>
      <c r="W1324" s="17">
        <f t="shared" si="40"/>
        <v>101.217</v>
      </c>
      <c r="X1324" s="17">
        <f t="shared" si="41"/>
        <v>0.65204659296363265</v>
      </c>
      <c r="Y1324" s="18"/>
      <c r="Z1324" s="18"/>
    </row>
    <row r="1325" spans="19:26" x14ac:dyDescent="0.2">
      <c r="S1325" s="13" t="s">
        <v>35</v>
      </c>
      <c r="T1325" s="13" t="s">
        <v>36</v>
      </c>
      <c r="U1325" s="13">
        <v>2010</v>
      </c>
      <c r="V1325" s="18">
        <v>0.97</v>
      </c>
      <c r="W1325" s="17">
        <f t="shared" si="40"/>
        <v>101.217</v>
      </c>
      <c r="X1325" s="17">
        <f t="shared" si="41"/>
        <v>1.0541419919578727</v>
      </c>
      <c r="Y1325" s="13"/>
      <c r="Z1325" s="13"/>
    </row>
    <row r="1326" spans="19:26" x14ac:dyDescent="0.2">
      <c r="S1326" s="13" t="s">
        <v>37</v>
      </c>
      <c r="T1326" s="13" t="s">
        <v>38</v>
      </c>
      <c r="U1326" s="13">
        <v>2010</v>
      </c>
      <c r="V1326" s="18">
        <v>0.3</v>
      </c>
      <c r="W1326" s="17">
        <f t="shared" si="40"/>
        <v>101.217</v>
      </c>
      <c r="X1326" s="17">
        <f t="shared" si="41"/>
        <v>0.32602329648181633</v>
      </c>
      <c r="Y1326" s="13"/>
      <c r="Z1326" s="13"/>
    </row>
    <row r="1327" spans="19:26" x14ac:dyDescent="0.2">
      <c r="S1327" s="13" t="s">
        <v>39</v>
      </c>
      <c r="T1327" s="13" t="s">
        <v>40</v>
      </c>
      <c r="U1327" s="13">
        <v>2010</v>
      </c>
      <c r="V1327" s="18">
        <v>2.25</v>
      </c>
      <c r="W1327" s="17">
        <f t="shared" si="40"/>
        <v>101.217</v>
      </c>
      <c r="X1327" s="17">
        <f t="shared" si="41"/>
        <v>2.4451747236136225</v>
      </c>
      <c r="Y1327" s="13"/>
      <c r="Z1327" s="13"/>
    </row>
    <row r="1328" spans="19:26" x14ac:dyDescent="0.2">
      <c r="S1328" s="13" t="s">
        <v>41</v>
      </c>
      <c r="T1328" s="13" t="s">
        <v>42</v>
      </c>
      <c r="U1328" s="13">
        <v>2010</v>
      </c>
      <c r="V1328" s="18">
        <v>2.35</v>
      </c>
      <c r="W1328" s="17">
        <f t="shared" si="40"/>
        <v>101.217</v>
      </c>
      <c r="X1328" s="17">
        <f t="shared" si="41"/>
        <v>2.5538491557742278</v>
      </c>
      <c r="Y1328" s="18"/>
      <c r="Z1328" s="18"/>
    </row>
    <row r="1329" spans="19:26" x14ac:dyDescent="0.2">
      <c r="S1329" s="13" t="s">
        <v>86</v>
      </c>
      <c r="T1329" s="13" t="s">
        <v>87</v>
      </c>
      <c r="U1329" s="13">
        <v>2010</v>
      </c>
      <c r="V1329" s="18">
        <v>1.38</v>
      </c>
      <c r="W1329" s="17">
        <f t="shared" si="40"/>
        <v>101.217</v>
      </c>
      <c r="X1329" s="17">
        <f t="shared" si="41"/>
        <v>1.4997071638163548</v>
      </c>
      <c r="Y1329" s="18"/>
      <c r="Z1329" s="18"/>
    </row>
    <row r="1330" spans="19:26" x14ac:dyDescent="0.2">
      <c r="S1330" s="13" t="s">
        <v>92</v>
      </c>
      <c r="T1330" s="13" t="s">
        <v>93</v>
      </c>
      <c r="U1330" s="13">
        <v>2010</v>
      </c>
      <c r="V1330" s="18">
        <v>0.45</v>
      </c>
      <c r="W1330" s="17">
        <f t="shared" si="40"/>
        <v>101.217</v>
      </c>
      <c r="X1330" s="17">
        <f t="shared" si="41"/>
        <v>0.48903494472272446</v>
      </c>
      <c r="Y1330" s="18"/>
      <c r="Z1330" s="18"/>
    </row>
    <row r="1331" spans="19:26" x14ac:dyDescent="0.2">
      <c r="S1331" s="13" t="s">
        <v>43</v>
      </c>
      <c r="T1331" s="13" t="s">
        <v>14</v>
      </c>
      <c r="U1331" s="13">
        <v>2010</v>
      </c>
      <c r="V1331" s="18">
        <v>1.39</v>
      </c>
      <c r="W1331" s="17">
        <f t="shared" si="40"/>
        <v>101.217</v>
      </c>
      <c r="X1331" s="17">
        <f t="shared" si="41"/>
        <v>1.5105746070324155</v>
      </c>
      <c r="Y1331" s="18"/>
      <c r="Z1331" s="18"/>
    </row>
    <row r="1332" spans="19:26" x14ac:dyDescent="0.2">
      <c r="S1332" s="13" t="s">
        <v>44</v>
      </c>
      <c r="T1332" s="13" t="s">
        <v>45</v>
      </c>
      <c r="U1332" s="13">
        <v>2010</v>
      </c>
      <c r="V1332" s="18">
        <v>0.47</v>
      </c>
      <c r="W1332" s="17">
        <f t="shared" si="40"/>
        <v>101.217</v>
      </c>
      <c r="X1332" s="17">
        <f t="shared" si="41"/>
        <v>0.51076983115484553</v>
      </c>
      <c r="Y1332" s="17"/>
      <c r="Z1332" s="17"/>
    </row>
    <row r="1333" spans="19:26" x14ac:dyDescent="0.2">
      <c r="S1333" s="13" t="s">
        <v>94</v>
      </c>
      <c r="T1333" s="13" t="s">
        <v>95</v>
      </c>
      <c r="U1333" s="13">
        <v>2010</v>
      </c>
      <c r="V1333" s="18">
        <v>1.75</v>
      </c>
      <c r="W1333" s="17">
        <f t="shared" si="40"/>
        <v>101.217</v>
      </c>
      <c r="X1333" s="17">
        <f t="shared" si="41"/>
        <v>1.9018025628105952</v>
      </c>
      <c r="Y1333" s="17"/>
      <c r="Z1333" s="17"/>
    </row>
    <row r="1334" spans="19:26" x14ac:dyDescent="0.2">
      <c r="S1334" s="13" t="s">
        <v>46</v>
      </c>
      <c r="T1334" s="13" t="s">
        <v>47</v>
      </c>
      <c r="U1334" s="13">
        <v>2010</v>
      </c>
      <c r="V1334" s="18">
        <v>0.3</v>
      </c>
      <c r="W1334" s="17">
        <f t="shared" si="40"/>
        <v>101.217</v>
      </c>
      <c r="X1334" s="17">
        <f t="shared" si="41"/>
        <v>0.32602329648181633</v>
      </c>
      <c r="Y1334" s="17"/>
      <c r="Z1334" s="17"/>
    </row>
    <row r="1335" spans="19:26" x14ac:dyDescent="0.2">
      <c r="S1335" s="13" t="s">
        <v>48</v>
      </c>
      <c r="T1335" s="13" t="s">
        <v>49</v>
      </c>
      <c r="U1335" s="13">
        <v>2010</v>
      </c>
      <c r="V1335" s="18">
        <v>0.5</v>
      </c>
      <c r="W1335" s="17">
        <f t="shared" si="40"/>
        <v>101.217</v>
      </c>
      <c r="X1335" s="17">
        <f t="shared" si="41"/>
        <v>0.54337216080302719</v>
      </c>
      <c r="Y1335" s="17"/>
      <c r="Z1335" s="17"/>
    </row>
    <row r="1336" spans="19:26" x14ac:dyDescent="0.2">
      <c r="S1336" s="13" t="s">
        <v>50</v>
      </c>
      <c r="T1336" s="13" t="s">
        <v>51</v>
      </c>
      <c r="U1336" s="13">
        <v>2010</v>
      </c>
      <c r="V1336" s="18">
        <v>0.11</v>
      </c>
      <c r="W1336" s="17">
        <f t="shared" si="40"/>
        <v>101.217</v>
      </c>
      <c r="X1336" s="17">
        <f t="shared" si="41"/>
        <v>0.11954187537666598</v>
      </c>
      <c r="Y1336" s="18"/>
      <c r="Z1336" s="18"/>
    </row>
    <row r="1337" spans="19:26" x14ac:dyDescent="0.2">
      <c r="S1337" s="13" t="s">
        <v>96</v>
      </c>
      <c r="T1337" s="13" t="s">
        <v>97</v>
      </c>
      <c r="U1337" s="13">
        <v>2010</v>
      </c>
      <c r="V1337" s="18">
        <v>0.6</v>
      </c>
      <c r="W1337" s="17">
        <f t="shared" si="40"/>
        <v>101.217</v>
      </c>
      <c r="X1337" s="17">
        <f t="shared" si="41"/>
        <v>0.65204659296363265</v>
      </c>
      <c r="Y1337" s="18"/>
      <c r="Z1337" s="18"/>
    </row>
    <row r="1338" spans="19:26" x14ac:dyDescent="0.2">
      <c r="S1338" s="13" t="s">
        <v>52</v>
      </c>
      <c r="T1338" s="13" t="s">
        <v>53</v>
      </c>
      <c r="U1338" s="13">
        <v>2010</v>
      </c>
      <c r="V1338" s="17">
        <v>0.4</v>
      </c>
      <c r="W1338" s="17">
        <f t="shared" si="40"/>
        <v>101.217</v>
      </c>
      <c r="X1338" s="17">
        <f t="shared" si="41"/>
        <v>0.43469772864242179</v>
      </c>
      <c r="Y1338" s="18"/>
      <c r="Z1338" s="18"/>
    </row>
    <row r="1339" spans="19:26" x14ac:dyDescent="0.2">
      <c r="S1339" s="13" t="s">
        <v>54</v>
      </c>
      <c r="T1339" s="13" t="s">
        <v>55</v>
      </c>
      <c r="U1339" s="13">
        <v>2010</v>
      </c>
      <c r="V1339" s="17">
        <v>0.55000000000000004</v>
      </c>
      <c r="W1339" s="17">
        <f t="shared" si="40"/>
        <v>101.217</v>
      </c>
      <c r="X1339" s="17">
        <f t="shared" si="41"/>
        <v>0.59770937688332992</v>
      </c>
      <c r="Y1339" s="18"/>
      <c r="Z1339" s="18"/>
    </row>
    <row r="1340" spans="19:26" x14ac:dyDescent="0.2">
      <c r="S1340" s="13" t="s">
        <v>98</v>
      </c>
      <c r="T1340" s="13" t="s">
        <v>99</v>
      </c>
      <c r="U1340" s="13">
        <v>2010</v>
      </c>
      <c r="V1340" s="17">
        <v>0.51</v>
      </c>
      <c r="W1340" s="17">
        <f t="shared" si="40"/>
        <v>101.217</v>
      </c>
      <c r="X1340" s="17">
        <f t="shared" si="41"/>
        <v>0.55423960401908778</v>
      </c>
      <c r="Y1340" s="18"/>
      <c r="Z1340" s="18"/>
    </row>
    <row r="1341" spans="19:26" x14ac:dyDescent="0.2">
      <c r="S1341" s="13" t="s">
        <v>56</v>
      </c>
      <c r="T1341" s="13" t="s">
        <v>57</v>
      </c>
      <c r="U1341" s="13">
        <v>2010</v>
      </c>
      <c r="V1341" s="17">
        <v>0.3</v>
      </c>
      <c r="W1341" s="17">
        <f t="shared" si="40"/>
        <v>101.217</v>
      </c>
      <c r="X1341" s="17">
        <f t="shared" si="41"/>
        <v>0.32602329648181633</v>
      </c>
      <c r="Y1341" s="18"/>
      <c r="Z1341" s="18"/>
    </row>
    <row r="1342" spans="19:26" x14ac:dyDescent="0.2">
      <c r="S1342" s="13" t="s">
        <v>100</v>
      </c>
      <c r="T1342" s="13" t="s">
        <v>101</v>
      </c>
      <c r="U1342" s="13">
        <v>2010</v>
      </c>
      <c r="V1342" s="18">
        <v>0.35</v>
      </c>
      <c r="W1342" s="17">
        <f t="shared" si="40"/>
        <v>101.217</v>
      </c>
      <c r="X1342" s="17">
        <f t="shared" si="41"/>
        <v>0.380360512562119</v>
      </c>
      <c r="Y1342" s="18"/>
      <c r="Z1342" s="18"/>
    </row>
    <row r="1343" spans="19:26" x14ac:dyDescent="0.2">
      <c r="S1343" s="13" t="s">
        <v>58</v>
      </c>
      <c r="T1343" s="13" t="s">
        <v>59</v>
      </c>
      <c r="U1343" s="13">
        <v>2010</v>
      </c>
      <c r="V1343" s="18">
        <v>0.42</v>
      </c>
      <c r="W1343" s="17">
        <f t="shared" si="40"/>
        <v>101.217</v>
      </c>
      <c r="X1343" s="17">
        <f t="shared" si="41"/>
        <v>0.4564326150745428</v>
      </c>
      <c r="Y1343" s="18"/>
      <c r="Z1343" s="18"/>
    </row>
    <row r="1344" spans="19:26" x14ac:dyDescent="0.2">
      <c r="S1344" s="13" t="s">
        <v>102</v>
      </c>
      <c r="T1344" s="13" t="s">
        <v>103</v>
      </c>
      <c r="U1344" s="13">
        <v>2010</v>
      </c>
      <c r="V1344" s="18">
        <v>1.06</v>
      </c>
      <c r="W1344" s="17">
        <f t="shared" si="40"/>
        <v>101.217</v>
      </c>
      <c r="X1344" s="17">
        <f t="shared" si="41"/>
        <v>1.1519489809024177</v>
      </c>
      <c r="Y1344" s="18"/>
      <c r="Z1344" s="18"/>
    </row>
    <row r="1345" spans="19:26" x14ac:dyDescent="0.2">
      <c r="S1345" s="13" t="s">
        <v>60</v>
      </c>
      <c r="T1345" s="13" t="s">
        <v>61</v>
      </c>
      <c r="U1345" s="13">
        <v>2010</v>
      </c>
      <c r="V1345" s="18">
        <v>0.95</v>
      </c>
      <c r="W1345" s="17">
        <f t="shared" si="40"/>
        <v>101.217</v>
      </c>
      <c r="X1345" s="17">
        <f t="shared" si="41"/>
        <v>1.0324071055257515</v>
      </c>
      <c r="Y1345" s="18"/>
      <c r="Z1345" s="18"/>
    </row>
    <row r="1346" spans="19:26" x14ac:dyDescent="0.2">
      <c r="S1346" s="13" t="s">
        <v>62</v>
      </c>
      <c r="T1346" s="13" t="s">
        <v>63</v>
      </c>
      <c r="U1346" s="13">
        <v>2010</v>
      </c>
      <c r="V1346" s="18">
        <v>0.7</v>
      </c>
      <c r="W1346" s="17">
        <f t="shared" si="40"/>
        <v>101.217</v>
      </c>
      <c r="X1346" s="17">
        <f t="shared" si="41"/>
        <v>0.760721025124238</v>
      </c>
      <c r="Y1346" s="18"/>
      <c r="Z1346" s="18"/>
    </row>
    <row r="1347" spans="19:26" x14ac:dyDescent="0.2">
      <c r="S1347" s="13" t="s">
        <v>64</v>
      </c>
      <c r="T1347" s="13" t="s">
        <v>65</v>
      </c>
      <c r="U1347" s="13">
        <v>2010</v>
      </c>
      <c r="V1347" s="18">
        <v>0.875</v>
      </c>
      <c r="W1347" s="17">
        <f t="shared" ref="W1347:W1410" si="42">INDEX($AB$2:$AB$35,MATCH($U1347,$AA$2:$AA$35,0))</f>
        <v>101.217</v>
      </c>
      <c r="X1347" s="17">
        <f t="shared" ref="X1347:X1410" si="43">V1347*($AB$35/W1347)</f>
        <v>0.95090128140529762</v>
      </c>
      <c r="Y1347" s="18"/>
      <c r="Z1347" s="18"/>
    </row>
    <row r="1348" spans="19:26" x14ac:dyDescent="0.2">
      <c r="S1348" s="13" t="s">
        <v>66</v>
      </c>
      <c r="T1348" s="13" t="s">
        <v>67</v>
      </c>
      <c r="U1348" s="13">
        <v>2010</v>
      </c>
      <c r="V1348" s="18">
        <v>1.7</v>
      </c>
      <c r="W1348" s="17">
        <f t="shared" si="42"/>
        <v>101.217</v>
      </c>
      <c r="X1348" s="17">
        <f t="shared" si="43"/>
        <v>1.8474653467302924</v>
      </c>
      <c r="Y1348" s="18"/>
      <c r="Z1348" s="18"/>
    </row>
    <row r="1349" spans="19:26" x14ac:dyDescent="0.2">
      <c r="S1349" s="13" t="s">
        <v>68</v>
      </c>
      <c r="T1349" s="13" t="s">
        <v>69</v>
      </c>
      <c r="U1349" s="13">
        <v>2010</v>
      </c>
      <c r="V1349" s="18">
        <v>0.3</v>
      </c>
      <c r="W1349" s="17">
        <f t="shared" si="42"/>
        <v>101.217</v>
      </c>
      <c r="X1349" s="17">
        <f t="shared" si="43"/>
        <v>0.32602329648181633</v>
      </c>
      <c r="Y1349" s="17"/>
      <c r="Z1349" s="17"/>
    </row>
    <row r="1350" spans="19:26" x14ac:dyDescent="0.2">
      <c r="S1350" s="13" t="s">
        <v>106</v>
      </c>
      <c r="T1350" s="13" t="s">
        <v>107</v>
      </c>
      <c r="U1350" s="13">
        <v>2010</v>
      </c>
      <c r="V1350" s="18">
        <v>0.997</v>
      </c>
      <c r="W1350" s="17">
        <f t="shared" si="42"/>
        <v>101.217</v>
      </c>
      <c r="X1350" s="17">
        <f t="shared" si="43"/>
        <v>1.0834840886412362</v>
      </c>
      <c r="Y1350" s="17"/>
      <c r="Z1350" s="17"/>
    </row>
    <row r="1351" spans="19:26" x14ac:dyDescent="0.2">
      <c r="S1351" s="13" t="s">
        <v>70</v>
      </c>
      <c r="T1351" s="13" t="s">
        <v>71</v>
      </c>
      <c r="U1351" s="13">
        <v>2010</v>
      </c>
      <c r="V1351" s="18">
        <v>0.5</v>
      </c>
      <c r="W1351" s="17">
        <f t="shared" si="42"/>
        <v>101.217</v>
      </c>
      <c r="X1351" s="17">
        <f t="shared" si="43"/>
        <v>0.54337216080302719</v>
      </c>
      <c r="Y1351" s="17"/>
      <c r="Z1351" s="17"/>
    </row>
    <row r="1352" spans="19:26" x14ac:dyDescent="0.2">
      <c r="S1352" s="13" t="s">
        <v>108</v>
      </c>
      <c r="T1352" s="13" t="s">
        <v>109</v>
      </c>
      <c r="U1352" s="13">
        <v>2010</v>
      </c>
      <c r="V1352" s="18">
        <v>0.32</v>
      </c>
      <c r="W1352" s="17">
        <f t="shared" si="42"/>
        <v>101.217</v>
      </c>
      <c r="X1352" s="17">
        <f t="shared" si="43"/>
        <v>0.3477581829139374</v>
      </c>
      <c r="Y1352" s="17"/>
      <c r="Z1352" s="17"/>
    </row>
    <row r="1353" spans="19:26" x14ac:dyDescent="0.2">
      <c r="S1353" s="13" t="s">
        <v>72</v>
      </c>
      <c r="T1353" s="13" t="s">
        <v>73</v>
      </c>
      <c r="U1353" s="13">
        <v>2010</v>
      </c>
      <c r="V1353" s="18">
        <v>0.72</v>
      </c>
      <c r="W1353" s="17">
        <f t="shared" si="42"/>
        <v>101.217</v>
      </c>
      <c r="X1353" s="17">
        <f t="shared" si="43"/>
        <v>0.78245591155635907</v>
      </c>
      <c r="Y1353" s="18"/>
      <c r="Z1353" s="18"/>
    </row>
    <row r="1354" spans="19:26" x14ac:dyDescent="0.2">
      <c r="S1354" s="13" t="s">
        <v>110</v>
      </c>
      <c r="T1354" s="13" t="s">
        <v>111</v>
      </c>
      <c r="U1354" s="13">
        <v>2010</v>
      </c>
      <c r="V1354" s="17">
        <v>0.67</v>
      </c>
      <c r="W1354" s="17">
        <f t="shared" si="42"/>
        <v>101.217</v>
      </c>
      <c r="X1354" s="17">
        <f t="shared" si="43"/>
        <v>0.72811869547605645</v>
      </c>
      <c r="Y1354" s="18"/>
      <c r="Z1354" s="18"/>
    </row>
    <row r="1355" spans="19:26" x14ac:dyDescent="0.2">
      <c r="S1355" s="13" t="s">
        <v>74</v>
      </c>
      <c r="T1355" s="13" t="s">
        <v>75</v>
      </c>
      <c r="U1355" s="13">
        <v>2010</v>
      </c>
      <c r="V1355" s="17">
        <v>0.6</v>
      </c>
      <c r="W1355" s="17">
        <f t="shared" si="42"/>
        <v>101.217</v>
      </c>
      <c r="X1355" s="17">
        <f t="shared" si="43"/>
        <v>0.65204659296363265</v>
      </c>
      <c r="Y1355" s="18"/>
      <c r="Z1355" s="18"/>
    </row>
    <row r="1356" spans="19:26" x14ac:dyDescent="0.2">
      <c r="S1356" s="13" t="s">
        <v>76</v>
      </c>
      <c r="T1356" s="13" t="s">
        <v>77</v>
      </c>
      <c r="U1356" s="13">
        <v>2010</v>
      </c>
      <c r="V1356" s="17">
        <v>0.95960000000000001</v>
      </c>
      <c r="W1356" s="17">
        <f t="shared" si="42"/>
        <v>101.217</v>
      </c>
      <c r="X1356" s="17">
        <f t="shared" si="43"/>
        <v>1.0428398510131698</v>
      </c>
      <c r="Y1356" s="18"/>
      <c r="Z1356" s="18"/>
    </row>
    <row r="1357" spans="19:26" x14ac:dyDescent="0.2">
      <c r="S1357" s="13" t="s">
        <v>78</v>
      </c>
      <c r="T1357" s="13" t="s">
        <v>79</v>
      </c>
      <c r="U1357" s="13">
        <v>2010</v>
      </c>
      <c r="V1357" s="18">
        <v>0.93</v>
      </c>
      <c r="W1357" s="17">
        <f t="shared" si="42"/>
        <v>101.217</v>
      </c>
      <c r="X1357" s="17">
        <f t="shared" si="43"/>
        <v>1.0106722190936306</v>
      </c>
      <c r="Y1357" s="18"/>
      <c r="Z1357" s="18"/>
    </row>
    <row r="1358" spans="19:26" x14ac:dyDescent="0.2">
      <c r="S1358" s="13" t="s">
        <v>80</v>
      </c>
      <c r="T1358" s="13" t="s">
        <v>81</v>
      </c>
      <c r="U1358" s="13">
        <v>2010</v>
      </c>
      <c r="V1358" s="18">
        <v>1.21</v>
      </c>
      <c r="W1358" s="17">
        <f t="shared" si="42"/>
        <v>101.217</v>
      </c>
      <c r="X1358" s="17">
        <f t="shared" si="43"/>
        <v>1.3149606291433258</v>
      </c>
      <c r="Y1358" s="18"/>
      <c r="Z1358" s="18"/>
    </row>
    <row r="1359" spans="19:26" x14ac:dyDescent="0.2">
      <c r="S1359" s="13" t="s">
        <v>82</v>
      </c>
      <c r="T1359" s="13" t="s">
        <v>83</v>
      </c>
      <c r="U1359" s="13">
        <v>2010</v>
      </c>
      <c r="V1359" s="18">
        <v>0.20399999999999999</v>
      </c>
      <c r="W1359" s="17">
        <f t="shared" si="42"/>
        <v>101.217</v>
      </c>
      <c r="X1359" s="17">
        <f t="shared" si="43"/>
        <v>0.22169584160763509</v>
      </c>
      <c r="Y1359" s="18"/>
      <c r="Z1359" s="18"/>
    </row>
    <row r="1360" spans="19:26" x14ac:dyDescent="0.2">
      <c r="S1360" s="13" t="s">
        <v>116</v>
      </c>
      <c r="T1360" s="13" t="s">
        <v>117</v>
      </c>
      <c r="U1360" s="13">
        <v>2010</v>
      </c>
      <c r="V1360" s="18">
        <v>0.55000000000000004</v>
      </c>
      <c r="W1360" s="17">
        <f t="shared" si="42"/>
        <v>101.217</v>
      </c>
      <c r="X1360" s="17">
        <f t="shared" si="43"/>
        <v>0.59770937688332992</v>
      </c>
      <c r="Y1360" s="18"/>
      <c r="Z1360" s="18"/>
    </row>
    <row r="1361" spans="19:26" x14ac:dyDescent="0.2">
      <c r="S1361" s="13" t="s">
        <v>118</v>
      </c>
      <c r="T1361" s="13" t="s">
        <v>119</v>
      </c>
      <c r="U1361" s="13">
        <v>2010</v>
      </c>
      <c r="V1361" s="18">
        <v>1.51</v>
      </c>
      <c r="W1361" s="17">
        <f t="shared" si="42"/>
        <v>101.217</v>
      </c>
      <c r="X1361" s="17">
        <f t="shared" si="43"/>
        <v>1.6409839256251422</v>
      </c>
      <c r="Y1361" s="18"/>
      <c r="Z1361" s="18"/>
    </row>
    <row r="1362" spans="19:26" x14ac:dyDescent="0.2">
      <c r="S1362" s="13" t="s">
        <v>120</v>
      </c>
      <c r="T1362" s="13" t="s">
        <v>121</v>
      </c>
      <c r="U1362" s="13">
        <v>2010</v>
      </c>
      <c r="V1362" s="18">
        <v>0.86760000000000004</v>
      </c>
      <c r="W1362" s="17">
        <f t="shared" si="42"/>
        <v>101.217</v>
      </c>
      <c r="X1362" s="17">
        <f t="shared" si="43"/>
        <v>0.94285937342541282</v>
      </c>
      <c r="Y1362" s="18"/>
      <c r="Z1362" s="18"/>
    </row>
    <row r="1363" spans="19:26" x14ac:dyDescent="0.2">
      <c r="S1363" s="13" t="s">
        <v>122</v>
      </c>
      <c r="T1363" s="13" t="s">
        <v>123</v>
      </c>
      <c r="U1363" s="13">
        <v>2010</v>
      </c>
      <c r="V1363" s="13">
        <v>1</v>
      </c>
      <c r="W1363" s="17">
        <f t="shared" si="42"/>
        <v>101.217</v>
      </c>
      <c r="X1363" s="17">
        <f t="shared" si="43"/>
        <v>1.0867443216060544</v>
      </c>
      <c r="Y1363" s="18"/>
      <c r="Z1363" s="18"/>
    </row>
    <row r="1364" spans="19:26" x14ac:dyDescent="0.2">
      <c r="S1364" s="13" t="s">
        <v>84</v>
      </c>
      <c r="T1364" s="13" t="s">
        <v>85</v>
      </c>
      <c r="U1364" s="13">
        <v>2010</v>
      </c>
      <c r="V1364" s="13">
        <v>0.25</v>
      </c>
      <c r="W1364" s="17">
        <f t="shared" si="42"/>
        <v>101.217</v>
      </c>
      <c r="X1364" s="17">
        <f t="shared" si="43"/>
        <v>0.2716860804015136</v>
      </c>
      <c r="Y1364" s="18"/>
      <c r="Z1364" s="18"/>
    </row>
    <row r="1365" spans="19:26" x14ac:dyDescent="0.2">
      <c r="S1365" s="13" t="s">
        <v>90</v>
      </c>
      <c r="T1365" s="13" t="s">
        <v>91</v>
      </c>
      <c r="U1365" s="13">
        <v>2011</v>
      </c>
      <c r="V1365" s="18">
        <v>1.7</v>
      </c>
      <c r="W1365" s="17">
        <f t="shared" si="42"/>
        <v>103.307</v>
      </c>
      <c r="X1365" s="17">
        <f t="shared" si="43"/>
        <v>1.8100893453492988</v>
      </c>
      <c r="Y1365" s="18"/>
      <c r="Z1365" s="18"/>
    </row>
    <row r="1366" spans="19:26" x14ac:dyDescent="0.2">
      <c r="S1366" s="13" t="s">
        <v>23</v>
      </c>
      <c r="T1366" s="13" t="s">
        <v>24</v>
      </c>
      <c r="U1366" s="13">
        <v>2011</v>
      </c>
      <c r="V1366" s="18">
        <v>2.5</v>
      </c>
      <c r="W1366" s="17">
        <f t="shared" si="42"/>
        <v>103.307</v>
      </c>
      <c r="X1366" s="17">
        <f t="shared" si="43"/>
        <v>2.66189609610191</v>
      </c>
      <c r="Y1366" s="17"/>
      <c r="Z1366" s="17"/>
    </row>
    <row r="1367" spans="19:26" x14ac:dyDescent="0.2">
      <c r="S1367" s="13" t="s">
        <v>25</v>
      </c>
      <c r="T1367" s="13" t="s">
        <v>26</v>
      </c>
      <c r="U1367" s="13">
        <v>2011</v>
      </c>
      <c r="V1367" s="18">
        <v>0.84</v>
      </c>
      <c r="W1367" s="17">
        <f t="shared" si="42"/>
        <v>103.307</v>
      </c>
      <c r="X1367" s="17">
        <f t="shared" si="43"/>
        <v>0.89439708829024178</v>
      </c>
      <c r="Y1367" s="17"/>
      <c r="Z1367" s="17"/>
    </row>
    <row r="1368" spans="19:26" x14ac:dyDescent="0.2">
      <c r="S1368" s="13" t="s">
        <v>27</v>
      </c>
      <c r="T1368" s="13" t="s">
        <v>28</v>
      </c>
      <c r="U1368" s="13">
        <v>2011</v>
      </c>
      <c r="V1368" s="17">
        <v>0.75</v>
      </c>
      <c r="W1368" s="17">
        <f t="shared" si="42"/>
        <v>103.307</v>
      </c>
      <c r="X1368" s="17">
        <f t="shared" si="43"/>
        <v>0.79856882883057301</v>
      </c>
      <c r="Y1368" s="17"/>
      <c r="Z1368" s="17"/>
    </row>
    <row r="1369" spans="19:26" x14ac:dyDescent="0.2">
      <c r="S1369" s="13" t="s">
        <v>29</v>
      </c>
      <c r="T1369" s="13" t="s">
        <v>30</v>
      </c>
      <c r="U1369" s="13">
        <v>2011</v>
      </c>
      <c r="V1369" s="17">
        <v>0.2</v>
      </c>
      <c r="W1369" s="17">
        <f t="shared" si="42"/>
        <v>103.307</v>
      </c>
      <c r="X1369" s="17">
        <f t="shared" si="43"/>
        <v>0.21295168768815281</v>
      </c>
      <c r="Y1369" s="17"/>
      <c r="Z1369" s="17"/>
    </row>
    <row r="1370" spans="19:26" x14ac:dyDescent="0.2">
      <c r="S1370" s="13" t="s">
        <v>31</v>
      </c>
      <c r="T1370" s="13" t="s">
        <v>32</v>
      </c>
      <c r="U1370" s="13">
        <v>2011</v>
      </c>
      <c r="V1370" s="17">
        <v>0.31540000000000001</v>
      </c>
      <c r="W1370" s="17">
        <f t="shared" si="42"/>
        <v>103.307</v>
      </c>
      <c r="X1370" s="17">
        <f t="shared" si="43"/>
        <v>0.335824811484217</v>
      </c>
      <c r="Y1370" s="18"/>
      <c r="Z1370" s="18"/>
    </row>
    <row r="1371" spans="19:26" x14ac:dyDescent="0.2">
      <c r="S1371" s="13" t="s">
        <v>33</v>
      </c>
      <c r="T1371" s="13" t="s">
        <v>34</v>
      </c>
      <c r="U1371" s="13">
        <v>2011</v>
      </c>
      <c r="V1371" s="17">
        <v>0.6</v>
      </c>
      <c r="W1371" s="17">
        <f t="shared" si="42"/>
        <v>103.307</v>
      </c>
      <c r="X1371" s="17">
        <f t="shared" si="43"/>
        <v>0.63885506306445838</v>
      </c>
      <c r="Y1371" s="18"/>
      <c r="Z1371" s="18"/>
    </row>
    <row r="1372" spans="19:26" x14ac:dyDescent="0.2">
      <c r="S1372" s="13" t="s">
        <v>35</v>
      </c>
      <c r="T1372" s="13" t="s">
        <v>36</v>
      </c>
      <c r="U1372" s="13">
        <v>2011</v>
      </c>
      <c r="V1372" s="18">
        <v>0.97</v>
      </c>
      <c r="W1372" s="17">
        <f t="shared" si="42"/>
        <v>103.307</v>
      </c>
      <c r="X1372" s="17">
        <f t="shared" si="43"/>
        <v>1.032815685287541</v>
      </c>
      <c r="Y1372" s="18"/>
      <c r="Z1372" s="18"/>
    </row>
    <row r="1373" spans="19:26" x14ac:dyDescent="0.2">
      <c r="S1373" s="13" t="s">
        <v>37</v>
      </c>
      <c r="T1373" s="13" t="s">
        <v>38</v>
      </c>
      <c r="U1373" s="13">
        <v>2011</v>
      </c>
      <c r="V1373" s="18">
        <v>0.3</v>
      </c>
      <c r="W1373" s="17">
        <f t="shared" si="42"/>
        <v>103.307</v>
      </c>
      <c r="X1373" s="17">
        <f t="shared" si="43"/>
        <v>0.31942753153222919</v>
      </c>
      <c r="Y1373" s="18"/>
      <c r="Z1373" s="18"/>
    </row>
    <row r="1374" spans="19:26" x14ac:dyDescent="0.2">
      <c r="S1374" s="13" t="s">
        <v>39</v>
      </c>
      <c r="T1374" s="13" t="s">
        <v>40</v>
      </c>
      <c r="U1374" s="13">
        <v>2011</v>
      </c>
      <c r="V1374" s="18">
        <v>2.25</v>
      </c>
      <c r="W1374" s="17">
        <f t="shared" si="42"/>
        <v>103.307</v>
      </c>
      <c r="X1374" s="17">
        <f t="shared" si="43"/>
        <v>2.395706486491719</v>
      </c>
      <c r="Y1374" s="18"/>
      <c r="Z1374" s="18"/>
    </row>
    <row r="1375" spans="19:26" x14ac:dyDescent="0.2">
      <c r="S1375" s="13" t="s">
        <v>41</v>
      </c>
      <c r="T1375" s="13" t="s">
        <v>42</v>
      </c>
      <c r="U1375" s="13">
        <v>2011</v>
      </c>
      <c r="V1375" s="18">
        <v>2.35</v>
      </c>
      <c r="W1375" s="17">
        <f t="shared" si="42"/>
        <v>103.307</v>
      </c>
      <c r="X1375" s="17">
        <f t="shared" si="43"/>
        <v>2.5021823303357955</v>
      </c>
      <c r="Y1375" s="18"/>
      <c r="Z1375" s="18"/>
    </row>
    <row r="1376" spans="19:26" x14ac:dyDescent="0.2">
      <c r="S1376" s="13" t="s">
        <v>86</v>
      </c>
      <c r="T1376" s="13" t="s">
        <v>87</v>
      </c>
      <c r="U1376" s="13">
        <v>2011</v>
      </c>
      <c r="V1376" s="18">
        <v>1.38</v>
      </c>
      <c r="W1376" s="17">
        <f t="shared" si="42"/>
        <v>103.307</v>
      </c>
      <c r="X1376" s="17">
        <f t="shared" si="43"/>
        <v>1.4693666450482543</v>
      </c>
      <c r="Y1376" s="13"/>
      <c r="Z1376" s="13"/>
    </row>
    <row r="1377" spans="19:26" x14ac:dyDescent="0.2">
      <c r="S1377" s="13" t="s">
        <v>92</v>
      </c>
      <c r="T1377" s="13" t="s">
        <v>93</v>
      </c>
      <c r="U1377" s="13">
        <v>2011</v>
      </c>
      <c r="V1377" s="18">
        <v>0.45</v>
      </c>
      <c r="W1377" s="17">
        <f t="shared" si="42"/>
        <v>103.307</v>
      </c>
      <c r="X1377" s="17">
        <f t="shared" si="43"/>
        <v>0.47914129729834382</v>
      </c>
      <c r="Y1377" s="13"/>
      <c r="Z1377" s="13"/>
    </row>
    <row r="1378" spans="19:26" x14ac:dyDescent="0.2">
      <c r="S1378" s="13" t="s">
        <v>43</v>
      </c>
      <c r="T1378" s="13" t="s">
        <v>14</v>
      </c>
      <c r="U1378" s="13">
        <v>2011</v>
      </c>
      <c r="V1378" s="18">
        <v>1.39</v>
      </c>
      <c r="W1378" s="17">
        <f t="shared" si="42"/>
        <v>103.307</v>
      </c>
      <c r="X1378" s="17">
        <f t="shared" si="43"/>
        <v>1.4800142294326619</v>
      </c>
      <c r="Y1378" s="13"/>
      <c r="Z1378" s="13"/>
    </row>
    <row r="1379" spans="19:26" x14ac:dyDescent="0.2">
      <c r="S1379" s="13" t="s">
        <v>44</v>
      </c>
      <c r="T1379" s="13" t="s">
        <v>45</v>
      </c>
      <c r="U1379" s="13">
        <v>2011</v>
      </c>
      <c r="V1379" s="18">
        <v>0.47</v>
      </c>
      <c r="W1379" s="17">
        <f t="shared" si="42"/>
        <v>103.307</v>
      </c>
      <c r="X1379" s="17">
        <f t="shared" si="43"/>
        <v>0.50043646606715908</v>
      </c>
      <c r="Y1379" s="18"/>
      <c r="Z1379" s="18"/>
    </row>
    <row r="1380" spans="19:26" x14ac:dyDescent="0.2">
      <c r="S1380" s="13" t="s">
        <v>94</v>
      </c>
      <c r="T1380" s="13" t="s">
        <v>95</v>
      </c>
      <c r="U1380" s="13">
        <v>2011</v>
      </c>
      <c r="V1380" s="18">
        <v>1.75</v>
      </c>
      <c r="W1380" s="17">
        <f t="shared" si="42"/>
        <v>103.307</v>
      </c>
      <c r="X1380" s="17">
        <f t="shared" si="43"/>
        <v>1.863327267271337</v>
      </c>
      <c r="Y1380" s="18"/>
      <c r="Z1380" s="18"/>
    </row>
    <row r="1381" spans="19:26" x14ac:dyDescent="0.2">
      <c r="S1381" s="13" t="s">
        <v>46</v>
      </c>
      <c r="T1381" s="13" t="s">
        <v>47</v>
      </c>
      <c r="U1381" s="13">
        <v>2011</v>
      </c>
      <c r="V1381" s="18">
        <v>0.3</v>
      </c>
      <c r="W1381" s="17">
        <f t="shared" si="42"/>
        <v>103.307</v>
      </c>
      <c r="X1381" s="17">
        <f t="shared" si="43"/>
        <v>0.31942753153222919</v>
      </c>
      <c r="Y1381" s="18"/>
      <c r="Z1381" s="18"/>
    </row>
    <row r="1382" spans="19:26" x14ac:dyDescent="0.2">
      <c r="S1382" s="13" t="s">
        <v>48</v>
      </c>
      <c r="T1382" s="13" t="s">
        <v>49</v>
      </c>
      <c r="U1382" s="13">
        <v>2011</v>
      </c>
      <c r="V1382" s="18">
        <v>0.5</v>
      </c>
      <c r="W1382" s="17">
        <f t="shared" si="42"/>
        <v>103.307</v>
      </c>
      <c r="X1382" s="17">
        <f t="shared" si="43"/>
        <v>0.53237921922038201</v>
      </c>
      <c r="Y1382" s="18"/>
      <c r="Z1382" s="18"/>
    </row>
    <row r="1383" spans="19:26" x14ac:dyDescent="0.2">
      <c r="S1383" s="13" t="s">
        <v>50</v>
      </c>
      <c r="T1383" s="13" t="s">
        <v>51</v>
      </c>
      <c r="U1383" s="13">
        <v>2011</v>
      </c>
      <c r="V1383" s="18">
        <v>0.11</v>
      </c>
      <c r="W1383" s="17">
        <f t="shared" si="42"/>
        <v>103.307</v>
      </c>
      <c r="X1383" s="17">
        <f t="shared" si="43"/>
        <v>0.11712342822848404</v>
      </c>
      <c r="Y1383" s="17"/>
      <c r="Z1383" s="17"/>
    </row>
    <row r="1384" spans="19:26" x14ac:dyDescent="0.2">
      <c r="S1384" s="13" t="s">
        <v>96</v>
      </c>
      <c r="T1384" s="13" t="s">
        <v>97</v>
      </c>
      <c r="U1384" s="13">
        <v>2011</v>
      </c>
      <c r="V1384" s="18">
        <v>0.6</v>
      </c>
      <c r="W1384" s="17">
        <f t="shared" si="42"/>
        <v>103.307</v>
      </c>
      <c r="X1384" s="17">
        <f t="shared" si="43"/>
        <v>0.63885506306445838</v>
      </c>
      <c r="Y1384" s="17"/>
      <c r="Z1384" s="17"/>
    </row>
    <row r="1385" spans="19:26" x14ac:dyDescent="0.2">
      <c r="S1385" s="13" t="s">
        <v>52</v>
      </c>
      <c r="T1385" s="13" t="s">
        <v>53</v>
      </c>
      <c r="U1385" s="13">
        <v>2011</v>
      </c>
      <c r="V1385" s="17">
        <v>0.4</v>
      </c>
      <c r="W1385" s="17">
        <f t="shared" si="42"/>
        <v>103.307</v>
      </c>
      <c r="X1385" s="17">
        <f t="shared" si="43"/>
        <v>0.42590337537630563</v>
      </c>
      <c r="Y1385" s="17"/>
      <c r="Z1385" s="17"/>
    </row>
    <row r="1386" spans="19:26" x14ac:dyDescent="0.2">
      <c r="S1386" s="13" t="s">
        <v>54</v>
      </c>
      <c r="T1386" s="13" t="s">
        <v>55</v>
      </c>
      <c r="U1386" s="13">
        <v>2011</v>
      </c>
      <c r="V1386" s="17">
        <v>0.55000000000000004</v>
      </c>
      <c r="W1386" s="17">
        <f t="shared" si="42"/>
        <v>103.307</v>
      </c>
      <c r="X1386" s="17">
        <f t="shared" si="43"/>
        <v>0.58561714114242025</v>
      </c>
      <c r="Y1386" s="17"/>
      <c r="Z1386" s="17"/>
    </row>
    <row r="1387" spans="19:26" x14ac:dyDescent="0.2">
      <c r="S1387" s="13" t="s">
        <v>98</v>
      </c>
      <c r="T1387" s="13" t="s">
        <v>99</v>
      </c>
      <c r="U1387" s="13">
        <v>2011</v>
      </c>
      <c r="V1387" s="17">
        <v>0.51</v>
      </c>
      <c r="W1387" s="17">
        <f t="shared" si="42"/>
        <v>103.307</v>
      </c>
      <c r="X1387" s="17">
        <f t="shared" si="43"/>
        <v>0.54302680360478961</v>
      </c>
      <c r="Y1387" s="18"/>
      <c r="Z1387" s="18"/>
    </row>
    <row r="1388" spans="19:26" x14ac:dyDescent="0.2">
      <c r="S1388" s="13" t="s">
        <v>56</v>
      </c>
      <c r="T1388" s="13" t="s">
        <v>57</v>
      </c>
      <c r="U1388" s="13">
        <v>2011</v>
      </c>
      <c r="V1388" s="17">
        <v>0.3</v>
      </c>
      <c r="W1388" s="17">
        <f t="shared" si="42"/>
        <v>103.307</v>
      </c>
      <c r="X1388" s="17">
        <f t="shared" si="43"/>
        <v>0.31942753153222919</v>
      </c>
      <c r="Y1388" s="18"/>
      <c r="Z1388" s="18"/>
    </row>
    <row r="1389" spans="19:26" x14ac:dyDescent="0.2">
      <c r="S1389" s="13" t="s">
        <v>100</v>
      </c>
      <c r="T1389" s="13" t="s">
        <v>101</v>
      </c>
      <c r="U1389" s="13">
        <v>2011</v>
      </c>
      <c r="V1389" s="18">
        <v>0.35</v>
      </c>
      <c r="W1389" s="17">
        <f t="shared" si="42"/>
        <v>103.307</v>
      </c>
      <c r="X1389" s="17">
        <f t="shared" si="43"/>
        <v>0.37266545345426738</v>
      </c>
      <c r="Y1389" s="18"/>
      <c r="Z1389" s="18"/>
    </row>
    <row r="1390" spans="19:26" x14ac:dyDescent="0.2">
      <c r="S1390" s="13" t="s">
        <v>58</v>
      </c>
      <c r="T1390" s="13" t="s">
        <v>59</v>
      </c>
      <c r="U1390" s="13">
        <v>2011</v>
      </c>
      <c r="V1390" s="18">
        <v>0.42</v>
      </c>
      <c r="W1390" s="17">
        <f t="shared" si="42"/>
        <v>103.307</v>
      </c>
      <c r="X1390" s="17">
        <f t="shared" si="43"/>
        <v>0.44719854414512089</v>
      </c>
      <c r="Y1390" s="18"/>
      <c r="Z1390" s="18"/>
    </row>
    <row r="1391" spans="19:26" x14ac:dyDescent="0.2">
      <c r="S1391" s="13" t="s">
        <v>102</v>
      </c>
      <c r="T1391" s="13" t="s">
        <v>103</v>
      </c>
      <c r="U1391" s="13">
        <v>2011</v>
      </c>
      <c r="V1391" s="18">
        <v>1.06</v>
      </c>
      <c r="W1391" s="17">
        <f t="shared" si="42"/>
        <v>103.307</v>
      </c>
      <c r="X1391" s="17">
        <f t="shared" si="43"/>
        <v>1.1286439447472099</v>
      </c>
      <c r="Y1391" s="18"/>
      <c r="Z1391" s="18"/>
    </row>
    <row r="1392" spans="19:26" x14ac:dyDescent="0.2">
      <c r="S1392" s="13" t="s">
        <v>60</v>
      </c>
      <c r="T1392" s="13" t="s">
        <v>61</v>
      </c>
      <c r="U1392" s="13">
        <v>2011</v>
      </c>
      <c r="V1392" s="18">
        <v>0.95</v>
      </c>
      <c r="W1392" s="17">
        <f t="shared" si="42"/>
        <v>103.307</v>
      </c>
      <c r="X1392" s="17">
        <f t="shared" si="43"/>
        <v>1.0115205165187258</v>
      </c>
      <c r="Y1392" s="18"/>
      <c r="Z1392" s="18"/>
    </row>
    <row r="1393" spans="19:26" x14ac:dyDescent="0.2">
      <c r="S1393" s="13" t="s">
        <v>62</v>
      </c>
      <c r="T1393" s="13" t="s">
        <v>63</v>
      </c>
      <c r="U1393" s="13">
        <v>2011</v>
      </c>
      <c r="V1393" s="18">
        <v>0.7</v>
      </c>
      <c r="W1393" s="17">
        <f t="shared" si="42"/>
        <v>103.307</v>
      </c>
      <c r="X1393" s="17">
        <f t="shared" si="43"/>
        <v>0.74533090690853476</v>
      </c>
      <c r="Y1393" s="18"/>
      <c r="Z1393" s="18"/>
    </row>
    <row r="1394" spans="19:26" x14ac:dyDescent="0.2">
      <c r="S1394" s="13" t="s">
        <v>64</v>
      </c>
      <c r="T1394" s="13" t="s">
        <v>65</v>
      </c>
      <c r="U1394" s="13">
        <v>2011</v>
      </c>
      <c r="V1394" s="18">
        <v>0.875</v>
      </c>
      <c r="W1394" s="17">
        <f t="shared" si="42"/>
        <v>103.307</v>
      </c>
      <c r="X1394" s="17">
        <f t="shared" si="43"/>
        <v>0.93166363363566851</v>
      </c>
      <c r="Y1394" s="18"/>
      <c r="Z1394" s="18"/>
    </row>
    <row r="1395" spans="19:26" x14ac:dyDescent="0.2">
      <c r="S1395" s="13" t="s">
        <v>66</v>
      </c>
      <c r="T1395" s="13" t="s">
        <v>67</v>
      </c>
      <c r="U1395" s="13">
        <v>2011</v>
      </c>
      <c r="V1395" s="18">
        <v>1.7</v>
      </c>
      <c r="W1395" s="17">
        <f t="shared" si="42"/>
        <v>103.307</v>
      </c>
      <c r="X1395" s="17">
        <f t="shared" si="43"/>
        <v>1.8100893453492988</v>
      </c>
      <c r="Y1395" s="18"/>
      <c r="Z1395" s="18"/>
    </row>
    <row r="1396" spans="19:26" x14ac:dyDescent="0.2">
      <c r="S1396" s="13" t="s">
        <v>68</v>
      </c>
      <c r="T1396" s="13" t="s">
        <v>69</v>
      </c>
      <c r="U1396" s="13">
        <v>2011</v>
      </c>
      <c r="V1396" s="18">
        <v>0.3</v>
      </c>
      <c r="W1396" s="17">
        <f t="shared" si="42"/>
        <v>103.307</v>
      </c>
      <c r="X1396" s="17">
        <f t="shared" si="43"/>
        <v>0.31942753153222919</v>
      </c>
      <c r="Y1396" s="18"/>
      <c r="Z1396" s="18"/>
    </row>
    <row r="1397" spans="19:26" x14ac:dyDescent="0.2">
      <c r="S1397" s="13" t="s">
        <v>106</v>
      </c>
      <c r="T1397" s="13" t="s">
        <v>107</v>
      </c>
      <c r="U1397" s="13">
        <v>2011</v>
      </c>
      <c r="V1397" s="18">
        <v>0.997</v>
      </c>
      <c r="W1397" s="17">
        <f t="shared" si="42"/>
        <v>103.307</v>
      </c>
      <c r="X1397" s="17">
        <f t="shared" si="43"/>
        <v>1.0615641631254418</v>
      </c>
      <c r="Y1397" s="18"/>
      <c r="Z1397" s="18"/>
    </row>
    <row r="1398" spans="19:26" x14ac:dyDescent="0.2">
      <c r="S1398" s="13" t="s">
        <v>70</v>
      </c>
      <c r="T1398" s="13" t="s">
        <v>71</v>
      </c>
      <c r="U1398" s="13">
        <v>2011</v>
      </c>
      <c r="V1398" s="18">
        <v>0.5</v>
      </c>
      <c r="W1398" s="17">
        <f t="shared" si="42"/>
        <v>103.307</v>
      </c>
      <c r="X1398" s="17">
        <f t="shared" si="43"/>
        <v>0.53237921922038201</v>
      </c>
      <c r="Y1398" s="18"/>
      <c r="Z1398" s="18"/>
    </row>
    <row r="1399" spans="19:26" x14ac:dyDescent="0.2">
      <c r="S1399" s="13" t="s">
        <v>108</v>
      </c>
      <c r="T1399" s="13" t="s">
        <v>109</v>
      </c>
      <c r="U1399" s="13">
        <v>2011</v>
      </c>
      <c r="V1399" s="18">
        <v>0.32</v>
      </c>
      <c r="W1399" s="17">
        <f t="shared" si="42"/>
        <v>103.307</v>
      </c>
      <c r="X1399" s="17">
        <f t="shared" si="43"/>
        <v>0.34072270030104451</v>
      </c>
      <c r="Y1399" s="18"/>
      <c r="Z1399" s="18"/>
    </row>
    <row r="1400" spans="19:26" x14ac:dyDescent="0.2">
      <c r="S1400" s="13" t="s">
        <v>72</v>
      </c>
      <c r="T1400" s="13" t="s">
        <v>73</v>
      </c>
      <c r="U1400" s="13">
        <v>2011</v>
      </c>
      <c r="V1400" s="18">
        <v>0.72</v>
      </c>
      <c r="W1400" s="17">
        <f t="shared" si="42"/>
        <v>103.307</v>
      </c>
      <c r="X1400" s="17">
        <f t="shared" si="43"/>
        <v>0.76662607567735008</v>
      </c>
      <c r="Y1400" s="17"/>
      <c r="Z1400" s="17"/>
    </row>
    <row r="1401" spans="19:26" x14ac:dyDescent="0.2">
      <c r="S1401" s="13" t="s">
        <v>110</v>
      </c>
      <c r="T1401" s="13" t="s">
        <v>111</v>
      </c>
      <c r="U1401" s="13">
        <v>2011</v>
      </c>
      <c r="V1401" s="17">
        <v>0.67</v>
      </c>
      <c r="W1401" s="17">
        <f t="shared" si="42"/>
        <v>103.307</v>
      </c>
      <c r="X1401" s="17">
        <f t="shared" si="43"/>
        <v>0.71338815375531195</v>
      </c>
      <c r="Y1401" s="17"/>
      <c r="Z1401" s="17"/>
    </row>
    <row r="1402" spans="19:26" x14ac:dyDescent="0.2">
      <c r="S1402" s="13" t="s">
        <v>74</v>
      </c>
      <c r="T1402" s="13" t="s">
        <v>75</v>
      </c>
      <c r="U1402" s="13">
        <v>2011</v>
      </c>
      <c r="V1402" s="17">
        <v>0.6</v>
      </c>
      <c r="W1402" s="17">
        <f t="shared" si="42"/>
        <v>103.307</v>
      </c>
      <c r="X1402" s="17">
        <f t="shared" si="43"/>
        <v>0.63885506306445838</v>
      </c>
      <c r="Y1402" s="17"/>
      <c r="Z1402" s="17"/>
    </row>
    <row r="1403" spans="19:26" x14ac:dyDescent="0.2">
      <c r="S1403" s="13" t="s">
        <v>76</v>
      </c>
      <c r="T1403" s="13" t="s">
        <v>77</v>
      </c>
      <c r="U1403" s="13">
        <v>2011</v>
      </c>
      <c r="V1403" s="17">
        <v>0.95960000000000001</v>
      </c>
      <c r="W1403" s="17">
        <f t="shared" si="42"/>
        <v>103.307</v>
      </c>
      <c r="X1403" s="17">
        <f t="shared" si="43"/>
        <v>1.0217421975277572</v>
      </c>
      <c r="Y1403" s="17"/>
      <c r="Z1403" s="17"/>
    </row>
    <row r="1404" spans="19:26" x14ac:dyDescent="0.2">
      <c r="S1404" s="13" t="s">
        <v>78</v>
      </c>
      <c r="T1404" s="13" t="s">
        <v>79</v>
      </c>
      <c r="U1404" s="13">
        <v>2011</v>
      </c>
      <c r="V1404" s="18">
        <v>0.93</v>
      </c>
      <c r="W1404" s="17">
        <f t="shared" si="42"/>
        <v>103.307</v>
      </c>
      <c r="X1404" s="17">
        <f t="shared" si="43"/>
        <v>0.99022534774991056</v>
      </c>
      <c r="Y1404" s="18"/>
      <c r="Z1404" s="18"/>
    </row>
    <row r="1405" spans="19:26" x14ac:dyDescent="0.2">
      <c r="S1405" s="13" t="s">
        <v>80</v>
      </c>
      <c r="T1405" s="13" t="s">
        <v>81</v>
      </c>
      <c r="U1405" s="13">
        <v>2011</v>
      </c>
      <c r="V1405" s="18">
        <v>1.21</v>
      </c>
      <c r="W1405" s="17">
        <f t="shared" si="42"/>
        <v>103.307</v>
      </c>
      <c r="X1405" s="17">
        <f t="shared" si="43"/>
        <v>1.2883577105133244</v>
      </c>
      <c r="Y1405" s="18"/>
      <c r="Z1405" s="18"/>
    </row>
    <row r="1406" spans="19:26" x14ac:dyDescent="0.2">
      <c r="S1406" s="13" t="s">
        <v>82</v>
      </c>
      <c r="T1406" s="13" t="s">
        <v>83</v>
      </c>
      <c r="U1406" s="13">
        <v>2011</v>
      </c>
      <c r="V1406" s="18">
        <v>0.20399999999999999</v>
      </c>
      <c r="W1406" s="17">
        <f t="shared" si="42"/>
        <v>103.307</v>
      </c>
      <c r="X1406" s="17">
        <f t="shared" si="43"/>
        <v>0.21721072144191583</v>
      </c>
      <c r="Y1406" s="18"/>
      <c r="Z1406" s="18"/>
    </row>
    <row r="1407" spans="19:26" x14ac:dyDescent="0.2">
      <c r="S1407" s="13" t="s">
        <v>116</v>
      </c>
      <c r="T1407" s="13" t="s">
        <v>117</v>
      </c>
      <c r="U1407" s="13">
        <v>2011</v>
      </c>
      <c r="V1407" s="18">
        <v>0.55000000000000004</v>
      </c>
      <c r="W1407" s="17">
        <f t="shared" si="42"/>
        <v>103.307</v>
      </c>
      <c r="X1407" s="17">
        <f t="shared" si="43"/>
        <v>0.58561714114242025</v>
      </c>
      <c r="Y1407" s="18"/>
      <c r="Z1407" s="18"/>
    </row>
    <row r="1408" spans="19:26" x14ac:dyDescent="0.2">
      <c r="S1408" s="13" t="s">
        <v>118</v>
      </c>
      <c r="T1408" s="13" t="s">
        <v>119</v>
      </c>
      <c r="U1408" s="13">
        <v>2011</v>
      </c>
      <c r="V1408" s="18">
        <v>1.51</v>
      </c>
      <c r="W1408" s="17">
        <f t="shared" si="42"/>
        <v>103.307</v>
      </c>
      <c r="X1408" s="17">
        <f t="shared" si="43"/>
        <v>1.6077852420455536</v>
      </c>
      <c r="Y1408" s="18"/>
      <c r="Z1408" s="18"/>
    </row>
    <row r="1409" spans="19:26" x14ac:dyDescent="0.2">
      <c r="S1409" s="13" t="s">
        <v>120</v>
      </c>
      <c r="T1409" s="13" t="s">
        <v>121</v>
      </c>
      <c r="U1409" s="13">
        <v>2011</v>
      </c>
      <c r="V1409" s="18">
        <v>0.86760000000000004</v>
      </c>
      <c r="W1409" s="17">
        <f t="shared" si="42"/>
        <v>103.307</v>
      </c>
      <c r="X1409" s="17">
        <f t="shared" si="43"/>
        <v>0.92378442119120685</v>
      </c>
      <c r="Y1409" s="18"/>
      <c r="Z1409" s="18"/>
    </row>
    <row r="1410" spans="19:26" x14ac:dyDescent="0.2">
      <c r="S1410" s="13" t="s">
        <v>122</v>
      </c>
      <c r="T1410" s="13" t="s">
        <v>123</v>
      </c>
      <c r="U1410" s="13">
        <v>2011</v>
      </c>
      <c r="V1410" s="13">
        <v>1</v>
      </c>
      <c r="W1410" s="17">
        <f t="shared" si="42"/>
        <v>103.307</v>
      </c>
      <c r="X1410" s="17">
        <f t="shared" si="43"/>
        <v>1.064758438440764</v>
      </c>
      <c r="Y1410" s="18"/>
      <c r="Z1410" s="18"/>
    </row>
    <row r="1411" spans="19:26" x14ac:dyDescent="0.2">
      <c r="S1411" s="13" t="s">
        <v>84</v>
      </c>
      <c r="T1411" s="13" t="s">
        <v>85</v>
      </c>
      <c r="U1411" s="13">
        <v>2011</v>
      </c>
      <c r="V1411" s="13">
        <v>0.25</v>
      </c>
      <c r="W1411" s="17">
        <f t="shared" ref="W1411:W1474" si="44">INDEX($AB$2:$AB$35,MATCH($U1411,$AA$2:$AA$35,0))</f>
        <v>103.307</v>
      </c>
      <c r="X1411" s="17">
        <f t="shared" ref="X1411:X1474" si="45">V1411*($AB$35/W1411)</f>
        <v>0.266189609610191</v>
      </c>
      <c r="Y1411" s="18"/>
      <c r="Z1411" s="18"/>
    </row>
    <row r="1412" spans="19:26" x14ac:dyDescent="0.2">
      <c r="S1412" s="13" t="s">
        <v>90</v>
      </c>
      <c r="T1412" s="13" t="s">
        <v>91</v>
      </c>
      <c r="U1412" s="13">
        <v>2012</v>
      </c>
      <c r="V1412" s="18">
        <v>1.7</v>
      </c>
      <c r="W1412" s="17">
        <f t="shared" si="44"/>
        <v>105.21299999999999</v>
      </c>
      <c r="X1412" s="17">
        <f t="shared" si="45"/>
        <v>1.7772984327031831</v>
      </c>
      <c r="Y1412" s="18"/>
      <c r="Z1412" s="18"/>
    </row>
    <row r="1413" spans="19:26" x14ac:dyDescent="0.2">
      <c r="S1413" s="13" t="s">
        <v>23</v>
      </c>
      <c r="T1413" s="13" t="s">
        <v>24</v>
      </c>
      <c r="U1413" s="13">
        <v>2012</v>
      </c>
      <c r="V1413" s="18">
        <v>2.5</v>
      </c>
      <c r="W1413" s="17">
        <f t="shared" si="44"/>
        <v>105.21299999999999</v>
      </c>
      <c r="X1413" s="17">
        <f t="shared" si="45"/>
        <v>2.6136741657399751</v>
      </c>
      <c r="Y1413" s="18"/>
      <c r="Z1413" s="18"/>
    </row>
    <row r="1414" spans="19:26" x14ac:dyDescent="0.2">
      <c r="S1414" s="13" t="s">
        <v>25</v>
      </c>
      <c r="T1414" s="13" t="s">
        <v>26</v>
      </c>
      <c r="U1414" s="13">
        <v>2012</v>
      </c>
      <c r="V1414" s="17">
        <v>0.84</v>
      </c>
      <c r="W1414" s="17">
        <f t="shared" si="44"/>
        <v>105.21299999999999</v>
      </c>
      <c r="X1414" s="17">
        <f t="shared" si="45"/>
        <v>0.87819451968863171</v>
      </c>
      <c r="Y1414" s="18"/>
      <c r="Z1414" s="18"/>
    </row>
    <row r="1415" spans="19:26" x14ac:dyDescent="0.2">
      <c r="S1415" s="13" t="s">
        <v>27</v>
      </c>
      <c r="T1415" s="13" t="s">
        <v>28</v>
      </c>
      <c r="U1415" s="13">
        <v>2012</v>
      </c>
      <c r="V1415" s="17">
        <v>0.75</v>
      </c>
      <c r="W1415" s="17">
        <f t="shared" si="44"/>
        <v>105.21299999999999</v>
      </c>
      <c r="X1415" s="17">
        <f t="shared" si="45"/>
        <v>0.78410224972199261</v>
      </c>
      <c r="Y1415" s="18"/>
      <c r="Z1415" s="18"/>
    </row>
    <row r="1416" spans="19:26" x14ac:dyDescent="0.2">
      <c r="S1416" s="13" t="s">
        <v>29</v>
      </c>
      <c r="T1416" s="13" t="s">
        <v>30</v>
      </c>
      <c r="U1416" s="13">
        <v>2012</v>
      </c>
      <c r="V1416" s="17">
        <v>0.2</v>
      </c>
      <c r="W1416" s="17">
        <f t="shared" si="44"/>
        <v>105.21299999999999</v>
      </c>
      <c r="X1416" s="17">
        <f t="shared" si="45"/>
        <v>0.20909393325919803</v>
      </c>
      <c r="Y1416" s="18"/>
      <c r="Z1416" s="18"/>
    </row>
    <row r="1417" spans="19:26" x14ac:dyDescent="0.2">
      <c r="S1417" s="13" t="s">
        <v>31</v>
      </c>
      <c r="T1417" s="13" t="s">
        <v>32</v>
      </c>
      <c r="U1417" s="13">
        <v>2012</v>
      </c>
      <c r="V1417" s="17">
        <v>0.31540000000000001</v>
      </c>
      <c r="W1417" s="17">
        <f t="shared" si="44"/>
        <v>105.21299999999999</v>
      </c>
      <c r="X1417" s="17">
        <f t="shared" si="45"/>
        <v>0.32974113274975531</v>
      </c>
      <c r="Y1417" s="17"/>
      <c r="Z1417" s="17"/>
    </row>
    <row r="1418" spans="19:26" x14ac:dyDescent="0.2">
      <c r="S1418" s="13" t="s">
        <v>33</v>
      </c>
      <c r="T1418" s="13" t="s">
        <v>34</v>
      </c>
      <c r="U1418" s="13">
        <v>2012</v>
      </c>
      <c r="V1418" s="18">
        <v>0.72</v>
      </c>
      <c r="W1418" s="17">
        <f t="shared" si="44"/>
        <v>105.21299999999999</v>
      </c>
      <c r="X1418" s="17">
        <f t="shared" si="45"/>
        <v>0.75273815973311287</v>
      </c>
      <c r="Y1418" s="17"/>
      <c r="Z1418" s="17"/>
    </row>
    <row r="1419" spans="19:26" x14ac:dyDescent="0.2">
      <c r="S1419" s="13" t="s">
        <v>35</v>
      </c>
      <c r="T1419" s="13" t="s">
        <v>36</v>
      </c>
      <c r="U1419" s="13">
        <v>2012</v>
      </c>
      <c r="V1419" s="18">
        <v>0.97</v>
      </c>
      <c r="W1419" s="17">
        <f t="shared" si="44"/>
        <v>105.21299999999999</v>
      </c>
      <c r="X1419" s="17">
        <f t="shared" si="45"/>
        <v>1.0141055763071105</v>
      </c>
      <c r="Y1419" s="17"/>
      <c r="Z1419" s="17"/>
    </row>
    <row r="1420" spans="19:26" x14ac:dyDescent="0.2">
      <c r="S1420" s="13" t="s">
        <v>37</v>
      </c>
      <c r="T1420" s="13" t="s">
        <v>38</v>
      </c>
      <c r="U1420" s="13">
        <v>2012</v>
      </c>
      <c r="V1420" s="18">
        <v>0.3</v>
      </c>
      <c r="W1420" s="17">
        <f t="shared" si="44"/>
        <v>105.21299999999999</v>
      </c>
      <c r="X1420" s="17">
        <f t="shared" si="45"/>
        <v>0.31364089988879701</v>
      </c>
      <c r="Y1420" s="17"/>
      <c r="Z1420" s="17"/>
    </row>
    <row r="1421" spans="19:26" x14ac:dyDescent="0.2">
      <c r="S1421" s="13" t="s">
        <v>39</v>
      </c>
      <c r="T1421" s="13" t="s">
        <v>40</v>
      </c>
      <c r="U1421" s="13">
        <v>2012</v>
      </c>
      <c r="V1421" s="18">
        <v>2.25</v>
      </c>
      <c r="W1421" s="17">
        <f t="shared" si="44"/>
        <v>105.21299999999999</v>
      </c>
      <c r="X1421" s="17">
        <f t="shared" si="45"/>
        <v>2.3523067491659777</v>
      </c>
      <c r="Y1421" s="18"/>
      <c r="Z1421" s="18"/>
    </row>
    <row r="1422" spans="19:26" x14ac:dyDescent="0.2">
      <c r="S1422" s="13" t="s">
        <v>41</v>
      </c>
      <c r="T1422" s="13" t="s">
        <v>42</v>
      </c>
      <c r="U1422" s="13">
        <v>2012</v>
      </c>
      <c r="V1422" s="18">
        <v>2.35</v>
      </c>
      <c r="W1422" s="17">
        <f t="shared" si="44"/>
        <v>105.21299999999999</v>
      </c>
      <c r="X1422" s="17">
        <f t="shared" si="45"/>
        <v>2.4568537157955768</v>
      </c>
      <c r="Y1422" s="18"/>
      <c r="Z1422" s="18"/>
    </row>
    <row r="1423" spans="19:26" x14ac:dyDescent="0.2">
      <c r="S1423" s="13" t="s">
        <v>86</v>
      </c>
      <c r="T1423" s="13" t="s">
        <v>87</v>
      </c>
      <c r="U1423" s="13">
        <v>2012</v>
      </c>
      <c r="V1423" s="18">
        <v>1.38</v>
      </c>
      <c r="W1423" s="17">
        <f t="shared" si="44"/>
        <v>105.21299999999999</v>
      </c>
      <c r="X1423" s="17">
        <f t="shared" si="45"/>
        <v>1.4427481394884663</v>
      </c>
      <c r="Y1423" s="18"/>
      <c r="Z1423" s="18"/>
    </row>
    <row r="1424" spans="19:26" x14ac:dyDescent="0.2">
      <c r="S1424" s="13" t="s">
        <v>92</v>
      </c>
      <c r="T1424" s="13" t="s">
        <v>93</v>
      </c>
      <c r="U1424" s="13">
        <v>2012</v>
      </c>
      <c r="V1424" s="18">
        <v>0.45</v>
      </c>
      <c r="W1424" s="17">
        <f t="shared" si="44"/>
        <v>105.21299999999999</v>
      </c>
      <c r="X1424" s="17">
        <f t="shared" si="45"/>
        <v>0.4704613498331956</v>
      </c>
      <c r="Y1424" s="18"/>
      <c r="Z1424" s="18"/>
    </row>
    <row r="1425" spans="19:26" x14ac:dyDescent="0.2">
      <c r="S1425" s="13" t="s">
        <v>43</v>
      </c>
      <c r="T1425" s="13" t="s">
        <v>14</v>
      </c>
      <c r="U1425" s="13">
        <v>2012</v>
      </c>
      <c r="V1425" s="18">
        <v>1.39</v>
      </c>
      <c r="W1425" s="17">
        <f t="shared" si="44"/>
        <v>105.21299999999999</v>
      </c>
      <c r="X1425" s="17">
        <f t="shared" si="45"/>
        <v>1.4532028361514262</v>
      </c>
      <c r="Y1425" s="18"/>
      <c r="Z1425" s="18"/>
    </row>
    <row r="1426" spans="19:26" x14ac:dyDescent="0.2">
      <c r="S1426" s="13" t="s">
        <v>44</v>
      </c>
      <c r="T1426" s="13" t="s">
        <v>45</v>
      </c>
      <c r="U1426" s="13">
        <v>2012</v>
      </c>
      <c r="V1426" s="18">
        <v>0.47</v>
      </c>
      <c r="W1426" s="17">
        <f t="shared" si="44"/>
        <v>105.21299999999999</v>
      </c>
      <c r="X1426" s="17">
        <f t="shared" si="45"/>
        <v>0.49137074315911533</v>
      </c>
      <c r="Y1426" s="18"/>
      <c r="Z1426" s="18"/>
    </row>
    <row r="1427" spans="19:26" x14ac:dyDescent="0.2">
      <c r="S1427" s="13" t="s">
        <v>94</v>
      </c>
      <c r="T1427" s="13" t="s">
        <v>95</v>
      </c>
      <c r="U1427" s="13">
        <v>2012</v>
      </c>
      <c r="V1427" s="18">
        <v>1.75</v>
      </c>
      <c r="W1427" s="17">
        <f t="shared" si="44"/>
        <v>105.21299999999999</v>
      </c>
      <c r="X1427" s="17">
        <f t="shared" si="45"/>
        <v>1.8295719160179829</v>
      </c>
      <c r="Y1427" s="13"/>
      <c r="Z1427" s="13"/>
    </row>
    <row r="1428" spans="19:26" x14ac:dyDescent="0.2">
      <c r="S1428" s="13" t="s">
        <v>46</v>
      </c>
      <c r="T1428" s="13" t="s">
        <v>47</v>
      </c>
      <c r="U1428" s="13">
        <v>2012</v>
      </c>
      <c r="V1428" s="18">
        <v>0.3</v>
      </c>
      <c r="W1428" s="17">
        <f t="shared" si="44"/>
        <v>105.21299999999999</v>
      </c>
      <c r="X1428" s="17">
        <f t="shared" si="45"/>
        <v>0.31364089988879701</v>
      </c>
      <c r="Y1428" s="13"/>
      <c r="Z1428" s="13"/>
    </row>
    <row r="1429" spans="19:26" x14ac:dyDescent="0.2">
      <c r="S1429" s="13" t="s">
        <v>48</v>
      </c>
      <c r="T1429" s="13" t="s">
        <v>49</v>
      </c>
      <c r="U1429" s="13">
        <v>2012</v>
      </c>
      <c r="V1429" s="18">
        <v>0.5</v>
      </c>
      <c r="W1429" s="17">
        <f t="shared" si="44"/>
        <v>105.21299999999999</v>
      </c>
      <c r="X1429" s="17">
        <f t="shared" si="45"/>
        <v>0.52273483314799507</v>
      </c>
      <c r="Y1429" s="13"/>
      <c r="Z1429" s="13"/>
    </row>
    <row r="1430" spans="19:26" x14ac:dyDescent="0.2">
      <c r="S1430" s="13" t="s">
        <v>50</v>
      </c>
      <c r="T1430" s="13" t="s">
        <v>51</v>
      </c>
      <c r="U1430" s="13">
        <v>2012</v>
      </c>
      <c r="V1430" s="18">
        <v>0.11</v>
      </c>
      <c r="W1430" s="17">
        <f t="shared" si="44"/>
        <v>105.21299999999999</v>
      </c>
      <c r="X1430" s="17">
        <f t="shared" si="45"/>
        <v>0.11500166329255891</v>
      </c>
      <c r="Y1430" s="18"/>
      <c r="Z1430" s="18"/>
    </row>
    <row r="1431" spans="19:26" x14ac:dyDescent="0.2">
      <c r="S1431" s="13" t="s">
        <v>96</v>
      </c>
      <c r="T1431" s="13" t="s">
        <v>97</v>
      </c>
      <c r="U1431" s="13">
        <v>2012</v>
      </c>
      <c r="V1431" s="17">
        <v>0.6</v>
      </c>
      <c r="W1431" s="17">
        <f t="shared" si="44"/>
        <v>105.21299999999999</v>
      </c>
      <c r="X1431" s="17">
        <f t="shared" si="45"/>
        <v>0.62728179977759402</v>
      </c>
      <c r="Y1431" s="18"/>
      <c r="Z1431" s="18"/>
    </row>
    <row r="1432" spans="19:26" x14ac:dyDescent="0.2">
      <c r="S1432" s="13" t="s">
        <v>52</v>
      </c>
      <c r="T1432" s="13" t="s">
        <v>53</v>
      </c>
      <c r="U1432" s="13">
        <v>2012</v>
      </c>
      <c r="V1432" s="17">
        <v>0.4</v>
      </c>
      <c r="W1432" s="17">
        <f t="shared" si="44"/>
        <v>105.21299999999999</v>
      </c>
      <c r="X1432" s="17">
        <f t="shared" si="45"/>
        <v>0.41818786651839607</v>
      </c>
      <c r="Y1432" s="18"/>
      <c r="Z1432" s="18"/>
    </row>
    <row r="1433" spans="19:26" x14ac:dyDescent="0.2">
      <c r="S1433" s="13" t="s">
        <v>54</v>
      </c>
      <c r="T1433" s="13" t="s">
        <v>55</v>
      </c>
      <c r="U1433" s="13">
        <v>2012</v>
      </c>
      <c r="V1433" s="17">
        <v>0.55000000000000004</v>
      </c>
      <c r="W1433" s="17">
        <f t="shared" si="44"/>
        <v>105.21299999999999</v>
      </c>
      <c r="X1433" s="17">
        <f t="shared" si="45"/>
        <v>0.5750083164627946</v>
      </c>
      <c r="Y1433" s="17"/>
      <c r="Z1433" s="17"/>
    </row>
    <row r="1434" spans="19:26" x14ac:dyDescent="0.2">
      <c r="S1434" s="13" t="s">
        <v>98</v>
      </c>
      <c r="T1434" s="13" t="s">
        <v>99</v>
      </c>
      <c r="U1434" s="13">
        <v>2012</v>
      </c>
      <c r="V1434" s="17">
        <v>0.51</v>
      </c>
      <c r="W1434" s="17">
        <f t="shared" si="44"/>
        <v>105.21299999999999</v>
      </c>
      <c r="X1434" s="17">
        <f t="shared" si="45"/>
        <v>0.53318952981095502</v>
      </c>
      <c r="Y1434" s="17"/>
      <c r="Z1434" s="17"/>
    </row>
    <row r="1435" spans="19:26" x14ac:dyDescent="0.2">
      <c r="S1435" s="13" t="s">
        <v>56</v>
      </c>
      <c r="T1435" s="13" t="s">
        <v>57</v>
      </c>
      <c r="U1435" s="13">
        <v>2012</v>
      </c>
      <c r="V1435" s="18">
        <v>0.3</v>
      </c>
      <c r="W1435" s="17">
        <f t="shared" si="44"/>
        <v>105.21299999999999</v>
      </c>
      <c r="X1435" s="17">
        <f t="shared" si="45"/>
        <v>0.31364089988879701</v>
      </c>
      <c r="Y1435" s="17"/>
      <c r="Z1435" s="17"/>
    </row>
    <row r="1436" spans="19:26" x14ac:dyDescent="0.2">
      <c r="S1436" s="13" t="s">
        <v>100</v>
      </c>
      <c r="T1436" s="13" t="s">
        <v>101</v>
      </c>
      <c r="U1436" s="13">
        <v>2012</v>
      </c>
      <c r="V1436" s="18">
        <v>0.35</v>
      </c>
      <c r="W1436" s="17">
        <f t="shared" si="44"/>
        <v>105.21299999999999</v>
      </c>
      <c r="X1436" s="17">
        <f t="shared" si="45"/>
        <v>0.36591438320359654</v>
      </c>
      <c r="Y1436" s="17"/>
      <c r="Z1436" s="17"/>
    </row>
    <row r="1437" spans="19:26" x14ac:dyDescent="0.2">
      <c r="S1437" s="13" t="s">
        <v>58</v>
      </c>
      <c r="T1437" s="13" t="s">
        <v>59</v>
      </c>
      <c r="U1437" s="13">
        <v>2012</v>
      </c>
      <c r="V1437" s="18">
        <v>0.42</v>
      </c>
      <c r="W1437" s="17">
        <f t="shared" si="44"/>
        <v>105.21299999999999</v>
      </c>
      <c r="X1437" s="17">
        <f t="shared" si="45"/>
        <v>0.43909725984431586</v>
      </c>
      <c r="Y1437" s="18"/>
      <c r="Z1437" s="18"/>
    </row>
    <row r="1438" spans="19:26" x14ac:dyDescent="0.2">
      <c r="S1438" s="13" t="s">
        <v>102</v>
      </c>
      <c r="T1438" s="13" t="s">
        <v>103</v>
      </c>
      <c r="U1438" s="13">
        <v>2012</v>
      </c>
      <c r="V1438" s="18">
        <v>1.06</v>
      </c>
      <c r="W1438" s="17">
        <f t="shared" si="44"/>
        <v>105.21299999999999</v>
      </c>
      <c r="X1438" s="17">
        <f t="shared" si="45"/>
        <v>1.1081978462737496</v>
      </c>
      <c r="Y1438" s="18"/>
      <c r="Z1438" s="18"/>
    </row>
    <row r="1439" spans="19:26" x14ac:dyDescent="0.2">
      <c r="S1439" s="13" t="s">
        <v>60</v>
      </c>
      <c r="T1439" s="13" t="s">
        <v>61</v>
      </c>
      <c r="U1439" s="13">
        <v>2012</v>
      </c>
      <c r="V1439" s="18">
        <v>0.95</v>
      </c>
      <c r="W1439" s="17">
        <f t="shared" si="44"/>
        <v>105.21299999999999</v>
      </c>
      <c r="X1439" s="17">
        <f t="shared" si="45"/>
        <v>0.99319618298119061</v>
      </c>
      <c r="Y1439" s="18"/>
      <c r="Z1439" s="18"/>
    </row>
    <row r="1440" spans="19:26" x14ac:dyDescent="0.2">
      <c r="S1440" s="13" t="s">
        <v>62</v>
      </c>
      <c r="T1440" s="13" t="s">
        <v>63</v>
      </c>
      <c r="U1440" s="13">
        <v>2012</v>
      </c>
      <c r="V1440" s="18">
        <v>0.7</v>
      </c>
      <c r="W1440" s="17">
        <f t="shared" si="44"/>
        <v>105.21299999999999</v>
      </c>
      <c r="X1440" s="17">
        <f t="shared" si="45"/>
        <v>0.73182876640719308</v>
      </c>
      <c r="Y1440" s="18"/>
      <c r="Z1440" s="18"/>
    </row>
    <row r="1441" spans="19:26" x14ac:dyDescent="0.2">
      <c r="S1441" s="13" t="s">
        <v>64</v>
      </c>
      <c r="T1441" s="13" t="s">
        <v>65</v>
      </c>
      <c r="U1441" s="13">
        <v>2012</v>
      </c>
      <c r="V1441" s="18">
        <v>0.875</v>
      </c>
      <c r="W1441" s="17">
        <f t="shared" si="44"/>
        <v>105.21299999999999</v>
      </c>
      <c r="X1441" s="17">
        <f t="shared" si="45"/>
        <v>0.91478595800899143</v>
      </c>
      <c r="Y1441" s="18"/>
      <c r="Z1441" s="18"/>
    </row>
    <row r="1442" spans="19:26" x14ac:dyDescent="0.2">
      <c r="S1442" s="13" t="s">
        <v>66</v>
      </c>
      <c r="T1442" s="13" t="s">
        <v>67</v>
      </c>
      <c r="U1442" s="13">
        <v>2012</v>
      </c>
      <c r="V1442" s="18">
        <v>1.7</v>
      </c>
      <c r="W1442" s="17">
        <f t="shared" si="44"/>
        <v>105.21299999999999</v>
      </c>
      <c r="X1442" s="17">
        <f t="shared" si="45"/>
        <v>1.7772984327031831</v>
      </c>
      <c r="Y1442" s="18"/>
      <c r="Z1442" s="18"/>
    </row>
    <row r="1443" spans="19:26" x14ac:dyDescent="0.2">
      <c r="S1443" s="13" t="s">
        <v>68</v>
      </c>
      <c r="T1443" s="13" t="s">
        <v>69</v>
      </c>
      <c r="U1443" s="13">
        <v>2012</v>
      </c>
      <c r="V1443" s="18">
        <v>0.3</v>
      </c>
      <c r="W1443" s="17">
        <f t="shared" si="44"/>
        <v>105.21299999999999</v>
      </c>
      <c r="X1443" s="17">
        <f t="shared" si="45"/>
        <v>0.31364089988879701</v>
      </c>
      <c r="Y1443" s="18"/>
      <c r="Z1443" s="18"/>
    </row>
    <row r="1444" spans="19:26" x14ac:dyDescent="0.2">
      <c r="S1444" s="13" t="s">
        <v>106</v>
      </c>
      <c r="T1444" s="13" t="s">
        <v>107</v>
      </c>
      <c r="U1444" s="13">
        <v>2012</v>
      </c>
      <c r="V1444" s="18">
        <v>0.997</v>
      </c>
      <c r="W1444" s="17">
        <f t="shared" si="44"/>
        <v>105.21299999999999</v>
      </c>
      <c r="X1444" s="17">
        <f t="shared" si="45"/>
        <v>1.0423332572971022</v>
      </c>
      <c r="Y1444" s="18"/>
      <c r="Z1444" s="18"/>
    </row>
    <row r="1445" spans="19:26" x14ac:dyDescent="0.2">
      <c r="S1445" s="13" t="s">
        <v>70</v>
      </c>
      <c r="T1445" s="13" t="s">
        <v>71</v>
      </c>
      <c r="U1445" s="13">
        <v>2012</v>
      </c>
      <c r="V1445" s="18">
        <v>0.5</v>
      </c>
      <c r="W1445" s="17">
        <f t="shared" si="44"/>
        <v>105.21299999999999</v>
      </c>
      <c r="X1445" s="17">
        <f t="shared" si="45"/>
        <v>0.52273483314799507</v>
      </c>
      <c r="Y1445" s="18"/>
      <c r="Z1445" s="18"/>
    </row>
    <row r="1446" spans="19:26" x14ac:dyDescent="0.2">
      <c r="S1446" s="13" t="s">
        <v>108</v>
      </c>
      <c r="T1446" s="13" t="s">
        <v>109</v>
      </c>
      <c r="U1446" s="13">
        <v>2012</v>
      </c>
      <c r="V1446" s="18">
        <v>0.32</v>
      </c>
      <c r="W1446" s="17">
        <f t="shared" si="44"/>
        <v>105.21299999999999</v>
      </c>
      <c r="X1446" s="17">
        <f t="shared" si="45"/>
        <v>0.33455029321471685</v>
      </c>
      <c r="Y1446" s="18"/>
      <c r="Z1446" s="18"/>
    </row>
    <row r="1447" spans="19:26" x14ac:dyDescent="0.2">
      <c r="S1447" s="13" t="s">
        <v>72</v>
      </c>
      <c r="T1447" s="13" t="s">
        <v>73</v>
      </c>
      <c r="U1447" s="13">
        <v>2012</v>
      </c>
      <c r="V1447" s="17">
        <v>0.72</v>
      </c>
      <c r="W1447" s="17">
        <f t="shared" si="44"/>
        <v>105.21299999999999</v>
      </c>
      <c r="X1447" s="17">
        <f t="shared" si="45"/>
        <v>0.75273815973311287</v>
      </c>
      <c r="Y1447" s="18"/>
      <c r="Z1447" s="18"/>
    </row>
    <row r="1448" spans="19:26" x14ac:dyDescent="0.2">
      <c r="S1448" s="13" t="s">
        <v>110</v>
      </c>
      <c r="T1448" s="13" t="s">
        <v>111</v>
      </c>
      <c r="U1448" s="13">
        <v>2012</v>
      </c>
      <c r="V1448" s="17">
        <v>0.67</v>
      </c>
      <c r="W1448" s="17">
        <f t="shared" si="44"/>
        <v>105.21299999999999</v>
      </c>
      <c r="X1448" s="17">
        <f t="shared" si="45"/>
        <v>0.70046467641831345</v>
      </c>
      <c r="Y1448" s="18"/>
      <c r="Z1448" s="18"/>
    </row>
    <row r="1449" spans="19:26" x14ac:dyDescent="0.2">
      <c r="S1449" s="13" t="s">
        <v>74</v>
      </c>
      <c r="T1449" s="13" t="s">
        <v>75</v>
      </c>
      <c r="U1449" s="13">
        <v>2012</v>
      </c>
      <c r="V1449" s="17">
        <v>0.6</v>
      </c>
      <c r="W1449" s="17">
        <f t="shared" si="44"/>
        <v>105.21299999999999</v>
      </c>
      <c r="X1449" s="17">
        <f t="shared" si="45"/>
        <v>0.62728179977759402</v>
      </c>
      <c r="Y1449" s="18"/>
      <c r="Z1449" s="18"/>
    </row>
    <row r="1450" spans="19:26" x14ac:dyDescent="0.2">
      <c r="S1450" s="13" t="s">
        <v>76</v>
      </c>
      <c r="T1450" s="13" t="s">
        <v>77</v>
      </c>
      <c r="U1450" s="13">
        <v>2012</v>
      </c>
      <c r="V1450" s="18">
        <v>0.95960000000000001</v>
      </c>
      <c r="W1450" s="17">
        <f t="shared" si="44"/>
        <v>105.21299999999999</v>
      </c>
      <c r="X1450" s="17">
        <f t="shared" si="45"/>
        <v>1.0032326917776322</v>
      </c>
      <c r="Y1450" s="17"/>
      <c r="Z1450" s="17"/>
    </row>
    <row r="1451" spans="19:26" x14ac:dyDescent="0.2">
      <c r="S1451" s="13" t="s">
        <v>78</v>
      </c>
      <c r="T1451" s="13" t="s">
        <v>79</v>
      </c>
      <c r="U1451" s="13">
        <v>2012</v>
      </c>
      <c r="V1451" s="18">
        <v>0.93</v>
      </c>
      <c r="W1451" s="17">
        <f t="shared" si="44"/>
        <v>105.21299999999999</v>
      </c>
      <c r="X1451" s="17">
        <f t="shared" si="45"/>
        <v>0.97228678965527093</v>
      </c>
      <c r="Y1451" s="17"/>
      <c r="Z1451" s="17"/>
    </row>
    <row r="1452" spans="19:26" x14ac:dyDescent="0.2">
      <c r="S1452" s="13" t="s">
        <v>80</v>
      </c>
      <c r="T1452" s="13" t="s">
        <v>81</v>
      </c>
      <c r="U1452" s="13">
        <v>2012</v>
      </c>
      <c r="V1452" s="18">
        <v>1.21</v>
      </c>
      <c r="W1452" s="17">
        <f t="shared" si="44"/>
        <v>105.21299999999999</v>
      </c>
      <c r="X1452" s="17">
        <f t="shared" si="45"/>
        <v>1.265018296218148</v>
      </c>
      <c r="Y1452" s="17"/>
      <c r="Z1452" s="17"/>
    </row>
    <row r="1453" spans="19:26" x14ac:dyDescent="0.2">
      <c r="S1453" s="13" t="s">
        <v>82</v>
      </c>
      <c r="T1453" s="13" t="s">
        <v>83</v>
      </c>
      <c r="U1453" s="13">
        <v>2012</v>
      </c>
      <c r="V1453" s="18">
        <v>0.20399999999999999</v>
      </c>
      <c r="W1453" s="17">
        <f t="shared" si="44"/>
        <v>105.21299999999999</v>
      </c>
      <c r="X1453" s="17">
        <f t="shared" si="45"/>
        <v>0.21327581192438197</v>
      </c>
      <c r="Y1453" s="17"/>
      <c r="Z1453" s="17"/>
    </row>
    <row r="1454" spans="19:26" x14ac:dyDescent="0.2">
      <c r="S1454" s="13" t="s">
        <v>116</v>
      </c>
      <c r="T1454" s="13" t="s">
        <v>117</v>
      </c>
      <c r="U1454" s="13">
        <v>2012</v>
      </c>
      <c r="V1454" s="18">
        <v>0.55000000000000004</v>
      </c>
      <c r="W1454" s="17">
        <f t="shared" si="44"/>
        <v>105.21299999999999</v>
      </c>
      <c r="X1454" s="17">
        <f t="shared" si="45"/>
        <v>0.5750083164627946</v>
      </c>
      <c r="Y1454" s="18"/>
      <c r="Z1454" s="18"/>
    </row>
    <row r="1455" spans="19:26" x14ac:dyDescent="0.2">
      <c r="S1455" s="13" t="s">
        <v>118</v>
      </c>
      <c r="T1455" s="13" t="s">
        <v>119</v>
      </c>
      <c r="U1455" s="13">
        <v>2012</v>
      </c>
      <c r="V1455" s="18">
        <v>1.51</v>
      </c>
      <c r="W1455" s="17">
        <f t="shared" si="44"/>
        <v>105.21299999999999</v>
      </c>
      <c r="X1455" s="17">
        <f t="shared" si="45"/>
        <v>1.5786591961069452</v>
      </c>
      <c r="Y1455" s="18"/>
      <c r="Z1455" s="18"/>
    </row>
    <row r="1456" spans="19:26" x14ac:dyDescent="0.2">
      <c r="S1456" s="13" t="s">
        <v>120</v>
      </c>
      <c r="T1456" s="13" t="s">
        <v>121</v>
      </c>
      <c r="U1456" s="13">
        <v>2012</v>
      </c>
      <c r="V1456" s="18">
        <v>0.86760000000000004</v>
      </c>
      <c r="W1456" s="17">
        <f t="shared" si="44"/>
        <v>105.21299999999999</v>
      </c>
      <c r="X1456" s="17">
        <f t="shared" si="45"/>
        <v>0.90704948247840111</v>
      </c>
      <c r="Y1456" s="18"/>
      <c r="Z1456" s="18"/>
    </row>
    <row r="1457" spans="19:26" x14ac:dyDescent="0.2">
      <c r="S1457" s="13" t="s">
        <v>122</v>
      </c>
      <c r="T1457" s="13" t="s">
        <v>123</v>
      </c>
      <c r="U1457" s="13">
        <v>2012</v>
      </c>
      <c r="V1457" s="13">
        <v>1</v>
      </c>
      <c r="W1457" s="17">
        <f t="shared" si="44"/>
        <v>105.21299999999999</v>
      </c>
      <c r="X1457" s="17">
        <f t="shared" si="45"/>
        <v>1.0454696662959901</v>
      </c>
      <c r="Y1457" s="18"/>
      <c r="Z1457" s="18"/>
    </row>
    <row r="1458" spans="19:26" x14ac:dyDescent="0.2">
      <c r="S1458" s="13" t="s">
        <v>84</v>
      </c>
      <c r="T1458" s="13" t="s">
        <v>85</v>
      </c>
      <c r="U1458" s="13">
        <v>2012</v>
      </c>
      <c r="V1458" s="13">
        <v>0.25</v>
      </c>
      <c r="W1458" s="17">
        <f t="shared" si="44"/>
        <v>105.21299999999999</v>
      </c>
      <c r="X1458" s="17">
        <f t="shared" si="45"/>
        <v>0.26136741657399754</v>
      </c>
      <c r="Y1458" s="18"/>
      <c r="Z1458" s="18"/>
    </row>
    <row r="1459" spans="19:26" x14ac:dyDescent="0.2">
      <c r="S1459" s="13" t="s">
        <v>90</v>
      </c>
      <c r="T1459" s="13" t="s">
        <v>91</v>
      </c>
      <c r="U1459" s="13">
        <v>2013</v>
      </c>
      <c r="V1459" s="18">
        <v>1.7</v>
      </c>
      <c r="W1459" s="17">
        <f t="shared" si="44"/>
        <v>106.91</v>
      </c>
      <c r="X1459" s="17">
        <f t="shared" si="45"/>
        <v>1.7490870825928351</v>
      </c>
      <c r="Y1459" s="18"/>
      <c r="Z1459" s="18"/>
    </row>
    <row r="1460" spans="19:26" x14ac:dyDescent="0.2">
      <c r="S1460" s="13" t="s">
        <v>23</v>
      </c>
      <c r="T1460" s="13" t="s">
        <v>24</v>
      </c>
      <c r="U1460" s="13">
        <v>2013</v>
      </c>
      <c r="V1460" s="18">
        <v>2.5</v>
      </c>
      <c r="W1460" s="17">
        <f t="shared" si="44"/>
        <v>106.91</v>
      </c>
      <c r="X1460" s="17">
        <f t="shared" si="45"/>
        <v>2.5721868861659343</v>
      </c>
      <c r="Y1460" s="18"/>
      <c r="Z1460" s="18"/>
    </row>
    <row r="1461" spans="19:26" x14ac:dyDescent="0.2">
      <c r="S1461" s="13" t="s">
        <v>25</v>
      </c>
      <c r="T1461" s="13" t="s">
        <v>26</v>
      </c>
      <c r="U1461" s="13">
        <v>2013</v>
      </c>
      <c r="V1461" s="17">
        <v>0.84</v>
      </c>
      <c r="W1461" s="17">
        <f t="shared" si="44"/>
        <v>106.91</v>
      </c>
      <c r="X1461" s="17">
        <f t="shared" si="45"/>
        <v>0.86425479375175385</v>
      </c>
      <c r="Y1461" s="18"/>
      <c r="Z1461" s="18"/>
    </row>
    <row r="1462" spans="19:26" x14ac:dyDescent="0.2">
      <c r="S1462" s="13" t="s">
        <v>27</v>
      </c>
      <c r="T1462" s="13" t="s">
        <v>28</v>
      </c>
      <c r="U1462" s="13">
        <v>2013</v>
      </c>
      <c r="V1462" s="17">
        <v>0.75</v>
      </c>
      <c r="W1462" s="17">
        <f t="shared" si="44"/>
        <v>106.91</v>
      </c>
      <c r="X1462" s="17">
        <f t="shared" si="45"/>
        <v>0.77165606584978019</v>
      </c>
      <c r="Y1462" s="18"/>
      <c r="Z1462" s="18"/>
    </row>
    <row r="1463" spans="19:26" x14ac:dyDescent="0.2">
      <c r="S1463" s="13" t="s">
        <v>29</v>
      </c>
      <c r="T1463" s="13" t="s">
        <v>30</v>
      </c>
      <c r="U1463" s="13">
        <v>2013</v>
      </c>
      <c r="V1463" s="17">
        <v>0.2</v>
      </c>
      <c r="W1463" s="17">
        <f t="shared" si="44"/>
        <v>106.91</v>
      </c>
      <c r="X1463" s="17">
        <f t="shared" si="45"/>
        <v>0.20577495089327474</v>
      </c>
      <c r="Y1463" s="18"/>
      <c r="Z1463" s="18"/>
    </row>
    <row r="1464" spans="19:26" x14ac:dyDescent="0.2">
      <c r="S1464" s="13" t="s">
        <v>31</v>
      </c>
      <c r="T1464" s="13" t="s">
        <v>32</v>
      </c>
      <c r="U1464" s="13">
        <v>2013</v>
      </c>
      <c r="V1464" s="17">
        <v>0.31540000000000001</v>
      </c>
      <c r="W1464" s="17">
        <f t="shared" si="44"/>
        <v>106.91</v>
      </c>
      <c r="X1464" s="17">
        <f t="shared" si="45"/>
        <v>0.32450709755869428</v>
      </c>
      <c r="Y1464" s="18"/>
      <c r="Z1464" s="18"/>
    </row>
    <row r="1465" spans="19:26" x14ac:dyDescent="0.2">
      <c r="S1465" s="13" t="s">
        <v>33</v>
      </c>
      <c r="T1465" s="13" t="s">
        <v>34</v>
      </c>
      <c r="U1465" s="13">
        <v>2013</v>
      </c>
      <c r="V1465" s="18">
        <v>0.72</v>
      </c>
      <c r="W1465" s="17">
        <f t="shared" si="44"/>
        <v>106.91</v>
      </c>
      <c r="X1465" s="17">
        <f t="shared" si="45"/>
        <v>0.74078982321578901</v>
      </c>
      <c r="Y1465" s="18"/>
      <c r="Z1465" s="18"/>
    </row>
    <row r="1466" spans="19:26" x14ac:dyDescent="0.2">
      <c r="S1466" s="13" t="s">
        <v>35</v>
      </c>
      <c r="T1466" s="13" t="s">
        <v>36</v>
      </c>
      <c r="U1466" s="13">
        <v>2013</v>
      </c>
      <c r="V1466" s="18">
        <v>0.97</v>
      </c>
      <c r="W1466" s="17">
        <f t="shared" si="44"/>
        <v>106.91</v>
      </c>
      <c r="X1466" s="17">
        <f t="shared" si="45"/>
        <v>0.99800851183238237</v>
      </c>
      <c r="Y1466" s="18"/>
      <c r="Z1466" s="18"/>
    </row>
    <row r="1467" spans="19:26" x14ac:dyDescent="0.2">
      <c r="S1467" s="13" t="s">
        <v>37</v>
      </c>
      <c r="T1467" s="13" t="s">
        <v>38</v>
      </c>
      <c r="U1467" s="13">
        <v>2013</v>
      </c>
      <c r="V1467" s="18">
        <v>0.3</v>
      </c>
      <c r="W1467" s="17">
        <f t="shared" si="44"/>
        <v>106.91</v>
      </c>
      <c r="X1467" s="17">
        <f t="shared" si="45"/>
        <v>0.30866242633991209</v>
      </c>
      <c r="Y1467" s="17"/>
      <c r="Z1467" s="17"/>
    </row>
    <row r="1468" spans="19:26" x14ac:dyDescent="0.2">
      <c r="S1468" s="13" t="s">
        <v>39</v>
      </c>
      <c r="T1468" s="13" t="s">
        <v>40</v>
      </c>
      <c r="U1468" s="13">
        <v>2013</v>
      </c>
      <c r="V1468" s="18">
        <v>2.25</v>
      </c>
      <c r="W1468" s="17">
        <f t="shared" si="44"/>
        <v>106.91</v>
      </c>
      <c r="X1468" s="17">
        <f t="shared" si="45"/>
        <v>2.3149681975493408</v>
      </c>
      <c r="Y1468" s="17"/>
      <c r="Z1468" s="17"/>
    </row>
    <row r="1469" spans="19:26" x14ac:dyDescent="0.2">
      <c r="S1469" s="13" t="s">
        <v>41</v>
      </c>
      <c r="T1469" s="13" t="s">
        <v>42</v>
      </c>
      <c r="U1469" s="13">
        <v>2013</v>
      </c>
      <c r="V1469" s="18">
        <v>2.35</v>
      </c>
      <c r="W1469" s="17">
        <f t="shared" si="44"/>
        <v>106.91</v>
      </c>
      <c r="X1469" s="17">
        <f t="shared" si="45"/>
        <v>2.4178556729959784</v>
      </c>
      <c r="Y1469" s="17"/>
      <c r="Z1469" s="17"/>
    </row>
    <row r="1470" spans="19:26" x14ac:dyDescent="0.2">
      <c r="S1470" s="13" t="s">
        <v>86</v>
      </c>
      <c r="T1470" s="13" t="s">
        <v>87</v>
      </c>
      <c r="U1470" s="13">
        <v>2013</v>
      </c>
      <c r="V1470" s="18">
        <v>1.38</v>
      </c>
      <c r="W1470" s="17">
        <f t="shared" si="44"/>
        <v>106.91</v>
      </c>
      <c r="X1470" s="17">
        <f t="shared" si="45"/>
        <v>1.4198471611635954</v>
      </c>
      <c r="Y1470" s="17"/>
      <c r="Z1470" s="17"/>
    </row>
    <row r="1471" spans="19:26" x14ac:dyDescent="0.2">
      <c r="S1471" s="13" t="s">
        <v>92</v>
      </c>
      <c r="T1471" s="13" t="s">
        <v>93</v>
      </c>
      <c r="U1471" s="13">
        <v>2013</v>
      </c>
      <c r="V1471" s="18">
        <v>0.45</v>
      </c>
      <c r="W1471" s="17">
        <f t="shared" si="44"/>
        <v>106.91</v>
      </c>
      <c r="X1471" s="17">
        <f t="shared" si="45"/>
        <v>0.46299363950986816</v>
      </c>
      <c r="Y1471" s="18"/>
      <c r="Z1471" s="18"/>
    </row>
    <row r="1472" spans="19:26" x14ac:dyDescent="0.2">
      <c r="S1472" s="13" t="s">
        <v>43</v>
      </c>
      <c r="T1472" s="13" t="s">
        <v>14</v>
      </c>
      <c r="U1472" s="13">
        <v>2013</v>
      </c>
      <c r="V1472" s="18">
        <v>1.39</v>
      </c>
      <c r="W1472" s="17">
        <f t="shared" si="44"/>
        <v>106.91</v>
      </c>
      <c r="X1472" s="17">
        <f t="shared" si="45"/>
        <v>1.4301359087082592</v>
      </c>
      <c r="Y1472" s="18"/>
      <c r="Z1472" s="18"/>
    </row>
    <row r="1473" spans="19:26" x14ac:dyDescent="0.2">
      <c r="S1473" s="13" t="s">
        <v>44</v>
      </c>
      <c r="T1473" s="13" t="s">
        <v>45</v>
      </c>
      <c r="U1473" s="13">
        <v>2013</v>
      </c>
      <c r="V1473" s="18">
        <v>0.47</v>
      </c>
      <c r="W1473" s="17">
        <f t="shared" si="44"/>
        <v>106.91</v>
      </c>
      <c r="X1473" s="17">
        <f t="shared" si="45"/>
        <v>0.4835711345991956</v>
      </c>
      <c r="Y1473" s="18"/>
      <c r="Z1473" s="18"/>
    </row>
    <row r="1474" spans="19:26" x14ac:dyDescent="0.2">
      <c r="S1474" s="13" t="s">
        <v>94</v>
      </c>
      <c r="T1474" s="13" t="s">
        <v>95</v>
      </c>
      <c r="U1474" s="13">
        <v>2013</v>
      </c>
      <c r="V1474" s="18">
        <v>1.75</v>
      </c>
      <c r="W1474" s="17">
        <f t="shared" si="44"/>
        <v>106.91</v>
      </c>
      <c r="X1474" s="17">
        <f t="shared" si="45"/>
        <v>1.8005308203161539</v>
      </c>
      <c r="Y1474" s="18"/>
      <c r="Z1474" s="18"/>
    </row>
    <row r="1475" spans="19:26" x14ac:dyDescent="0.2">
      <c r="S1475" s="13" t="s">
        <v>46</v>
      </c>
      <c r="T1475" s="13" t="s">
        <v>47</v>
      </c>
      <c r="U1475" s="13">
        <v>2013</v>
      </c>
      <c r="V1475" s="18">
        <v>0.3</v>
      </c>
      <c r="W1475" s="17">
        <f t="shared" ref="W1475:W1538" si="46">INDEX($AB$2:$AB$35,MATCH($U1475,$AA$2:$AA$35,0))</f>
        <v>106.91</v>
      </c>
      <c r="X1475" s="17">
        <f t="shared" ref="X1475:X1538" si="47">V1475*($AB$35/W1475)</f>
        <v>0.30866242633991209</v>
      </c>
      <c r="Y1475" s="18"/>
      <c r="Z1475" s="18"/>
    </row>
    <row r="1476" spans="19:26" x14ac:dyDescent="0.2">
      <c r="S1476" s="13" t="s">
        <v>48</v>
      </c>
      <c r="T1476" s="13" t="s">
        <v>49</v>
      </c>
      <c r="U1476" s="13">
        <v>2013</v>
      </c>
      <c r="V1476" s="18">
        <v>0.5</v>
      </c>
      <c r="W1476" s="17">
        <f t="shared" si="46"/>
        <v>106.91</v>
      </c>
      <c r="X1476" s="17">
        <f t="shared" si="47"/>
        <v>0.51443737723318683</v>
      </c>
      <c r="Y1476" s="18"/>
      <c r="Z1476" s="18"/>
    </row>
    <row r="1477" spans="19:26" x14ac:dyDescent="0.2">
      <c r="S1477" s="13" t="s">
        <v>50</v>
      </c>
      <c r="T1477" s="13" t="s">
        <v>51</v>
      </c>
      <c r="U1477" s="13">
        <v>2013</v>
      </c>
      <c r="V1477" s="18">
        <v>0.11</v>
      </c>
      <c r="W1477" s="17">
        <f t="shared" si="46"/>
        <v>106.91</v>
      </c>
      <c r="X1477" s="17">
        <f t="shared" si="47"/>
        <v>0.1131762229913011</v>
      </c>
      <c r="Y1477" s="18"/>
      <c r="Z1477" s="18"/>
    </row>
    <row r="1478" spans="19:26" x14ac:dyDescent="0.2">
      <c r="S1478" s="13" t="s">
        <v>96</v>
      </c>
      <c r="T1478" s="13" t="s">
        <v>97</v>
      </c>
      <c r="U1478" s="13">
        <v>2013</v>
      </c>
      <c r="V1478" s="17">
        <v>0.6</v>
      </c>
      <c r="W1478" s="17">
        <f t="shared" si="46"/>
        <v>106.91</v>
      </c>
      <c r="X1478" s="17">
        <f t="shared" si="47"/>
        <v>0.61732485267982418</v>
      </c>
      <c r="Y1478" s="13"/>
      <c r="Z1478" s="13"/>
    </row>
    <row r="1479" spans="19:26" x14ac:dyDescent="0.2">
      <c r="S1479" s="13" t="s">
        <v>52</v>
      </c>
      <c r="T1479" s="13" t="s">
        <v>53</v>
      </c>
      <c r="U1479" s="13">
        <v>2013</v>
      </c>
      <c r="V1479" s="17">
        <v>0.4</v>
      </c>
      <c r="W1479" s="17">
        <f t="shared" si="46"/>
        <v>106.91</v>
      </c>
      <c r="X1479" s="17">
        <f t="shared" si="47"/>
        <v>0.41154990178654949</v>
      </c>
      <c r="Y1479" s="13"/>
      <c r="Z1479" s="13"/>
    </row>
    <row r="1480" spans="19:26" x14ac:dyDescent="0.2">
      <c r="S1480" s="13" t="s">
        <v>54</v>
      </c>
      <c r="T1480" s="13" t="s">
        <v>55</v>
      </c>
      <c r="U1480" s="13">
        <v>2013</v>
      </c>
      <c r="V1480" s="17">
        <v>0.55000000000000004</v>
      </c>
      <c r="W1480" s="17">
        <f t="shared" si="46"/>
        <v>106.91</v>
      </c>
      <c r="X1480" s="17">
        <f t="shared" si="47"/>
        <v>0.56588111495650562</v>
      </c>
      <c r="Y1480" s="13"/>
      <c r="Z1480" s="13"/>
    </row>
    <row r="1481" spans="19:26" x14ac:dyDescent="0.2">
      <c r="S1481" s="13" t="s">
        <v>98</v>
      </c>
      <c r="T1481" s="13" t="s">
        <v>99</v>
      </c>
      <c r="U1481" s="13">
        <v>2013</v>
      </c>
      <c r="V1481" s="17">
        <v>0.51</v>
      </c>
      <c r="W1481" s="17">
        <f t="shared" si="46"/>
        <v>106.91</v>
      </c>
      <c r="X1481" s="17">
        <f t="shared" si="47"/>
        <v>0.52472612477785063</v>
      </c>
      <c r="Y1481" s="18"/>
      <c r="Z1481" s="18"/>
    </row>
    <row r="1482" spans="19:26" x14ac:dyDescent="0.2">
      <c r="S1482" s="13" t="s">
        <v>56</v>
      </c>
      <c r="T1482" s="13" t="s">
        <v>57</v>
      </c>
      <c r="U1482" s="13">
        <v>2013</v>
      </c>
      <c r="V1482" s="18">
        <v>0.3</v>
      </c>
      <c r="W1482" s="17">
        <f t="shared" si="46"/>
        <v>106.91</v>
      </c>
      <c r="X1482" s="17">
        <f t="shared" si="47"/>
        <v>0.30866242633991209</v>
      </c>
      <c r="Y1482" s="18"/>
      <c r="Z1482" s="18"/>
    </row>
    <row r="1483" spans="19:26" x14ac:dyDescent="0.2">
      <c r="S1483" s="13" t="s">
        <v>100</v>
      </c>
      <c r="T1483" s="13" t="s">
        <v>101</v>
      </c>
      <c r="U1483" s="13">
        <v>2013</v>
      </c>
      <c r="V1483" s="18">
        <v>0.35</v>
      </c>
      <c r="W1483" s="17">
        <f t="shared" si="46"/>
        <v>106.91</v>
      </c>
      <c r="X1483" s="17">
        <f t="shared" si="47"/>
        <v>0.36010616406323076</v>
      </c>
      <c r="Y1483" s="18"/>
      <c r="Z1483" s="18"/>
    </row>
    <row r="1484" spans="19:26" x14ac:dyDescent="0.2">
      <c r="S1484" s="13" t="s">
        <v>58</v>
      </c>
      <c r="T1484" s="13" t="s">
        <v>59</v>
      </c>
      <c r="U1484" s="13">
        <v>2013</v>
      </c>
      <c r="V1484" s="18">
        <v>0.42</v>
      </c>
      <c r="W1484" s="17">
        <f t="shared" si="46"/>
        <v>106.91</v>
      </c>
      <c r="X1484" s="17">
        <f t="shared" si="47"/>
        <v>0.43212739687587692</v>
      </c>
      <c r="Y1484" s="17"/>
      <c r="Z1484" s="17"/>
    </row>
    <row r="1485" spans="19:26" x14ac:dyDescent="0.2">
      <c r="S1485" s="13" t="s">
        <v>102</v>
      </c>
      <c r="T1485" s="13" t="s">
        <v>103</v>
      </c>
      <c r="U1485" s="13">
        <v>2013</v>
      </c>
      <c r="V1485" s="18">
        <v>1.06</v>
      </c>
      <c r="W1485" s="17">
        <f t="shared" si="46"/>
        <v>106.91</v>
      </c>
      <c r="X1485" s="17">
        <f t="shared" si="47"/>
        <v>1.0906072397343562</v>
      </c>
      <c r="Y1485" s="17"/>
      <c r="Z1485" s="17"/>
    </row>
    <row r="1486" spans="19:26" x14ac:dyDescent="0.2">
      <c r="S1486" s="13" t="s">
        <v>60</v>
      </c>
      <c r="T1486" s="13" t="s">
        <v>61</v>
      </c>
      <c r="U1486" s="13">
        <v>2013</v>
      </c>
      <c r="V1486" s="18">
        <v>0.95</v>
      </c>
      <c r="W1486" s="17">
        <f t="shared" si="46"/>
        <v>106.91</v>
      </c>
      <c r="X1486" s="17">
        <f t="shared" si="47"/>
        <v>0.97743101674305488</v>
      </c>
      <c r="Y1486" s="17"/>
      <c r="Z1486" s="17"/>
    </row>
    <row r="1487" spans="19:26" x14ac:dyDescent="0.2">
      <c r="S1487" s="13" t="s">
        <v>62</v>
      </c>
      <c r="T1487" s="13" t="s">
        <v>63</v>
      </c>
      <c r="U1487" s="13">
        <v>2013</v>
      </c>
      <c r="V1487" s="18">
        <v>0.7</v>
      </c>
      <c r="W1487" s="17">
        <f t="shared" si="46"/>
        <v>106.91</v>
      </c>
      <c r="X1487" s="17">
        <f t="shared" si="47"/>
        <v>0.72021232812646152</v>
      </c>
      <c r="Y1487" s="17"/>
      <c r="Z1487" s="17"/>
    </row>
    <row r="1488" spans="19:26" x14ac:dyDescent="0.2">
      <c r="S1488" s="13" t="s">
        <v>64</v>
      </c>
      <c r="T1488" s="13" t="s">
        <v>65</v>
      </c>
      <c r="U1488" s="13">
        <v>2013</v>
      </c>
      <c r="V1488" s="18">
        <v>0.875</v>
      </c>
      <c r="W1488" s="17">
        <f t="shared" si="46"/>
        <v>106.91</v>
      </c>
      <c r="X1488" s="17">
        <f t="shared" si="47"/>
        <v>0.90026541015807693</v>
      </c>
      <c r="Y1488" s="18"/>
      <c r="Z1488" s="18"/>
    </row>
    <row r="1489" spans="19:26" x14ac:dyDescent="0.2">
      <c r="S1489" s="13" t="s">
        <v>66</v>
      </c>
      <c r="T1489" s="13" t="s">
        <v>67</v>
      </c>
      <c r="U1489" s="13">
        <v>2013</v>
      </c>
      <c r="V1489" s="18">
        <v>1.7</v>
      </c>
      <c r="W1489" s="17">
        <f t="shared" si="46"/>
        <v>106.91</v>
      </c>
      <c r="X1489" s="17">
        <f t="shared" si="47"/>
        <v>1.7490870825928351</v>
      </c>
      <c r="Y1489" s="18"/>
      <c r="Z1489" s="18"/>
    </row>
    <row r="1490" spans="19:26" x14ac:dyDescent="0.2">
      <c r="S1490" s="13" t="s">
        <v>68</v>
      </c>
      <c r="T1490" s="13" t="s">
        <v>69</v>
      </c>
      <c r="U1490" s="13">
        <v>2013</v>
      </c>
      <c r="V1490" s="18">
        <v>0.3</v>
      </c>
      <c r="W1490" s="17">
        <f t="shared" si="46"/>
        <v>106.91</v>
      </c>
      <c r="X1490" s="17">
        <f t="shared" si="47"/>
        <v>0.30866242633991209</v>
      </c>
      <c r="Y1490" s="18"/>
      <c r="Z1490" s="18"/>
    </row>
    <row r="1491" spans="19:26" x14ac:dyDescent="0.2">
      <c r="S1491" s="13" t="s">
        <v>106</v>
      </c>
      <c r="T1491" s="13" t="s">
        <v>107</v>
      </c>
      <c r="U1491" s="13">
        <v>2013</v>
      </c>
      <c r="V1491" s="18">
        <v>0.997</v>
      </c>
      <c r="W1491" s="17">
        <f t="shared" si="46"/>
        <v>106.91</v>
      </c>
      <c r="X1491" s="17">
        <f t="shared" si="47"/>
        <v>1.0257881302029745</v>
      </c>
      <c r="Y1491" s="18"/>
      <c r="Z1491" s="18"/>
    </row>
    <row r="1492" spans="19:26" x14ac:dyDescent="0.2">
      <c r="S1492" s="13" t="s">
        <v>70</v>
      </c>
      <c r="T1492" s="13" t="s">
        <v>71</v>
      </c>
      <c r="U1492" s="13">
        <v>2013</v>
      </c>
      <c r="V1492" s="18">
        <v>0.5</v>
      </c>
      <c r="W1492" s="17">
        <f t="shared" si="46"/>
        <v>106.91</v>
      </c>
      <c r="X1492" s="17">
        <f t="shared" si="47"/>
        <v>0.51443737723318683</v>
      </c>
      <c r="Y1492" s="18"/>
      <c r="Z1492" s="18"/>
    </row>
    <row r="1493" spans="19:26" x14ac:dyDescent="0.2">
      <c r="S1493" s="13" t="s">
        <v>108</v>
      </c>
      <c r="T1493" s="13" t="s">
        <v>109</v>
      </c>
      <c r="U1493" s="13">
        <v>2013</v>
      </c>
      <c r="V1493" s="18">
        <v>0.32</v>
      </c>
      <c r="W1493" s="17">
        <f t="shared" si="46"/>
        <v>106.91</v>
      </c>
      <c r="X1493" s="17">
        <f t="shared" si="47"/>
        <v>0.32923992142923958</v>
      </c>
      <c r="Y1493" s="18"/>
      <c r="Z1493" s="18"/>
    </row>
    <row r="1494" spans="19:26" x14ac:dyDescent="0.2">
      <c r="S1494" s="13" t="s">
        <v>72</v>
      </c>
      <c r="T1494" s="13" t="s">
        <v>73</v>
      </c>
      <c r="U1494" s="13">
        <v>2013</v>
      </c>
      <c r="V1494" s="17">
        <v>0.72</v>
      </c>
      <c r="W1494" s="17">
        <f t="shared" si="46"/>
        <v>106.91</v>
      </c>
      <c r="X1494" s="17">
        <f t="shared" si="47"/>
        <v>0.74078982321578901</v>
      </c>
      <c r="Y1494" s="18"/>
      <c r="Z1494" s="18"/>
    </row>
    <row r="1495" spans="19:26" x14ac:dyDescent="0.2">
      <c r="S1495" s="13" t="s">
        <v>110</v>
      </c>
      <c r="T1495" s="13" t="s">
        <v>111</v>
      </c>
      <c r="U1495" s="13">
        <v>2013</v>
      </c>
      <c r="V1495" s="17">
        <v>0.67</v>
      </c>
      <c r="W1495" s="17">
        <f t="shared" si="46"/>
        <v>106.91</v>
      </c>
      <c r="X1495" s="17">
        <f t="shared" si="47"/>
        <v>0.68934608549247045</v>
      </c>
      <c r="Y1495" s="18"/>
      <c r="Z1495" s="18"/>
    </row>
    <row r="1496" spans="19:26" x14ac:dyDescent="0.2">
      <c r="S1496" s="13" t="s">
        <v>74</v>
      </c>
      <c r="T1496" s="13" t="s">
        <v>75</v>
      </c>
      <c r="U1496" s="13">
        <v>2013</v>
      </c>
      <c r="V1496" s="17">
        <v>0.6</v>
      </c>
      <c r="W1496" s="17">
        <f t="shared" si="46"/>
        <v>106.91</v>
      </c>
      <c r="X1496" s="17">
        <f t="shared" si="47"/>
        <v>0.61732485267982418</v>
      </c>
      <c r="Y1496" s="18"/>
      <c r="Z1496" s="18"/>
    </row>
    <row r="1497" spans="19:26" x14ac:dyDescent="0.2">
      <c r="S1497" s="13" t="s">
        <v>76</v>
      </c>
      <c r="T1497" s="13" t="s">
        <v>77</v>
      </c>
      <c r="U1497" s="13">
        <v>2013</v>
      </c>
      <c r="V1497" s="18">
        <v>0.95960000000000001</v>
      </c>
      <c r="W1497" s="17">
        <f t="shared" si="46"/>
        <v>106.91</v>
      </c>
      <c r="X1497" s="17">
        <f t="shared" si="47"/>
        <v>0.98730821438593219</v>
      </c>
      <c r="Y1497" s="18"/>
      <c r="Z1497" s="18"/>
    </row>
    <row r="1498" spans="19:26" x14ac:dyDescent="0.2">
      <c r="S1498" s="13" t="s">
        <v>78</v>
      </c>
      <c r="T1498" s="13" t="s">
        <v>79</v>
      </c>
      <c r="U1498" s="13">
        <v>2013</v>
      </c>
      <c r="V1498" s="18">
        <v>0.93</v>
      </c>
      <c r="W1498" s="17">
        <f t="shared" si="46"/>
        <v>106.91</v>
      </c>
      <c r="X1498" s="17">
        <f t="shared" si="47"/>
        <v>0.95685352165372761</v>
      </c>
      <c r="Y1498" s="18"/>
      <c r="Z1498" s="18"/>
    </row>
    <row r="1499" spans="19:26" x14ac:dyDescent="0.2">
      <c r="S1499" s="13" t="s">
        <v>80</v>
      </c>
      <c r="T1499" s="13" t="s">
        <v>81</v>
      </c>
      <c r="U1499" s="13">
        <v>2013</v>
      </c>
      <c r="V1499" s="18">
        <v>1.21</v>
      </c>
      <c r="W1499" s="17">
        <f t="shared" si="46"/>
        <v>106.91</v>
      </c>
      <c r="X1499" s="17">
        <f t="shared" si="47"/>
        <v>1.2449384529043122</v>
      </c>
      <c r="Y1499" s="18"/>
      <c r="Z1499" s="18"/>
    </row>
    <row r="1500" spans="19:26" x14ac:dyDescent="0.2">
      <c r="S1500" s="13" t="s">
        <v>82</v>
      </c>
      <c r="T1500" s="13" t="s">
        <v>83</v>
      </c>
      <c r="U1500" s="13">
        <v>2013</v>
      </c>
      <c r="V1500" s="18">
        <v>0.20399999999999999</v>
      </c>
      <c r="W1500" s="17">
        <f t="shared" si="46"/>
        <v>106.91</v>
      </c>
      <c r="X1500" s="17">
        <f t="shared" si="47"/>
        <v>0.20989044991114023</v>
      </c>
      <c r="Y1500" s="18"/>
      <c r="Z1500" s="18"/>
    </row>
    <row r="1501" spans="19:26" x14ac:dyDescent="0.2">
      <c r="S1501" s="13" t="s">
        <v>116</v>
      </c>
      <c r="T1501" s="13" t="s">
        <v>117</v>
      </c>
      <c r="U1501" s="13">
        <v>2013</v>
      </c>
      <c r="V1501" s="18">
        <v>0.55000000000000004</v>
      </c>
      <c r="W1501" s="17">
        <f t="shared" si="46"/>
        <v>106.91</v>
      </c>
      <c r="X1501" s="17">
        <f t="shared" si="47"/>
        <v>0.56588111495650562</v>
      </c>
      <c r="Y1501" s="17"/>
      <c r="Z1501" s="17"/>
    </row>
    <row r="1502" spans="19:26" x14ac:dyDescent="0.2">
      <c r="S1502" s="13" t="s">
        <v>118</v>
      </c>
      <c r="T1502" s="13" t="s">
        <v>119</v>
      </c>
      <c r="U1502" s="13">
        <v>2013</v>
      </c>
      <c r="V1502" s="18">
        <v>1.51</v>
      </c>
      <c r="W1502" s="17">
        <f t="shared" si="46"/>
        <v>106.91</v>
      </c>
      <c r="X1502" s="17">
        <f t="shared" si="47"/>
        <v>1.5536008792442242</v>
      </c>
      <c r="Y1502" s="17"/>
      <c r="Z1502" s="17"/>
    </row>
    <row r="1503" spans="19:26" x14ac:dyDescent="0.2">
      <c r="S1503" s="13" t="s">
        <v>120</v>
      </c>
      <c r="T1503" s="13" t="s">
        <v>121</v>
      </c>
      <c r="U1503" s="13">
        <v>2013</v>
      </c>
      <c r="V1503" s="18">
        <v>0.86760000000000004</v>
      </c>
      <c r="W1503" s="17">
        <f t="shared" si="46"/>
        <v>106.91</v>
      </c>
      <c r="X1503" s="17">
        <f t="shared" si="47"/>
        <v>0.89265173697502587</v>
      </c>
      <c r="Y1503" s="17"/>
      <c r="Z1503" s="17"/>
    </row>
    <row r="1504" spans="19:26" x14ac:dyDescent="0.2">
      <c r="S1504" s="13" t="s">
        <v>122</v>
      </c>
      <c r="T1504" s="13" t="s">
        <v>123</v>
      </c>
      <c r="U1504" s="13">
        <v>2013</v>
      </c>
      <c r="V1504" s="13">
        <v>1</v>
      </c>
      <c r="W1504" s="17">
        <f t="shared" si="46"/>
        <v>106.91</v>
      </c>
      <c r="X1504" s="17">
        <f t="shared" si="47"/>
        <v>1.0288747544663737</v>
      </c>
      <c r="Y1504" s="17"/>
      <c r="Z1504" s="17"/>
    </row>
    <row r="1505" spans="19:26" x14ac:dyDescent="0.2">
      <c r="S1505" s="13" t="s">
        <v>84</v>
      </c>
      <c r="T1505" s="13" t="s">
        <v>85</v>
      </c>
      <c r="U1505" s="13">
        <v>2013</v>
      </c>
      <c r="V1505" s="13">
        <v>0.25</v>
      </c>
      <c r="W1505" s="17">
        <f t="shared" si="46"/>
        <v>106.91</v>
      </c>
      <c r="X1505" s="17">
        <f t="shared" si="47"/>
        <v>0.25721868861659342</v>
      </c>
      <c r="Y1505" s="18"/>
      <c r="Z1505" s="18"/>
    </row>
    <row r="1506" spans="19:26" x14ac:dyDescent="0.2">
      <c r="S1506" s="13" t="s">
        <v>90</v>
      </c>
      <c r="T1506" s="13" t="s">
        <v>91</v>
      </c>
      <c r="U1506" s="13">
        <v>2014</v>
      </c>
      <c r="V1506" s="18">
        <v>1.7</v>
      </c>
      <c r="W1506" s="17">
        <f t="shared" si="46"/>
        <v>108.82299999999999</v>
      </c>
      <c r="X1506" s="17">
        <f t="shared" si="47"/>
        <v>1.7183398730047876</v>
      </c>
      <c r="Y1506" s="18"/>
      <c r="Z1506" s="18"/>
    </row>
    <row r="1507" spans="19:26" x14ac:dyDescent="0.2">
      <c r="S1507" s="13" t="s">
        <v>23</v>
      </c>
      <c r="T1507" s="13" t="s">
        <v>24</v>
      </c>
      <c r="U1507" s="13">
        <v>2014</v>
      </c>
      <c r="V1507" s="17">
        <v>2.5</v>
      </c>
      <c r="W1507" s="17">
        <f t="shared" si="46"/>
        <v>108.82299999999999</v>
      </c>
      <c r="X1507" s="17">
        <f t="shared" si="47"/>
        <v>2.5269704014776289</v>
      </c>
      <c r="Y1507" s="18"/>
      <c r="Z1507" s="18"/>
    </row>
    <row r="1508" spans="19:26" x14ac:dyDescent="0.2">
      <c r="S1508" s="13" t="s">
        <v>25</v>
      </c>
      <c r="T1508" s="13" t="s">
        <v>26</v>
      </c>
      <c r="U1508" s="13">
        <v>2014</v>
      </c>
      <c r="V1508" s="17">
        <v>0.84</v>
      </c>
      <c r="W1508" s="17">
        <f t="shared" si="46"/>
        <v>108.82299999999999</v>
      </c>
      <c r="X1508" s="17">
        <f t="shared" si="47"/>
        <v>0.84906205489648334</v>
      </c>
      <c r="Y1508" s="18"/>
      <c r="Z1508" s="18"/>
    </row>
    <row r="1509" spans="19:26" x14ac:dyDescent="0.2">
      <c r="S1509" s="13" t="s">
        <v>27</v>
      </c>
      <c r="T1509" s="13" t="s">
        <v>28</v>
      </c>
      <c r="U1509" s="13">
        <v>2014</v>
      </c>
      <c r="V1509" s="17">
        <v>0.75</v>
      </c>
      <c r="W1509" s="17">
        <f t="shared" si="46"/>
        <v>108.82299999999999</v>
      </c>
      <c r="X1509" s="17">
        <f t="shared" si="47"/>
        <v>0.75809112044328875</v>
      </c>
      <c r="Y1509" s="18"/>
      <c r="Z1509" s="18"/>
    </row>
    <row r="1510" spans="19:26" x14ac:dyDescent="0.2">
      <c r="S1510" s="13" t="s">
        <v>29</v>
      </c>
      <c r="T1510" s="13" t="s">
        <v>30</v>
      </c>
      <c r="U1510" s="13">
        <v>2014</v>
      </c>
      <c r="V1510" s="17">
        <v>0.2</v>
      </c>
      <c r="W1510" s="17">
        <f t="shared" si="46"/>
        <v>108.82299999999999</v>
      </c>
      <c r="X1510" s="17">
        <f t="shared" si="47"/>
        <v>0.20215763211821033</v>
      </c>
      <c r="Y1510" s="18"/>
      <c r="Z1510" s="18"/>
    </row>
    <row r="1511" spans="19:26" x14ac:dyDescent="0.2">
      <c r="S1511" s="13" t="s">
        <v>31</v>
      </c>
      <c r="T1511" s="13" t="s">
        <v>32</v>
      </c>
      <c r="U1511" s="13">
        <v>2014</v>
      </c>
      <c r="V1511" s="18">
        <v>0.31540000000000001</v>
      </c>
      <c r="W1511" s="17">
        <f t="shared" si="46"/>
        <v>108.82299999999999</v>
      </c>
      <c r="X1511" s="17">
        <f t="shared" si="47"/>
        <v>0.31880258585041771</v>
      </c>
      <c r="Y1511" s="18"/>
      <c r="Z1511" s="18"/>
    </row>
    <row r="1512" spans="19:26" x14ac:dyDescent="0.2">
      <c r="S1512" s="13" t="s">
        <v>33</v>
      </c>
      <c r="T1512" s="13" t="s">
        <v>34</v>
      </c>
      <c r="U1512" s="13">
        <v>2014</v>
      </c>
      <c r="V1512" s="18">
        <v>0.72</v>
      </c>
      <c r="W1512" s="17">
        <f t="shared" si="46"/>
        <v>108.82299999999999</v>
      </c>
      <c r="X1512" s="17">
        <f t="shared" si="47"/>
        <v>0.7277674756255571</v>
      </c>
      <c r="Y1512" s="18"/>
      <c r="Z1512" s="18"/>
    </row>
    <row r="1513" spans="19:26" x14ac:dyDescent="0.2">
      <c r="S1513" s="13" t="s">
        <v>35</v>
      </c>
      <c r="T1513" s="13" t="s">
        <v>36</v>
      </c>
      <c r="U1513" s="13">
        <v>2014</v>
      </c>
      <c r="V1513" s="18">
        <v>0.97</v>
      </c>
      <c r="W1513" s="17">
        <f t="shared" si="46"/>
        <v>108.82299999999999</v>
      </c>
      <c r="X1513" s="17">
        <f t="shared" si="47"/>
        <v>0.98046451577332006</v>
      </c>
      <c r="Y1513" s="18"/>
      <c r="Z1513" s="18"/>
    </row>
    <row r="1514" spans="19:26" x14ac:dyDescent="0.2">
      <c r="S1514" s="13" t="s">
        <v>37</v>
      </c>
      <c r="T1514" s="13" t="s">
        <v>38</v>
      </c>
      <c r="U1514" s="13">
        <v>2014</v>
      </c>
      <c r="V1514" s="18">
        <v>0.3</v>
      </c>
      <c r="W1514" s="17">
        <f t="shared" si="46"/>
        <v>108.82299999999999</v>
      </c>
      <c r="X1514" s="17">
        <f t="shared" si="47"/>
        <v>0.30323644817731549</v>
      </c>
      <c r="Y1514" s="18"/>
      <c r="Z1514" s="18"/>
    </row>
    <row r="1515" spans="19:26" x14ac:dyDescent="0.2">
      <c r="S1515" s="13" t="s">
        <v>39</v>
      </c>
      <c r="T1515" s="13" t="s">
        <v>40</v>
      </c>
      <c r="U1515" s="13">
        <v>2014</v>
      </c>
      <c r="V1515" s="18">
        <v>2.25</v>
      </c>
      <c r="W1515" s="17">
        <f t="shared" si="46"/>
        <v>108.82299999999999</v>
      </c>
      <c r="X1515" s="17">
        <f t="shared" si="47"/>
        <v>2.274273361329866</v>
      </c>
      <c r="Y1515" s="18"/>
      <c r="Z1515" s="18"/>
    </row>
    <row r="1516" spans="19:26" x14ac:dyDescent="0.2">
      <c r="S1516" s="13" t="s">
        <v>41</v>
      </c>
      <c r="T1516" s="13" t="s">
        <v>42</v>
      </c>
      <c r="U1516" s="13">
        <v>2014</v>
      </c>
      <c r="V1516" s="18">
        <v>2.35</v>
      </c>
      <c r="W1516" s="17">
        <f t="shared" si="46"/>
        <v>108.82299999999999</v>
      </c>
      <c r="X1516" s="17">
        <f t="shared" si="47"/>
        <v>2.3753521773889714</v>
      </c>
      <c r="Y1516" s="18"/>
      <c r="Z1516" s="18"/>
    </row>
    <row r="1517" spans="19:26" x14ac:dyDescent="0.2">
      <c r="S1517" s="13" t="s">
        <v>86</v>
      </c>
      <c r="T1517" s="13" t="s">
        <v>87</v>
      </c>
      <c r="U1517" s="13">
        <v>2014</v>
      </c>
      <c r="V1517" s="18">
        <v>1.38</v>
      </c>
      <c r="W1517" s="17">
        <f t="shared" si="46"/>
        <v>108.82299999999999</v>
      </c>
      <c r="X1517" s="17">
        <f t="shared" si="47"/>
        <v>1.3948876616156511</v>
      </c>
      <c r="Y1517" s="18"/>
      <c r="Z1517" s="18"/>
    </row>
    <row r="1518" spans="19:26" x14ac:dyDescent="0.2">
      <c r="S1518" s="13" t="s">
        <v>92</v>
      </c>
      <c r="T1518" s="13" t="s">
        <v>93</v>
      </c>
      <c r="U1518" s="13">
        <v>2014</v>
      </c>
      <c r="V1518" s="18">
        <v>0.45</v>
      </c>
      <c r="W1518" s="17">
        <f t="shared" si="46"/>
        <v>108.82299999999999</v>
      </c>
      <c r="X1518" s="17">
        <f t="shared" si="47"/>
        <v>0.4548546722659732</v>
      </c>
      <c r="Y1518" s="17"/>
      <c r="Z1518" s="17"/>
    </row>
    <row r="1519" spans="19:26" x14ac:dyDescent="0.2">
      <c r="S1519" s="13" t="s">
        <v>43</v>
      </c>
      <c r="T1519" s="13" t="s">
        <v>14</v>
      </c>
      <c r="U1519" s="13">
        <v>2014</v>
      </c>
      <c r="V1519" s="18">
        <v>1.39</v>
      </c>
      <c r="W1519" s="17">
        <f t="shared" si="46"/>
        <v>108.82299999999999</v>
      </c>
      <c r="X1519" s="17">
        <f t="shared" si="47"/>
        <v>1.4049955432215615</v>
      </c>
      <c r="Y1519" s="17"/>
      <c r="Z1519" s="17"/>
    </row>
    <row r="1520" spans="19:26" x14ac:dyDescent="0.2">
      <c r="S1520" s="13" t="s">
        <v>44</v>
      </c>
      <c r="T1520" s="13" t="s">
        <v>45</v>
      </c>
      <c r="U1520" s="13">
        <v>2014</v>
      </c>
      <c r="V1520" s="18">
        <v>0.47</v>
      </c>
      <c r="W1520" s="17">
        <f t="shared" si="46"/>
        <v>108.82299999999999</v>
      </c>
      <c r="X1520" s="17">
        <f t="shared" si="47"/>
        <v>0.47507043547779421</v>
      </c>
      <c r="Y1520" s="17"/>
      <c r="Z1520" s="17"/>
    </row>
    <row r="1521" spans="19:26" x14ac:dyDescent="0.2">
      <c r="S1521" s="13" t="s">
        <v>94</v>
      </c>
      <c r="T1521" s="13" t="s">
        <v>95</v>
      </c>
      <c r="U1521" s="13">
        <v>2014</v>
      </c>
      <c r="V1521" s="18">
        <v>1.75</v>
      </c>
      <c r="W1521" s="17">
        <f t="shared" si="46"/>
        <v>108.82299999999999</v>
      </c>
      <c r="X1521" s="17">
        <f t="shared" si="47"/>
        <v>1.7688792810343403</v>
      </c>
      <c r="Y1521" s="17"/>
      <c r="Z1521" s="17"/>
    </row>
    <row r="1522" spans="19:26" x14ac:dyDescent="0.2">
      <c r="S1522" s="13" t="s">
        <v>46</v>
      </c>
      <c r="T1522" s="13" t="s">
        <v>47</v>
      </c>
      <c r="U1522" s="13">
        <v>2014</v>
      </c>
      <c r="V1522" s="18">
        <v>0.3</v>
      </c>
      <c r="W1522" s="17">
        <f t="shared" si="46"/>
        <v>108.82299999999999</v>
      </c>
      <c r="X1522" s="17">
        <f t="shared" si="47"/>
        <v>0.30323644817731549</v>
      </c>
      <c r="Y1522" s="18"/>
      <c r="Z1522" s="18"/>
    </row>
    <row r="1523" spans="19:26" x14ac:dyDescent="0.2">
      <c r="S1523" s="13" t="s">
        <v>48</v>
      </c>
      <c r="T1523" s="13" t="s">
        <v>49</v>
      </c>
      <c r="U1523" s="13">
        <v>2014</v>
      </c>
      <c r="V1523" s="18">
        <v>0.5</v>
      </c>
      <c r="W1523" s="17">
        <f t="shared" si="46"/>
        <v>108.82299999999999</v>
      </c>
      <c r="X1523" s="17">
        <f t="shared" si="47"/>
        <v>0.50539408029552579</v>
      </c>
      <c r="Y1523" s="18"/>
      <c r="Z1523" s="18"/>
    </row>
    <row r="1524" spans="19:26" x14ac:dyDescent="0.2">
      <c r="S1524" s="13" t="s">
        <v>50</v>
      </c>
      <c r="T1524" s="13" t="s">
        <v>51</v>
      </c>
      <c r="U1524" s="13">
        <v>2014</v>
      </c>
      <c r="V1524" s="17">
        <v>0.11</v>
      </c>
      <c r="W1524" s="17">
        <f t="shared" si="46"/>
        <v>108.82299999999999</v>
      </c>
      <c r="X1524" s="17">
        <f t="shared" si="47"/>
        <v>0.11118669766501567</v>
      </c>
      <c r="Y1524" s="18"/>
      <c r="Z1524" s="18"/>
    </row>
    <row r="1525" spans="19:26" x14ac:dyDescent="0.2">
      <c r="S1525" s="13" t="s">
        <v>96</v>
      </c>
      <c r="T1525" s="13" t="s">
        <v>97</v>
      </c>
      <c r="U1525" s="13">
        <v>2014</v>
      </c>
      <c r="V1525" s="17">
        <v>0.6</v>
      </c>
      <c r="W1525" s="17">
        <f t="shared" si="46"/>
        <v>108.82299999999999</v>
      </c>
      <c r="X1525" s="17">
        <f t="shared" si="47"/>
        <v>0.60647289635463097</v>
      </c>
      <c r="Y1525" s="18"/>
      <c r="Z1525" s="18"/>
    </row>
    <row r="1526" spans="19:26" x14ac:dyDescent="0.2">
      <c r="S1526" s="13" t="s">
        <v>52</v>
      </c>
      <c r="T1526" s="13" t="s">
        <v>53</v>
      </c>
      <c r="U1526" s="13">
        <v>2014</v>
      </c>
      <c r="V1526" s="17">
        <v>0.4</v>
      </c>
      <c r="W1526" s="17">
        <f t="shared" si="46"/>
        <v>108.82299999999999</v>
      </c>
      <c r="X1526" s="17">
        <f t="shared" si="47"/>
        <v>0.40431526423642067</v>
      </c>
      <c r="Y1526" s="18"/>
      <c r="Z1526" s="18"/>
    </row>
    <row r="1527" spans="19:26" x14ac:dyDescent="0.2">
      <c r="S1527" s="13" t="s">
        <v>54</v>
      </c>
      <c r="T1527" s="13" t="s">
        <v>55</v>
      </c>
      <c r="U1527" s="13">
        <v>2014</v>
      </c>
      <c r="V1527" s="17">
        <v>0.55000000000000004</v>
      </c>
      <c r="W1527" s="17">
        <f t="shared" si="46"/>
        <v>108.82299999999999</v>
      </c>
      <c r="X1527" s="17">
        <f t="shared" si="47"/>
        <v>0.55593348832507838</v>
      </c>
      <c r="Y1527" s="18"/>
      <c r="Z1527" s="18"/>
    </row>
    <row r="1528" spans="19:26" x14ac:dyDescent="0.2">
      <c r="S1528" s="13" t="s">
        <v>98</v>
      </c>
      <c r="T1528" s="13" t="s">
        <v>99</v>
      </c>
      <c r="U1528" s="13">
        <v>2014</v>
      </c>
      <c r="V1528" s="18">
        <v>0.51</v>
      </c>
      <c r="W1528" s="17">
        <f t="shared" si="46"/>
        <v>108.82299999999999</v>
      </c>
      <c r="X1528" s="17">
        <f t="shared" si="47"/>
        <v>0.51550196190143627</v>
      </c>
      <c r="Y1528" s="18"/>
      <c r="Z1528" s="18"/>
    </row>
    <row r="1529" spans="19:26" x14ac:dyDescent="0.2">
      <c r="S1529" s="13" t="s">
        <v>56</v>
      </c>
      <c r="T1529" s="13" t="s">
        <v>57</v>
      </c>
      <c r="U1529" s="13">
        <v>2014</v>
      </c>
      <c r="V1529" s="18">
        <v>0.3</v>
      </c>
      <c r="W1529" s="17">
        <f t="shared" si="46"/>
        <v>108.82299999999999</v>
      </c>
      <c r="X1529" s="17">
        <f t="shared" si="47"/>
        <v>0.30323644817731549</v>
      </c>
      <c r="Y1529" s="13"/>
      <c r="Z1529" s="13"/>
    </row>
    <row r="1530" spans="19:26" x14ac:dyDescent="0.2">
      <c r="S1530" s="13" t="s">
        <v>100</v>
      </c>
      <c r="T1530" s="13" t="s">
        <v>101</v>
      </c>
      <c r="U1530" s="13">
        <v>2014</v>
      </c>
      <c r="V1530" s="18">
        <v>0.35</v>
      </c>
      <c r="W1530" s="17">
        <f t="shared" si="46"/>
        <v>108.82299999999999</v>
      </c>
      <c r="X1530" s="17">
        <f t="shared" si="47"/>
        <v>0.35377585620686802</v>
      </c>
      <c r="Y1530" s="13"/>
      <c r="Z1530" s="13"/>
    </row>
    <row r="1531" spans="19:26" x14ac:dyDescent="0.2">
      <c r="S1531" s="13" t="s">
        <v>58</v>
      </c>
      <c r="T1531" s="13" t="s">
        <v>59</v>
      </c>
      <c r="U1531" s="13">
        <v>2014</v>
      </c>
      <c r="V1531" s="18">
        <v>0.42</v>
      </c>
      <c r="W1531" s="17">
        <f t="shared" si="46"/>
        <v>108.82299999999999</v>
      </c>
      <c r="X1531" s="17">
        <f t="shared" si="47"/>
        <v>0.42453102744824167</v>
      </c>
      <c r="Y1531" s="13"/>
      <c r="Z1531" s="13"/>
    </row>
    <row r="1532" spans="19:26" x14ac:dyDescent="0.2">
      <c r="S1532" s="13" t="s">
        <v>102</v>
      </c>
      <c r="T1532" s="13" t="s">
        <v>103</v>
      </c>
      <c r="U1532" s="13">
        <v>2014</v>
      </c>
      <c r="V1532" s="18">
        <v>1.06</v>
      </c>
      <c r="W1532" s="17">
        <f t="shared" si="46"/>
        <v>108.82299999999999</v>
      </c>
      <c r="X1532" s="17">
        <f t="shared" si="47"/>
        <v>1.0714354502265147</v>
      </c>
      <c r="Y1532" s="18"/>
      <c r="Z1532" s="18"/>
    </row>
    <row r="1533" spans="19:26" x14ac:dyDescent="0.2">
      <c r="S1533" s="13" t="s">
        <v>60</v>
      </c>
      <c r="T1533" s="13" t="s">
        <v>61</v>
      </c>
      <c r="U1533" s="13">
        <v>2014</v>
      </c>
      <c r="V1533" s="18">
        <v>0.95</v>
      </c>
      <c r="W1533" s="17">
        <f t="shared" si="46"/>
        <v>108.82299999999999</v>
      </c>
      <c r="X1533" s="17">
        <f t="shared" si="47"/>
        <v>0.960248752561499</v>
      </c>
      <c r="Y1533" s="18"/>
      <c r="Z1533" s="18"/>
    </row>
    <row r="1534" spans="19:26" x14ac:dyDescent="0.2">
      <c r="S1534" s="13" t="s">
        <v>62</v>
      </c>
      <c r="T1534" s="13" t="s">
        <v>63</v>
      </c>
      <c r="U1534" s="13">
        <v>2014</v>
      </c>
      <c r="V1534" s="18">
        <v>0.7</v>
      </c>
      <c r="W1534" s="17">
        <f t="shared" si="46"/>
        <v>108.82299999999999</v>
      </c>
      <c r="X1534" s="17">
        <f t="shared" si="47"/>
        <v>0.70755171241373604</v>
      </c>
      <c r="Y1534" s="17"/>
      <c r="Z1534" s="17"/>
    </row>
    <row r="1535" spans="19:26" x14ac:dyDescent="0.2">
      <c r="S1535" s="13" t="s">
        <v>64</v>
      </c>
      <c r="T1535" s="13" t="s">
        <v>65</v>
      </c>
      <c r="U1535" s="13">
        <v>2014</v>
      </c>
      <c r="V1535" s="18">
        <v>0.875</v>
      </c>
      <c r="W1535" s="17">
        <f t="shared" si="46"/>
        <v>108.82299999999999</v>
      </c>
      <c r="X1535" s="17">
        <f t="shared" si="47"/>
        <v>0.88443964051717017</v>
      </c>
      <c r="Y1535" s="17"/>
      <c r="Z1535" s="17"/>
    </row>
    <row r="1536" spans="19:26" x14ac:dyDescent="0.2">
      <c r="S1536" s="13" t="s">
        <v>66</v>
      </c>
      <c r="T1536" s="13" t="s">
        <v>67</v>
      </c>
      <c r="U1536" s="13">
        <v>2014</v>
      </c>
      <c r="V1536" s="18">
        <v>1.7</v>
      </c>
      <c r="W1536" s="17">
        <f t="shared" si="46"/>
        <v>108.82299999999999</v>
      </c>
      <c r="X1536" s="17">
        <f t="shared" si="47"/>
        <v>1.7183398730047876</v>
      </c>
      <c r="Y1536" s="17"/>
      <c r="Z1536" s="17"/>
    </row>
    <row r="1537" spans="19:26" x14ac:dyDescent="0.2">
      <c r="S1537" s="13" t="s">
        <v>68</v>
      </c>
      <c r="T1537" s="13" t="s">
        <v>69</v>
      </c>
      <c r="U1537" s="13">
        <v>2014</v>
      </c>
      <c r="V1537" s="18">
        <v>0.3</v>
      </c>
      <c r="W1537" s="17">
        <f t="shared" si="46"/>
        <v>108.82299999999999</v>
      </c>
      <c r="X1537" s="17">
        <f t="shared" si="47"/>
        <v>0.30323644817731549</v>
      </c>
      <c r="Y1537" s="17"/>
      <c r="Z1537" s="17"/>
    </row>
    <row r="1538" spans="19:26" x14ac:dyDescent="0.2">
      <c r="S1538" s="13" t="s">
        <v>106</v>
      </c>
      <c r="T1538" s="13" t="s">
        <v>107</v>
      </c>
      <c r="U1538" s="13">
        <v>2014</v>
      </c>
      <c r="V1538" s="18">
        <v>0.997</v>
      </c>
      <c r="W1538" s="17">
        <f t="shared" si="46"/>
        <v>108.82299999999999</v>
      </c>
      <c r="X1538" s="17">
        <f t="shared" si="47"/>
        <v>1.0077557961092785</v>
      </c>
      <c r="Y1538" s="18"/>
      <c r="Z1538" s="18"/>
    </row>
    <row r="1539" spans="19:26" x14ac:dyDescent="0.2">
      <c r="S1539" s="13" t="s">
        <v>70</v>
      </c>
      <c r="T1539" s="13" t="s">
        <v>71</v>
      </c>
      <c r="U1539" s="13">
        <v>2014</v>
      </c>
      <c r="V1539" s="18">
        <v>0.5</v>
      </c>
      <c r="W1539" s="17">
        <f t="shared" ref="W1539:W1599" si="48">INDEX($AB$2:$AB$35,MATCH($U1539,$AA$2:$AA$35,0))</f>
        <v>108.82299999999999</v>
      </c>
      <c r="X1539" s="17">
        <f t="shared" ref="X1539:X1599" si="49">V1539*($AB$35/W1539)</f>
        <v>0.50539408029552579</v>
      </c>
      <c r="Y1539" s="18"/>
      <c r="Z1539" s="18"/>
    </row>
    <row r="1540" spans="19:26" x14ac:dyDescent="0.2">
      <c r="S1540" s="13" t="s">
        <v>108</v>
      </c>
      <c r="T1540" s="13" t="s">
        <v>109</v>
      </c>
      <c r="U1540" s="13">
        <v>2014</v>
      </c>
      <c r="V1540" s="17">
        <v>0.32</v>
      </c>
      <c r="W1540" s="17">
        <f t="shared" si="48"/>
        <v>108.82299999999999</v>
      </c>
      <c r="X1540" s="17">
        <f t="shared" si="49"/>
        <v>0.32345221138913649</v>
      </c>
      <c r="Y1540" s="18"/>
      <c r="Z1540" s="18"/>
    </row>
    <row r="1541" spans="19:26" x14ac:dyDescent="0.2">
      <c r="S1541" s="13" t="s">
        <v>72</v>
      </c>
      <c r="T1541" s="13" t="s">
        <v>73</v>
      </c>
      <c r="U1541" s="13">
        <v>2014</v>
      </c>
      <c r="V1541" s="17">
        <v>0.72</v>
      </c>
      <c r="W1541" s="17">
        <f t="shared" si="48"/>
        <v>108.82299999999999</v>
      </c>
      <c r="X1541" s="17">
        <f t="shared" si="49"/>
        <v>0.7277674756255571</v>
      </c>
      <c r="Y1541" s="18"/>
      <c r="Z1541" s="18"/>
    </row>
    <row r="1542" spans="19:26" x14ac:dyDescent="0.2">
      <c r="S1542" s="13" t="s">
        <v>110</v>
      </c>
      <c r="T1542" s="13" t="s">
        <v>111</v>
      </c>
      <c r="U1542" s="13">
        <v>2014</v>
      </c>
      <c r="V1542" s="17">
        <v>0.67</v>
      </c>
      <c r="W1542" s="17">
        <f t="shared" si="48"/>
        <v>108.82299999999999</v>
      </c>
      <c r="X1542" s="17">
        <f t="shared" si="49"/>
        <v>0.67722806759600462</v>
      </c>
      <c r="Y1542" s="18"/>
      <c r="Z1542" s="18"/>
    </row>
    <row r="1543" spans="19:26" x14ac:dyDescent="0.2">
      <c r="S1543" s="13" t="s">
        <v>74</v>
      </c>
      <c r="T1543" s="13" t="s">
        <v>75</v>
      </c>
      <c r="U1543" s="13">
        <v>2014</v>
      </c>
      <c r="V1543" s="18">
        <v>1.4</v>
      </c>
      <c r="W1543" s="17">
        <f t="shared" si="48"/>
        <v>108.82299999999999</v>
      </c>
      <c r="X1543" s="17">
        <f t="shared" si="49"/>
        <v>1.4151034248274721</v>
      </c>
      <c r="Y1543" s="18"/>
      <c r="Z1543" s="18"/>
    </row>
    <row r="1544" spans="19:26" x14ac:dyDescent="0.2">
      <c r="S1544" s="13" t="s">
        <v>76</v>
      </c>
      <c r="T1544" s="13" t="s">
        <v>77</v>
      </c>
      <c r="U1544" s="13">
        <v>2014</v>
      </c>
      <c r="V1544" s="18">
        <v>0.95960000000000001</v>
      </c>
      <c r="W1544" s="17">
        <f t="shared" si="48"/>
        <v>108.82299999999999</v>
      </c>
      <c r="X1544" s="17">
        <f t="shared" si="49"/>
        <v>0.96995231890317313</v>
      </c>
      <c r="Y1544" s="18"/>
      <c r="Z1544" s="18"/>
    </row>
    <row r="1545" spans="19:26" x14ac:dyDescent="0.2">
      <c r="S1545" s="13" t="s">
        <v>78</v>
      </c>
      <c r="T1545" s="13" t="s">
        <v>79</v>
      </c>
      <c r="U1545" s="13">
        <v>2014</v>
      </c>
      <c r="V1545" s="18">
        <v>0.93</v>
      </c>
      <c r="W1545" s="17">
        <f t="shared" si="48"/>
        <v>108.82299999999999</v>
      </c>
      <c r="X1545" s="17">
        <f t="shared" si="49"/>
        <v>0.94003298934967805</v>
      </c>
      <c r="Y1545" s="18"/>
      <c r="Z1545" s="18"/>
    </row>
    <row r="1546" spans="19:26" x14ac:dyDescent="0.2">
      <c r="S1546" s="13" t="s">
        <v>80</v>
      </c>
      <c r="T1546" s="13" t="s">
        <v>81</v>
      </c>
      <c r="U1546" s="13">
        <v>2014</v>
      </c>
      <c r="V1546" s="18">
        <v>1.21</v>
      </c>
      <c r="W1546" s="17">
        <f t="shared" si="48"/>
        <v>108.82299999999999</v>
      </c>
      <c r="X1546" s="17">
        <f t="shared" si="49"/>
        <v>1.2230536743151723</v>
      </c>
      <c r="Y1546" s="18"/>
      <c r="Z1546" s="18"/>
    </row>
    <row r="1547" spans="19:26" x14ac:dyDescent="0.2">
      <c r="S1547" s="13" t="s">
        <v>82</v>
      </c>
      <c r="T1547" s="13" t="s">
        <v>83</v>
      </c>
      <c r="U1547" s="13">
        <v>2014</v>
      </c>
      <c r="V1547" s="18">
        <v>0.20399999999999999</v>
      </c>
      <c r="W1547" s="17">
        <f t="shared" si="48"/>
        <v>108.82299999999999</v>
      </c>
      <c r="X1547" s="17">
        <f t="shared" si="49"/>
        <v>0.20620078476057452</v>
      </c>
      <c r="Y1547" s="18"/>
      <c r="Z1547" s="18"/>
    </row>
    <row r="1548" spans="19:26" x14ac:dyDescent="0.2">
      <c r="S1548" s="13" t="s">
        <v>116</v>
      </c>
      <c r="T1548" s="13" t="s">
        <v>117</v>
      </c>
      <c r="U1548" s="13">
        <v>2014</v>
      </c>
      <c r="V1548" s="18">
        <v>0.55000000000000004</v>
      </c>
      <c r="W1548" s="17">
        <f t="shared" si="48"/>
        <v>108.82299999999999</v>
      </c>
      <c r="X1548" s="17">
        <f t="shared" si="49"/>
        <v>0.55593348832507838</v>
      </c>
      <c r="Y1548" s="18"/>
      <c r="Z1548" s="18"/>
    </row>
    <row r="1549" spans="19:26" x14ac:dyDescent="0.2">
      <c r="S1549" s="13" t="s">
        <v>118</v>
      </c>
      <c r="T1549" s="13" t="s">
        <v>119</v>
      </c>
      <c r="U1549" s="13">
        <v>2014</v>
      </c>
      <c r="V1549" s="18">
        <v>1.51</v>
      </c>
      <c r="W1549" s="17">
        <f t="shared" si="48"/>
        <v>108.82299999999999</v>
      </c>
      <c r="X1549" s="17">
        <f t="shared" si="49"/>
        <v>1.5262901224924879</v>
      </c>
      <c r="Y1549" s="18"/>
      <c r="Z1549" s="18"/>
    </row>
    <row r="1550" spans="19:26" x14ac:dyDescent="0.2">
      <c r="S1550" s="13" t="s">
        <v>120</v>
      </c>
      <c r="T1550" s="13" t="s">
        <v>121</v>
      </c>
      <c r="U1550" s="13">
        <v>2014</v>
      </c>
      <c r="V1550" s="18">
        <v>0.86760000000000004</v>
      </c>
      <c r="W1550" s="17">
        <f t="shared" si="48"/>
        <v>108.82299999999999</v>
      </c>
      <c r="X1550" s="17">
        <f t="shared" si="49"/>
        <v>0.87695980812879637</v>
      </c>
      <c r="Y1550" s="18"/>
      <c r="Z1550" s="18"/>
    </row>
    <row r="1551" spans="19:26" x14ac:dyDescent="0.2">
      <c r="S1551" s="13" t="s">
        <v>122</v>
      </c>
      <c r="T1551" s="13" t="s">
        <v>123</v>
      </c>
      <c r="U1551" s="13">
        <v>2014</v>
      </c>
      <c r="V1551" s="13">
        <v>1</v>
      </c>
      <c r="W1551" s="17">
        <f t="shared" si="48"/>
        <v>108.82299999999999</v>
      </c>
      <c r="X1551" s="17">
        <f t="shared" si="49"/>
        <v>1.0107881605910516</v>
      </c>
      <c r="Y1551" s="17"/>
      <c r="Z1551" s="17"/>
    </row>
    <row r="1552" spans="19:26" x14ac:dyDescent="0.2">
      <c r="S1552" s="13" t="s">
        <v>84</v>
      </c>
      <c r="T1552" s="13" t="s">
        <v>85</v>
      </c>
      <c r="U1552" s="13">
        <v>2014</v>
      </c>
      <c r="V1552" s="13">
        <v>0.25</v>
      </c>
      <c r="W1552" s="17">
        <f t="shared" si="48"/>
        <v>108.82299999999999</v>
      </c>
      <c r="X1552" s="17">
        <f t="shared" si="49"/>
        <v>0.2526970401477629</v>
      </c>
      <c r="Y1552" s="17"/>
      <c r="Z1552" s="17"/>
    </row>
    <row r="1553" spans="19:26" x14ac:dyDescent="0.2">
      <c r="S1553" s="13" t="s">
        <v>90</v>
      </c>
      <c r="T1553" s="13" t="s">
        <v>91</v>
      </c>
      <c r="U1553" s="13">
        <v>2015</v>
      </c>
      <c r="V1553" s="18">
        <v>1.7</v>
      </c>
      <c r="W1553" s="17">
        <f t="shared" si="48"/>
        <v>109.997</v>
      </c>
      <c r="X1553" s="17">
        <f t="shared" si="49"/>
        <v>1.7</v>
      </c>
      <c r="Y1553" s="17"/>
      <c r="Z1553" s="17"/>
    </row>
    <row r="1554" spans="19:26" x14ac:dyDescent="0.2">
      <c r="S1554" s="13" t="s">
        <v>23</v>
      </c>
      <c r="T1554" s="13" t="s">
        <v>24</v>
      </c>
      <c r="U1554" s="13">
        <v>2015</v>
      </c>
      <c r="V1554" s="17">
        <v>2.5</v>
      </c>
      <c r="W1554" s="17">
        <f t="shared" si="48"/>
        <v>109.997</v>
      </c>
      <c r="X1554" s="17">
        <f t="shared" si="49"/>
        <v>2.5</v>
      </c>
      <c r="Y1554" s="17"/>
      <c r="Z1554" s="17"/>
    </row>
    <row r="1555" spans="19:26" x14ac:dyDescent="0.2">
      <c r="S1555" s="13" t="s">
        <v>25</v>
      </c>
      <c r="T1555" s="13" t="s">
        <v>26</v>
      </c>
      <c r="U1555" s="13">
        <v>2015</v>
      </c>
      <c r="V1555" s="17">
        <v>0.84</v>
      </c>
      <c r="W1555" s="17">
        <f t="shared" si="48"/>
        <v>109.997</v>
      </c>
      <c r="X1555" s="17">
        <f t="shared" si="49"/>
        <v>0.84</v>
      </c>
      <c r="Y1555" s="18"/>
      <c r="Z1555" s="18"/>
    </row>
    <row r="1556" spans="19:26" x14ac:dyDescent="0.2">
      <c r="S1556" s="13" t="s">
        <v>27</v>
      </c>
      <c r="T1556" s="13" t="s">
        <v>28</v>
      </c>
      <c r="U1556" s="13">
        <v>2015</v>
      </c>
      <c r="V1556" s="17">
        <v>0.75</v>
      </c>
      <c r="W1556" s="17">
        <f t="shared" si="48"/>
        <v>109.997</v>
      </c>
      <c r="X1556" s="17">
        <f t="shared" si="49"/>
        <v>0.75</v>
      </c>
      <c r="Y1556" s="18"/>
      <c r="Z1556" s="18"/>
    </row>
    <row r="1557" spans="19:26" x14ac:dyDescent="0.2">
      <c r="S1557" s="13" t="s">
        <v>29</v>
      </c>
      <c r="T1557" s="13" t="s">
        <v>30</v>
      </c>
      <c r="U1557" s="13">
        <v>2015</v>
      </c>
      <c r="V1557" s="17">
        <v>0.2</v>
      </c>
      <c r="W1557" s="17">
        <f t="shared" si="48"/>
        <v>109.997</v>
      </c>
      <c r="X1557" s="17">
        <f t="shared" si="49"/>
        <v>0.2</v>
      </c>
      <c r="Y1557" s="18"/>
      <c r="Z1557" s="18"/>
    </row>
    <row r="1558" spans="19:26" x14ac:dyDescent="0.2">
      <c r="S1558" s="13" t="s">
        <v>31</v>
      </c>
      <c r="T1558" s="13" t="s">
        <v>32</v>
      </c>
      <c r="U1558" s="13">
        <v>2015</v>
      </c>
      <c r="V1558" s="18">
        <v>0.31540000000000001</v>
      </c>
      <c r="W1558" s="17">
        <f t="shared" si="48"/>
        <v>109.997</v>
      </c>
      <c r="X1558" s="17">
        <f t="shared" si="49"/>
        <v>0.31540000000000001</v>
      </c>
      <c r="Y1558" s="18"/>
      <c r="Z1558" s="18"/>
    </row>
    <row r="1559" spans="19:26" x14ac:dyDescent="0.2">
      <c r="S1559" s="13" t="s">
        <v>33</v>
      </c>
      <c r="T1559" s="13" t="s">
        <v>34</v>
      </c>
      <c r="U1559" s="13">
        <v>2015</v>
      </c>
      <c r="V1559" s="18">
        <v>0.72</v>
      </c>
      <c r="W1559" s="17">
        <f t="shared" si="48"/>
        <v>109.997</v>
      </c>
      <c r="X1559" s="17">
        <f t="shared" si="49"/>
        <v>0.72</v>
      </c>
      <c r="Y1559" s="18"/>
      <c r="Z1559" s="18"/>
    </row>
    <row r="1560" spans="19:26" x14ac:dyDescent="0.2">
      <c r="S1560" s="13" t="s">
        <v>35</v>
      </c>
      <c r="T1560" s="13" t="s">
        <v>36</v>
      </c>
      <c r="U1560" s="13">
        <v>2015</v>
      </c>
      <c r="V1560" s="18">
        <v>0.97</v>
      </c>
      <c r="W1560" s="17">
        <f t="shared" si="48"/>
        <v>109.997</v>
      </c>
      <c r="X1560" s="17">
        <f t="shared" si="49"/>
        <v>0.97</v>
      </c>
      <c r="Y1560" s="18"/>
      <c r="Z1560" s="18"/>
    </row>
    <row r="1561" spans="19:26" x14ac:dyDescent="0.2">
      <c r="S1561" s="13" t="s">
        <v>37</v>
      </c>
      <c r="T1561" s="13" t="s">
        <v>38</v>
      </c>
      <c r="U1561" s="13">
        <v>2015</v>
      </c>
      <c r="V1561" s="18">
        <v>0.3</v>
      </c>
      <c r="W1561" s="17">
        <f t="shared" si="48"/>
        <v>109.997</v>
      </c>
      <c r="X1561" s="17">
        <f t="shared" si="49"/>
        <v>0.3</v>
      </c>
      <c r="Y1561" s="18"/>
      <c r="Z1561" s="18"/>
    </row>
    <row r="1562" spans="19:26" x14ac:dyDescent="0.2">
      <c r="S1562" s="13" t="s">
        <v>39</v>
      </c>
      <c r="T1562" s="13" t="s">
        <v>40</v>
      </c>
      <c r="U1562" s="13">
        <v>2015</v>
      </c>
      <c r="V1562" s="18">
        <v>2.25</v>
      </c>
      <c r="W1562" s="17">
        <f t="shared" si="48"/>
        <v>109.997</v>
      </c>
      <c r="X1562" s="17">
        <f t="shared" si="49"/>
        <v>2.25</v>
      </c>
      <c r="Y1562" s="18"/>
      <c r="Z1562" s="18"/>
    </row>
    <row r="1563" spans="19:26" x14ac:dyDescent="0.2">
      <c r="S1563" s="13" t="s">
        <v>41</v>
      </c>
      <c r="T1563" s="13" t="s">
        <v>42</v>
      </c>
      <c r="U1563" s="13">
        <v>2015</v>
      </c>
      <c r="V1563" s="18">
        <v>2.35</v>
      </c>
      <c r="W1563" s="17">
        <f t="shared" si="48"/>
        <v>109.997</v>
      </c>
      <c r="X1563" s="17">
        <f t="shared" si="49"/>
        <v>2.35</v>
      </c>
      <c r="Y1563" s="18"/>
      <c r="Z1563" s="18"/>
    </row>
    <row r="1564" spans="19:26" x14ac:dyDescent="0.2">
      <c r="S1564" s="13" t="s">
        <v>86</v>
      </c>
      <c r="T1564" s="13" t="s">
        <v>87</v>
      </c>
      <c r="U1564" s="13">
        <v>2015</v>
      </c>
      <c r="V1564" s="18">
        <v>1.38</v>
      </c>
      <c r="W1564" s="17">
        <f t="shared" si="48"/>
        <v>109.997</v>
      </c>
      <c r="X1564" s="17">
        <f t="shared" si="49"/>
        <v>1.38</v>
      </c>
      <c r="Y1564" s="18"/>
      <c r="Z1564" s="18"/>
    </row>
    <row r="1565" spans="19:26" x14ac:dyDescent="0.2">
      <c r="S1565" s="13" t="s">
        <v>92</v>
      </c>
      <c r="T1565" s="13" t="s">
        <v>93</v>
      </c>
      <c r="U1565" s="13">
        <v>2015</v>
      </c>
      <c r="V1565" s="18">
        <v>0.45</v>
      </c>
      <c r="W1565" s="17">
        <f t="shared" si="48"/>
        <v>109.997</v>
      </c>
      <c r="X1565" s="17">
        <f t="shared" si="49"/>
        <v>0.45</v>
      </c>
      <c r="Y1565" s="18"/>
      <c r="Z1565" s="18"/>
    </row>
    <row r="1566" spans="19:26" x14ac:dyDescent="0.2">
      <c r="S1566" s="13" t="s">
        <v>43</v>
      </c>
      <c r="T1566" s="13" t="s">
        <v>14</v>
      </c>
      <c r="U1566" s="13">
        <v>2015</v>
      </c>
      <c r="V1566" s="18">
        <v>1.39</v>
      </c>
      <c r="W1566" s="17">
        <f t="shared" si="48"/>
        <v>109.997</v>
      </c>
      <c r="X1566" s="17">
        <f t="shared" si="49"/>
        <v>1.39</v>
      </c>
      <c r="Y1566" s="18"/>
      <c r="Z1566" s="18"/>
    </row>
    <row r="1567" spans="19:26" x14ac:dyDescent="0.2">
      <c r="S1567" s="13" t="s">
        <v>44</v>
      </c>
      <c r="T1567" s="13" t="s">
        <v>45</v>
      </c>
      <c r="U1567" s="13">
        <v>2015</v>
      </c>
      <c r="V1567" s="18">
        <v>0.47</v>
      </c>
      <c r="W1567" s="17">
        <f t="shared" si="48"/>
        <v>109.997</v>
      </c>
      <c r="X1567" s="17">
        <f t="shared" si="49"/>
        <v>0.47</v>
      </c>
      <c r="Y1567" s="18"/>
      <c r="Z1567" s="18"/>
    </row>
    <row r="1568" spans="19:26" x14ac:dyDescent="0.2">
      <c r="S1568" s="13" t="s">
        <v>94</v>
      </c>
      <c r="T1568" s="13" t="s">
        <v>95</v>
      </c>
      <c r="U1568" s="13">
        <v>2015</v>
      </c>
      <c r="V1568" s="18">
        <v>1.75</v>
      </c>
      <c r="W1568" s="17">
        <f t="shared" si="48"/>
        <v>109.997</v>
      </c>
      <c r="X1568" s="17">
        <f t="shared" si="49"/>
        <v>1.75</v>
      </c>
      <c r="Y1568" s="17"/>
      <c r="Z1568" s="17"/>
    </row>
    <row r="1569" spans="19:26" x14ac:dyDescent="0.2">
      <c r="S1569" s="13" t="s">
        <v>46</v>
      </c>
      <c r="T1569" s="13" t="s">
        <v>47</v>
      </c>
      <c r="U1569" s="13">
        <v>2015</v>
      </c>
      <c r="V1569" s="18">
        <v>0.3</v>
      </c>
      <c r="W1569" s="17">
        <f t="shared" si="48"/>
        <v>109.997</v>
      </c>
      <c r="X1569" s="17">
        <f t="shared" si="49"/>
        <v>0.3</v>
      </c>
      <c r="Y1569" s="17"/>
      <c r="Z1569" s="17"/>
    </row>
    <row r="1570" spans="19:26" x14ac:dyDescent="0.2">
      <c r="S1570" s="13" t="s">
        <v>48</v>
      </c>
      <c r="T1570" s="13" t="s">
        <v>49</v>
      </c>
      <c r="U1570" s="13">
        <v>2015</v>
      </c>
      <c r="V1570" s="18">
        <v>0.5</v>
      </c>
      <c r="W1570" s="17">
        <f t="shared" si="48"/>
        <v>109.997</v>
      </c>
      <c r="X1570" s="17">
        <f t="shared" si="49"/>
        <v>0.5</v>
      </c>
      <c r="Y1570" s="17"/>
      <c r="Z1570" s="17"/>
    </row>
    <row r="1571" spans="19:26" x14ac:dyDescent="0.2">
      <c r="S1571" s="13" t="s">
        <v>50</v>
      </c>
      <c r="T1571" s="13" t="s">
        <v>51</v>
      </c>
      <c r="U1571" s="13">
        <v>2015</v>
      </c>
      <c r="V1571" s="17">
        <v>0.11</v>
      </c>
      <c r="W1571" s="17">
        <f t="shared" si="48"/>
        <v>109.997</v>
      </c>
      <c r="X1571" s="17">
        <f t="shared" si="49"/>
        <v>0.11</v>
      </c>
      <c r="Y1571" s="17"/>
      <c r="Z1571" s="17"/>
    </row>
    <row r="1572" spans="19:26" x14ac:dyDescent="0.2">
      <c r="S1572" s="13" t="s">
        <v>96</v>
      </c>
      <c r="T1572" s="13" t="s">
        <v>97</v>
      </c>
      <c r="U1572" s="13">
        <v>2015</v>
      </c>
      <c r="V1572" s="17">
        <v>0.6</v>
      </c>
      <c r="W1572" s="17">
        <f t="shared" si="48"/>
        <v>109.997</v>
      </c>
      <c r="X1572" s="17">
        <f t="shared" si="49"/>
        <v>0.6</v>
      </c>
      <c r="Y1572" s="18"/>
      <c r="Z1572" s="18"/>
    </row>
    <row r="1573" spans="19:26" x14ac:dyDescent="0.2">
      <c r="S1573" s="13" t="s">
        <v>52</v>
      </c>
      <c r="T1573" s="13" t="s">
        <v>53</v>
      </c>
      <c r="U1573" s="13">
        <v>2015</v>
      </c>
      <c r="V1573" s="17">
        <v>0.4</v>
      </c>
      <c r="W1573" s="17">
        <f t="shared" si="48"/>
        <v>109.997</v>
      </c>
      <c r="X1573" s="17">
        <f t="shared" si="49"/>
        <v>0.4</v>
      </c>
      <c r="Y1573" s="18"/>
      <c r="Z1573" s="18"/>
    </row>
    <row r="1574" spans="19:26" x14ac:dyDescent="0.2">
      <c r="S1574" s="13" t="s">
        <v>54</v>
      </c>
      <c r="T1574" s="13" t="s">
        <v>55</v>
      </c>
      <c r="U1574" s="13">
        <v>2015</v>
      </c>
      <c r="V1574" s="17">
        <v>0.55000000000000004</v>
      </c>
      <c r="W1574" s="17">
        <f t="shared" si="48"/>
        <v>109.997</v>
      </c>
      <c r="X1574" s="17">
        <f t="shared" si="49"/>
        <v>0.55000000000000004</v>
      </c>
      <c r="Y1574" s="18"/>
      <c r="Z1574" s="18"/>
    </row>
    <row r="1575" spans="19:26" x14ac:dyDescent="0.2">
      <c r="S1575" s="13" t="s">
        <v>98</v>
      </c>
      <c r="T1575" s="13" t="s">
        <v>99</v>
      </c>
      <c r="U1575" s="13">
        <v>2015</v>
      </c>
      <c r="V1575" s="18">
        <v>0.51</v>
      </c>
      <c r="W1575" s="17">
        <f t="shared" si="48"/>
        <v>109.997</v>
      </c>
      <c r="X1575" s="17">
        <f t="shared" si="49"/>
        <v>0.51</v>
      </c>
      <c r="Y1575" s="18"/>
      <c r="Z1575" s="18"/>
    </row>
    <row r="1576" spans="19:26" x14ac:dyDescent="0.2">
      <c r="S1576" s="13" t="s">
        <v>56</v>
      </c>
      <c r="T1576" s="13" t="s">
        <v>57</v>
      </c>
      <c r="U1576" s="13">
        <v>2015</v>
      </c>
      <c r="V1576" s="18">
        <v>0.3</v>
      </c>
      <c r="W1576" s="17">
        <f t="shared" si="48"/>
        <v>109.997</v>
      </c>
      <c r="X1576" s="17">
        <f t="shared" si="49"/>
        <v>0.3</v>
      </c>
      <c r="Y1576" s="18"/>
      <c r="Z1576" s="18"/>
    </row>
    <row r="1577" spans="19:26" x14ac:dyDescent="0.2">
      <c r="S1577" s="13" t="s">
        <v>100</v>
      </c>
      <c r="T1577" s="13" t="s">
        <v>101</v>
      </c>
      <c r="U1577" s="13">
        <v>2015</v>
      </c>
      <c r="V1577" s="18">
        <v>0.35</v>
      </c>
      <c r="W1577" s="17">
        <f t="shared" si="48"/>
        <v>109.997</v>
      </c>
      <c r="X1577" s="17">
        <f t="shared" si="49"/>
        <v>0.35</v>
      </c>
      <c r="Y1577" s="18"/>
      <c r="Z1577" s="18"/>
    </row>
    <row r="1578" spans="19:26" x14ac:dyDescent="0.2">
      <c r="S1578" s="13" t="s">
        <v>58</v>
      </c>
      <c r="T1578" s="13" t="s">
        <v>59</v>
      </c>
      <c r="U1578" s="13">
        <v>2015</v>
      </c>
      <c r="V1578" s="18">
        <v>0.42</v>
      </c>
      <c r="W1578" s="17">
        <f t="shared" si="48"/>
        <v>109.997</v>
      </c>
      <c r="X1578" s="17">
        <f t="shared" si="49"/>
        <v>0.42</v>
      </c>
      <c r="Y1578" s="18"/>
      <c r="Z1578" s="18"/>
    </row>
    <row r="1579" spans="19:26" x14ac:dyDescent="0.2">
      <c r="S1579" s="13" t="s">
        <v>102</v>
      </c>
      <c r="T1579" s="13" t="s">
        <v>103</v>
      </c>
      <c r="U1579" s="13">
        <v>2015</v>
      </c>
      <c r="V1579" s="18">
        <v>1.06</v>
      </c>
      <c r="W1579" s="17">
        <f t="shared" si="48"/>
        <v>109.997</v>
      </c>
      <c r="X1579" s="17">
        <f t="shared" si="49"/>
        <v>1.06</v>
      </c>
      <c r="Y1579" s="18"/>
      <c r="Z1579" s="18"/>
    </row>
    <row r="1580" spans="19:26" x14ac:dyDescent="0.2">
      <c r="S1580" s="13" t="s">
        <v>60</v>
      </c>
      <c r="T1580" s="13" t="s">
        <v>61</v>
      </c>
      <c r="U1580" s="13">
        <v>2015</v>
      </c>
      <c r="V1580" s="18">
        <v>0.95</v>
      </c>
      <c r="W1580" s="17">
        <f t="shared" si="48"/>
        <v>109.997</v>
      </c>
      <c r="X1580" s="17">
        <f t="shared" si="49"/>
        <v>0.95</v>
      </c>
      <c r="Y1580" s="13"/>
      <c r="Z1580" s="13"/>
    </row>
    <row r="1581" spans="19:26" x14ac:dyDescent="0.2">
      <c r="S1581" s="13" t="s">
        <v>62</v>
      </c>
      <c r="T1581" s="13" t="s">
        <v>63</v>
      </c>
      <c r="U1581" s="13">
        <v>2015</v>
      </c>
      <c r="V1581" s="18">
        <v>0.7</v>
      </c>
      <c r="W1581" s="17">
        <f t="shared" si="48"/>
        <v>109.997</v>
      </c>
      <c r="X1581" s="17">
        <f t="shared" si="49"/>
        <v>0.7</v>
      </c>
      <c r="Y1581" s="13"/>
      <c r="Z1581" s="13"/>
    </row>
    <row r="1582" spans="19:26" x14ac:dyDescent="0.2">
      <c r="S1582" s="13" t="s">
        <v>64</v>
      </c>
      <c r="T1582" s="13" t="s">
        <v>65</v>
      </c>
      <c r="U1582" s="13">
        <v>2015</v>
      </c>
      <c r="V1582" s="18">
        <v>0.875</v>
      </c>
      <c r="W1582" s="17">
        <f t="shared" si="48"/>
        <v>109.997</v>
      </c>
      <c r="X1582" s="17">
        <f t="shared" si="49"/>
        <v>0.875</v>
      </c>
      <c r="Y1582" s="13"/>
      <c r="Z1582" s="13"/>
    </row>
    <row r="1583" spans="19:26" x14ac:dyDescent="0.2">
      <c r="S1583" s="13" t="s">
        <v>66</v>
      </c>
      <c r="T1583" s="13" t="s">
        <v>67</v>
      </c>
      <c r="U1583" s="13">
        <v>2015</v>
      </c>
      <c r="V1583" s="18">
        <v>1.7</v>
      </c>
      <c r="W1583" s="17">
        <f t="shared" si="48"/>
        <v>109.997</v>
      </c>
      <c r="X1583" s="17">
        <f t="shared" si="49"/>
        <v>1.7</v>
      </c>
      <c r="Y1583" s="18"/>
      <c r="Z1583" s="18"/>
    </row>
    <row r="1584" spans="19:26" x14ac:dyDescent="0.2">
      <c r="S1584" s="13" t="s">
        <v>68</v>
      </c>
      <c r="T1584" s="13" t="s">
        <v>69</v>
      </c>
      <c r="U1584" s="13">
        <v>2015</v>
      </c>
      <c r="V1584" s="18">
        <v>0.3</v>
      </c>
      <c r="W1584" s="17">
        <f t="shared" si="48"/>
        <v>109.997</v>
      </c>
      <c r="X1584" s="17">
        <f t="shared" si="49"/>
        <v>0.3</v>
      </c>
      <c r="Y1584" s="18"/>
      <c r="Z1584" s="18"/>
    </row>
    <row r="1585" spans="19:26" x14ac:dyDescent="0.2">
      <c r="S1585" s="13" t="s">
        <v>106</v>
      </c>
      <c r="T1585" s="13" t="s">
        <v>107</v>
      </c>
      <c r="U1585" s="13">
        <v>2015</v>
      </c>
      <c r="V1585" s="18">
        <v>0.997</v>
      </c>
      <c r="W1585" s="17">
        <f t="shared" si="48"/>
        <v>109.997</v>
      </c>
      <c r="X1585" s="17">
        <f t="shared" si="49"/>
        <v>0.997</v>
      </c>
      <c r="Y1585" s="17"/>
      <c r="Z1585" s="17"/>
    </row>
    <row r="1586" spans="19:26" x14ac:dyDescent="0.2">
      <c r="S1586" s="13" t="s">
        <v>70</v>
      </c>
      <c r="T1586" s="13" t="s">
        <v>71</v>
      </c>
      <c r="U1586" s="13">
        <v>2015</v>
      </c>
      <c r="V1586" s="18">
        <v>0.5</v>
      </c>
      <c r="W1586" s="17">
        <f t="shared" si="48"/>
        <v>109.997</v>
      </c>
      <c r="X1586" s="17">
        <f t="shared" si="49"/>
        <v>0.5</v>
      </c>
      <c r="Y1586" s="17"/>
      <c r="Z1586" s="17"/>
    </row>
    <row r="1587" spans="19:26" x14ac:dyDescent="0.2">
      <c r="S1587" s="13" t="s">
        <v>108</v>
      </c>
      <c r="T1587" s="13" t="s">
        <v>109</v>
      </c>
      <c r="U1587" s="13">
        <v>2015</v>
      </c>
      <c r="V1587" s="17">
        <v>0.32</v>
      </c>
      <c r="W1587" s="17">
        <f t="shared" si="48"/>
        <v>109.997</v>
      </c>
      <c r="X1587" s="17">
        <f t="shared" si="49"/>
        <v>0.32</v>
      </c>
      <c r="Y1587" s="17"/>
      <c r="Z1587" s="17"/>
    </row>
    <row r="1588" spans="19:26" x14ac:dyDescent="0.2">
      <c r="S1588" s="13" t="s">
        <v>72</v>
      </c>
      <c r="T1588" s="13" t="s">
        <v>73</v>
      </c>
      <c r="U1588" s="13">
        <v>2015</v>
      </c>
      <c r="V1588" s="17">
        <v>0.72</v>
      </c>
      <c r="W1588" s="17">
        <f t="shared" si="48"/>
        <v>109.997</v>
      </c>
      <c r="X1588" s="17">
        <f t="shared" si="49"/>
        <v>0.72</v>
      </c>
      <c r="Y1588" s="17"/>
      <c r="Z1588" s="17"/>
    </row>
    <row r="1589" spans="19:26" x14ac:dyDescent="0.2">
      <c r="S1589" s="13" t="s">
        <v>110</v>
      </c>
      <c r="T1589" s="13" t="s">
        <v>111</v>
      </c>
      <c r="U1589" s="13">
        <v>2015</v>
      </c>
      <c r="V1589" s="17">
        <v>0.67</v>
      </c>
      <c r="W1589" s="17">
        <f t="shared" si="48"/>
        <v>109.997</v>
      </c>
      <c r="X1589" s="17">
        <f t="shared" si="49"/>
        <v>0.67</v>
      </c>
      <c r="Y1589" s="18"/>
      <c r="Z1589" s="18"/>
    </row>
    <row r="1590" spans="19:26" x14ac:dyDescent="0.2">
      <c r="S1590" s="13" t="s">
        <v>74</v>
      </c>
      <c r="T1590" s="13" t="s">
        <v>75</v>
      </c>
      <c r="U1590" s="13">
        <v>2015</v>
      </c>
      <c r="V1590" s="18">
        <v>1.4</v>
      </c>
      <c r="W1590" s="17">
        <f t="shared" si="48"/>
        <v>109.997</v>
      </c>
      <c r="X1590" s="17">
        <f t="shared" si="49"/>
        <v>1.4</v>
      </c>
      <c r="Y1590" s="18"/>
      <c r="Z1590" s="18"/>
    </row>
    <row r="1591" spans="19:26" x14ac:dyDescent="0.2">
      <c r="S1591" s="13" t="s">
        <v>76</v>
      </c>
      <c r="T1591" s="13" t="s">
        <v>77</v>
      </c>
      <c r="U1591" s="13">
        <v>2015</v>
      </c>
      <c r="V1591" s="18">
        <v>0.95960000000000001</v>
      </c>
      <c r="W1591" s="17">
        <f t="shared" si="48"/>
        <v>109.997</v>
      </c>
      <c r="X1591" s="17">
        <f t="shared" si="49"/>
        <v>0.95960000000000001</v>
      </c>
      <c r="Y1591" s="18"/>
      <c r="Z1591" s="18"/>
    </row>
    <row r="1592" spans="19:26" x14ac:dyDescent="0.2">
      <c r="S1592" s="13" t="s">
        <v>78</v>
      </c>
      <c r="T1592" s="13" t="s">
        <v>79</v>
      </c>
      <c r="U1592" s="13">
        <v>2015</v>
      </c>
      <c r="V1592" s="18">
        <v>0.93</v>
      </c>
      <c r="W1592" s="17">
        <f t="shared" si="48"/>
        <v>109.997</v>
      </c>
      <c r="X1592" s="17">
        <f t="shared" si="49"/>
        <v>0.93</v>
      </c>
      <c r="Y1592" s="18"/>
      <c r="Z1592" s="18"/>
    </row>
    <row r="1593" spans="19:26" x14ac:dyDescent="0.2">
      <c r="S1593" s="13" t="s">
        <v>80</v>
      </c>
      <c r="T1593" s="13" t="s">
        <v>81</v>
      </c>
      <c r="U1593" s="13">
        <v>2015</v>
      </c>
      <c r="V1593" s="18">
        <v>1.21</v>
      </c>
      <c r="W1593" s="17">
        <f t="shared" si="48"/>
        <v>109.997</v>
      </c>
      <c r="X1593" s="17">
        <f t="shared" si="49"/>
        <v>1.21</v>
      </c>
      <c r="Y1593" s="18"/>
      <c r="Z1593" s="18"/>
    </row>
    <row r="1594" spans="19:26" x14ac:dyDescent="0.2">
      <c r="S1594" s="13" t="s">
        <v>82</v>
      </c>
      <c r="T1594" s="13" t="s">
        <v>83</v>
      </c>
      <c r="U1594" s="13">
        <v>2015</v>
      </c>
      <c r="V1594" s="18">
        <v>0.20399999999999999</v>
      </c>
      <c r="W1594" s="17">
        <f t="shared" si="48"/>
        <v>109.997</v>
      </c>
      <c r="X1594" s="17">
        <f t="shared" si="49"/>
        <v>0.20399999999999999</v>
      </c>
      <c r="Y1594" s="18"/>
      <c r="Z1594" s="18"/>
    </row>
    <row r="1595" spans="19:26" x14ac:dyDescent="0.2">
      <c r="S1595" s="13" t="s">
        <v>116</v>
      </c>
      <c r="T1595" s="13" t="s">
        <v>117</v>
      </c>
      <c r="U1595" s="13">
        <v>2015</v>
      </c>
      <c r="V1595" s="18">
        <v>0.55000000000000004</v>
      </c>
      <c r="W1595" s="17">
        <f t="shared" si="48"/>
        <v>109.997</v>
      </c>
      <c r="X1595" s="17">
        <f t="shared" si="49"/>
        <v>0.55000000000000004</v>
      </c>
      <c r="Y1595" s="18"/>
      <c r="Z1595" s="18"/>
    </row>
    <row r="1596" spans="19:26" x14ac:dyDescent="0.2">
      <c r="S1596" s="13" t="s">
        <v>118</v>
      </c>
      <c r="T1596" s="13" t="s">
        <v>119</v>
      </c>
      <c r="U1596" s="13">
        <v>2015</v>
      </c>
      <c r="V1596" s="18">
        <v>1.51</v>
      </c>
      <c r="W1596" s="17">
        <f t="shared" si="48"/>
        <v>109.997</v>
      </c>
      <c r="X1596" s="17">
        <f t="shared" si="49"/>
        <v>1.51</v>
      </c>
      <c r="Y1596" s="18"/>
      <c r="Z1596" s="18"/>
    </row>
    <row r="1597" spans="19:26" x14ac:dyDescent="0.2">
      <c r="S1597" s="13" t="s">
        <v>120</v>
      </c>
      <c r="T1597" s="13" t="s">
        <v>121</v>
      </c>
      <c r="U1597" s="13">
        <v>2015</v>
      </c>
      <c r="V1597" s="18">
        <v>0.86760000000000004</v>
      </c>
      <c r="W1597" s="17">
        <f t="shared" si="48"/>
        <v>109.997</v>
      </c>
      <c r="X1597" s="17">
        <f t="shared" si="49"/>
        <v>0.86760000000000004</v>
      </c>
      <c r="Y1597" s="18"/>
      <c r="Z1597" s="18"/>
    </row>
    <row r="1598" spans="19:26" x14ac:dyDescent="0.2">
      <c r="S1598" s="13" t="s">
        <v>122</v>
      </c>
      <c r="T1598" s="13" t="s">
        <v>123</v>
      </c>
      <c r="U1598" s="13">
        <v>2015</v>
      </c>
      <c r="V1598" s="13">
        <v>1</v>
      </c>
      <c r="W1598" s="17">
        <f t="shared" si="48"/>
        <v>109.997</v>
      </c>
      <c r="X1598" s="17">
        <f t="shared" si="49"/>
        <v>1</v>
      </c>
      <c r="Y1598" s="18"/>
      <c r="Z1598" s="18"/>
    </row>
    <row r="1599" spans="19:26" x14ac:dyDescent="0.2">
      <c r="S1599" s="13" t="s">
        <v>84</v>
      </c>
      <c r="T1599" s="13" t="s">
        <v>85</v>
      </c>
      <c r="U1599" s="13">
        <v>2015</v>
      </c>
      <c r="V1599" s="13">
        <v>0.25</v>
      </c>
      <c r="W1599" s="17">
        <f t="shared" si="48"/>
        <v>109.997</v>
      </c>
      <c r="X1599" s="17">
        <f t="shared" si="49"/>
        <v>0.25</v>
      </c>
      <c r="Y1599" s="18"/>
      <c r="Z1599" s="18"/>
    </row>
    <row r="1600" spans="19:26" x14ac:dyDescent="0.2">
      <c r="S1600" s="13"/>
      <c r="T1600" s="13"/>
      <c r="U1600" s="13"/>
      <c r="V1600" s="17"/>
      <c r="W1600" s="17"/>
      <c r="X1600" s="17"/>
      <c r="Y1600" s="18"/>
      <c r="Z1600" s="18"/>
    </row>
    <row r="1601" spans="19:26" x14ac:dyDescent="0.2">
      <c r="S1601" s="13"/>
      <c r="T1601" s="13"/>
      <c r="U1601" s="13"/>
      <c r="V1601" s="17"/>
      <c r="W1601" s="17"/>
      <c r="X1601" s="17"/>
      <c r="Y1601" s="18"/>
      <c r="Z1601" s="18"/>
    </row>
    <row r="1602" spans="19:26" x14ac:dyDescent="0.2">
      <c r="S1602" s="13"/>
      <c r="T1602" s="13"/>
      <c r="U1602" s="13"/>
      <c r="V1602" s="17"/>
      <c r="W1602" s="17"/>
      <c r="X1602" s="17"/>
      <c r="Y1602" s="17"/>
      <c r="Z1602" s="17"/>
    </row>
    <row r="1603" spans="19:26" x14ac:dyDescent="0.2">
      <c r="S1603" s="13"/>
      <c r="T1603" s="13"/>
      <c r="U1603" s="13"/>
      <c r="V1603" s="17"/>
      <c r="W1603" s="17"/>
      <c r="X1603" s="17"/>
      <c r="Y1603" s="17"/>
      <c r="Z1603" s="17"/>
    </row>
    <row r="1604" spans="19:26" x14ac:dyDescent="0.2">
      <c r="S1604" s="13"/>
      <c r="T1604" s="13"/>
      <c r="U1604" s="13"/>
      <c r="V1604" s="18"/>
      <c r="W1604" s="18"/>
      <c r="X1604" s="18"/>
      <c r="Y1604" s="17"/>
      <c r="Z1604" s="17"/>
    </row>
    <row r="1605" spans="19:26" x14ac:dyDescent="0.2">
      <c r="S1605" s="13"/>
      <c r="T1605" s="13"/>
      <c r="U1605" s="13"/>
      <c r="V1605" s="18"/>
      <c r="W1605" s="18"/>
      <c r="X1605" s="18"/>
      <c r="Y1605" s="17"/>
      <c r="Z1605" s="17"/>
    </row>
    <row r="1606" spans="19:26" x14ac:dyDescent="0.2">
      <c r="S1606" s="13"/>
      <c r="T1606" s="13"/>
      <c r="U1606" s="13"/>
      <c r="V1606" s="18"/>
      <c r="W1606" s="18"/>
      <c r="X1606" s="18"/>
      <c r="Y1606" s="18"/>
      <c r="Z1606" s="18"/>
    </row>
    <row r="1607" spans="19:26" x14ac:dyDescent="0.2">
      <c r="S1607" s="13"/>
      <c r="T1607" s="13"/>
      <c r="U1607" s="13"/>
      <c r="V1607" s="18"/>
      <c r="W1607" s="18"/>
      <c r="X1607" s="18"/>
      <c r="Y1607" s="18"/>
      <c r="Z1607" s="18"/>
    </row>
    <row r="1608" spans="19:26" x14ac:dyDescent="0.2">
      <c r="S1608" s="13"/>
      <c r="T1608" s="13"/>
      <c r="U1608" s="13"/>
      <c r="V1608" s="18"/>
      <c r="W1608" s="18"/>
      <c r="X1608" s="18"/>
      <c r="Y1608" s="18"/>
      <c r="Z1608" s="18"/>
    </row>
    <row r="1609" spans="19:26" x14ac:dyDescent="0.2">
      <c r="S1609" s="13"/>
      <c r="T1609" s="13"/>
      <c r="U1609" s="13"/>
      <c r="V1609" s="18"/>
      <c r="W1609" s="18"/>
      <c r="X1609" s="18"/>
      <c r="Y1609" s="18"/>
      <c r="Z1609" s="18"/>
    </row>
    <row r="1610" spans="19:26" x14ac:dyDescent="0.2">
      <c r="S1610" s="13"/>
      <c r="T1610" s="13"/>
      <c r="U1610" s="13"/>
      <c r="V1610" s="18"/>
      <c r="W1610" s="18"/>
      <c r="X1610" s="18"/>
      <c r="Y1610" s="18"/>
      <c r="Z1610" s="18"/>
    </row>
    <row r="1611" spans="19:26" x14ac:dyDescent="0.2">
      <c r="S1611" s="13"/>
      <c r="T1611" s="13"/>
      <c r="U1611" s="13"/>
      <c r="V1611" s="18"/>
      <c r="W1611" s="18"/>
      <c r="X1611" s="18"/>
      <c r="Y1611" s="18"/>
      <c r="Z1611" s="18"/>
    </row>
    <row r="1612" spans="19:26" x14ac:dyDescent="0.2">
      <c r="S1612" s="13"/>
      <c r="T1612" s="13"/>
      <c r="U1612" s="13"/>
      <c r="V1612" s="18"/>
      <c r="W1612" s="18"/>
      <c r="X1612" s="18"/>
      <c r="Y1612" s="18"/>
      <c r="Z1612" s="18"/>
    </row>
    <row r="1613" spans="19:26" x14ac:dyDescent="0.2">
      <c r="S1613" s="13"/>
      <c r="T1613" s="13"/>
      <c r="U1613" s="13"/>
      <c r="V1613" s="18"/>
      <c r="W1613" s="18"/>
      <c r="X1613" s="18"/>
      <c r="Y1613" s="18"/>
      <c r="Z1613" s="18"/>
    </row>
    <row r="1614" spans="19:26" x14ac:dyDescent="0.2">
      <c r="S1614" s="13"/>
      <c r="T1614" s="13"/>
      <c r="U1614" s="13"/>
      <c r="V1614" s="18"/>
      <c r="W1614" s="18"/>
      <c r="X1614" s="18"/>
      <c r="Y1614" s="18"/>
      <c r="Z1614" s="18"/>
    </row>
    <row r="1615" spans="19:26" x14ac:dyDescent="0.2">
      <c r="S1615" s="13"/>
      <c r="T1615" s="13"/>
      <c r="U1615" s="13"/>
      <c r="V1615" s="18"/>
      <c r="W1615" s="18"/>
      <c r="X1615" s="18"/>
      <c r="Y1615" s="18"/>
      <c r="Z1615" s="18"/>
    </row>
    <row r="1616" spans="19:26" x14ac:dyDescent="0.2">
      <c r="S1616" s="13"/>
      <c r="T1616" s="13"/>
      <c r="U1616" s="13"/>
      <c r="V1616" s="18"/>
      <c r="W1616" s="18"/>
      <c r="X1616" s="18"/>
      <c r="Y1616" s="18"/>
      <c r="Z1616" s="18"/>
    </row>
    <row r="1617" spans="19:26" x14ac:dyDescent="0.2">
      <c r="S1617" s="13"/>
      <c r="T1617" s="13"/>
      <c r="U1617" s="13"/>
      <c r="V1617" s="17"/>
      <c r="W1617" s="17"/>
      <c r="X1617" s="17"/>
      <c r="Y1617" s="18"/>
      <c r="Z1617" s="18"/>
    </row>
    <row r="1618" spans="19:26" x14ac:dyDescent="0.2">
      <c r="S1618" s="13"/>
      <c r="T1618" s="13"/>
      <c r="U1618" s="13"/>
      <c r="V1618" s="17"/>
      <c r="W1618" s="17"/>
      <c r="X1618" s="17"/>
      <c r="Y1618" s="18"/>
      <c r="Z1618" s="18"/>
    </row>
    <row r="1619" spans="19:26" x14ac:dyDescent="0.2">
      <c r="S1619" s="13"/>
      <c r="T1619" s="13"/>
      <c r="U1619" s="13"/>
      <c r="V1619" s="17"/>
      <c r="W1619" s="17"/>
      <c r="X1619" s="17"/>
      <c r="Y1619" s="17"/>
      <c r="Z1619" s="17"/>
    </row>
    <row r="1620" spans="19:26" x14ac:dyDescent="0.2">
      <c r="S1620" s="13"/>
      <c r="T1620" s="13"/>
      <c r="U1620" s="13"/>
      <c r="V1620" s="17"/>
      <c r="W1620" s="17"/>
      <c r="X1620" s="17"/>
      <c r="Y1620" s="17"/>
      <c r="Z1620" s="17"/>
    </row>
    <row r="1621" spans="19:26" x14ac:dyDescent="0.2">
      <c r="S1621" s="13"/>
      <c r="T1621" s="13"/>
      <c r="U1621" s="13"/>
      <c r="V1621" s="18"/>
      <c r="W1621" s="18"/>
      <c r="X1621" s="18"/>
      <c r="Y1621" s="17"/>
      <c r="Z1621" s="17"/>
    </row>
    <row r="1622" spans="19:26" x14ac:dyDescent="0.2">
      <c r="S1622" s="13"/>
      <c r="T1622" s="13"/>
      <c r="U1622" s="13"/>
      <c r="V1622" s="18"/>
      <c r="W1622" s="18"/>
      <c r="X1622" s="18"/>
      <c r="Y1622" s="17"/>
      <c r="Z1622" s="17"/>
    </row>
    <row r="1623" spans="19:26" x14ac:dyDescent="0.2">
      <c r="S1623" s="13"/>
      <c r="T1623" s="13"/>
      <c r="U1623" s="13"/>
      <c r="V1623" s="18"/>
      <c r="W1623" s="18"/>
      <c r="X1623" s="18"/>
      <c r="Y1623" s="18"/>
      <c r="Z1623" s="18"/>
    </row>
    <row r="1624" spans="19:26" x14ac:dyDescent="0.2">
      <c r="S1624" s="13"/>
      <c r="T1624" s="13"/>
      <c r="U1624" s="13"/>
      <c r="V1624" s="18"/>
      <c r="W1624" s="18"/>
      <c r="X1624" s="18"/>
      <c r="Y1624" s="18"/>
      <c r="Z1624" s="18"/>
    </row>
    <row r="1625" spans="19:26" x14ac:dyDescent="0.2">
      <c r="S1625" s="13"/>
      <c r="T1625" s="13"/>
      <c r="U1625" s="13"/>
      <c r="V1625" s="18"/>
      <c r="W1625" s="18"/>
      <c r="X1625" s="18"/>
      <c r="Y1625" s="18"/>
      <c r="Z1625" s="18"/>
    </row>
    <row r="1626" spans="19:26" x14ac:dyDescent="0.2">
      <c r="S1626" s="13"/>
      <c r="T1626" s="13"/>
      <c r="U1626" s="13"/>
      <c r="V1626" s="18"/>
      <c r="W1626" s="18"/>
      <c r="X1626" s="18"/>
      <c r="Y1626" s="18"/>
      <c r="Z1626" s="18"/>
    </row>
    <row r="1627" spans="19:26" x14ac:dyDescent="0.2">
      <c r="S1627" s="13"/>
      <c r="T1627" s="13"/>
      <c r="U1627" s="13"/>
      <c r="V1627" s="18"/>
      <c r="W1627" s="18"/>
      <c r="X1627" s="18"/>
      <c r="Y1627" s="18"/>
      <c r="Z1627" s="18"/>
    </row>
    <row r="1628" spans="19:26" x14ac:dyDescent="0.2">
      <c r="S1628" s="13"/>
      <c r="T1628" s="13"/>
      <c r="U1628" s="13"/>
      <c r="V1628" s="18"/>
      <c r="W1628" s="18"/>
      <c r="X1628" s="18"/>
      <c r="Y1628" s="18"/>
      <c r="Z1628" s="18"/>
    </row>
    <row r="1629" spans="19:26" x14ac:dyDescent="0.2">
      <c r="S1629" s="13"/>
      <c r="T1629" s="13"/>
      <c r="U1629" s="13"/>
      <c r="V1629" s="18"/>
      <c r="W1629" s="18"/>
      <c r="X1629" s="18"/>
      <c r="Y1629" s="18"/>
      <c r="Z1629" s="18"/>
    </row>
    <row r="1630" spans="19:26" x14ac:dyDescent="0.2">
      <c r="S1630" s="13"/>
      <c r="T1630" s="13"/>
      <c r="U1630" s="13"/>
      <c r="V1630" s="18"/>
      <c r="W1630" s="18"/>
      <c r="X1630" s="18"/>
      <c r="Y1630" s="18"/>
      <c r="Z1630" s="18"/>
    </row>
    <row r="1631" spans="19:26" x14ac:dyDescent="0.2">
      <c r="S1631" s="13"/>
      <c r="T1631" s="13"/>
      <c r="U1631" s="13"/>
      <c r="V1631" s="18"/>
      <c r="W1631" s="18"/>
      <c r="X1631" s="18"/>
      <c r="Y1631" s="13"/>
      <c r="Z1631" s="13"/>
    </row>
    <row r="1632" spans="19:26" x14ac:dyDescent="0.2">
      <c r="S1632" s="13"/>
      <c r="T1632" s="13"/>
      <c r="U1632" s="13"/>
      <c r="V1632" s="18"/>
      <c r="W1632" s="18"/>
      <c r="X1632" s="18"/>
      <c r="Y1632" s="13"/>
      <c r="Z1632" s="13"/>
    </row>
    <row r="1633" spans="19:26" x14ac:dyDescent="0.2">
      <c r="S1633" s="13"/>
      <c r="T1633" s="13"/>
      <c r="U1633" s="13"/>
      <c r="V1633" s="17"/>
      <c r="W1633" s="17"/>
      <c r="X1633" s="17"/>
      <c r="Y1633" s="13"/>
      <c r="Z1633" s="13"/>
    </row>
    <row r="1634" spans="19:26" x14ac:dyDescent="0.2">
      <c r="S1634" s="13"/>
      <c r="T1634" s="13"/>
      <c r="U1634" s="13"/>
      <c r="V1634" s="17"/>
      <c r="W1634" s="17"/>
      <c r="X1634" s="17"/>
      <c r="Y1634" s="18"/>
      <c r="Z1634" s="18"/>
    </row>
    <row r="1635" spans="19:26" x14ac:dyDescent="0.2">
      <c r="S1635" s="13"/>
      <c r="T1635" s="13"/>
      <c r="U1635" s="13"/>
      <c r="V1635" s="17"/>
      <c r="W1635" s="17"/>
      <c r="X1635" s="17"/>
      <c r="Y1635" s="17"/>
      <c r="Z1635" s="17"/>
    </row>
    <row r="1636" spans="19:26" x14ac:dyDescent="0.2">
      <c r="S1636" s="13"/>
      <c r="T1636" s="13"/>
      <c r="U1636" s="13"/>
      <c r="V1636" s="17"/>
      <c r="W1636" s="17"/>
      <c r="X1636" s="17"/>
      <c r="Y1636" s="17"/>
      <c r="Z1636" s="17"/>
    </row>
    <row r="1637" spans="19:26" x14ac:dyDescent="0.2">
      <c r="S1637" s="13"/>
      <c r="T1637" s="13"/>
      <c r="U1637" s="13"/>
      <c r="V1637" s="18"/>
      <c r="W1637" s="18"/>
      <c r="X1637" s="18"/>
      <c r="Y1637" s="17"/>
      <c r="Z1637" s="17"/>
    </row>
    <row r="1638" spans="19:26" x14ac:dyDescent="0.2">
      <c r="S1638" s="13"/>
      <c r="T1638" s="13"/>
      <c r="U1638" s="13"/>
      <c r="V1638" s="18"/>
      <c r="W1638" s="18"/>
      <c r="X1638" s="18"/>
      <c r="Y1638" s="17"/>
      <c r="Z1638" s="17"/>
    </row>
    <row r="1639" spans="19:26" x14ac:dyDescent="0.2">
      <c r="S1639" s="13"/>
      <c r="T1639" s="13"/>
      <c r="U1639" s="13"/>
      <c r="V1639" s="18"/>
      <c r="W1639" s="18"/>
      <c r="X1639" s="18"/>
      <c r="Y1639" s="18"/>
      <c r="Z1639" s="18"/>
    </row>
    <row r="1640" spans="19:26" x14ac:dyDescent="0.2">
      <c r="S1640" s="13"/>
      <c r="T1640" s="13"/>
      <c r="U1640" s="13"/>
      <c r="V1640" s="18"/>
      <c r="W1640" s="18"/>
      <c r="X1640" s="18"/>
      <c r="Y1640" s="18"/>
      <c r="Z1640" s="18"/>
    </row>
    <row r="1641" spans="19:26" x14ac:dyDescent="0.2">
      <c r="S1641" s="13"/>
      <c r="T1641" s="13"/>
      <c r="U1641" s="13"/>
      <c r="V1641" s="18"/>
      <c r="W1641" s="18"/>
      <c r="X1641" s="18"/>
      <c r="Y1641" s="18"/>
      <c r="Z1641" s="18"/>
    </row>
    <row r="1642" spans="19:26" x14ac:dyDescent="0.2">
      <c r="S1642" s="13"/>
      <c r="T1642" s="13"/>
      <c r="U1642" s="13"/>
      <c r="V1642" s="18"/>
      <c r="W1642" s="18"/>
      <c r="X1642" s="18"/>
      <c r="Y1642" s="18"/>
      <c r="Z1642" s="18"/>
    </row>
    <row r="1643" spans="19:26" x14ac:dyDescent="0.2">
      <c r="S1643" s="13"/>
      <c r="T1643" s="13"/>
      <c r="U1643" s="13"/>
      <c r="V1643" s="18"/>
      <c r="W1643" s="18"/>
      <c r="X1643" s="18"/>
      <c r="Y1643" s="18"/>
      <c r="Z1643" s="18"/>
    </row>
    <row r="1644" spans="19:26" x14ac:dyDescent="0.2">
      <c r="S1644" s="13"/>
      <c r="T1644" s="13"/>
      <c r="U1644" s="13"/>
      <c r="V1644" s="18"/>
      <c r="W1644" s="18"/>
      <c r="X1644" s="18"/>
      <c r="Y1644" s="18"/>
      <c r="Z1644" s="18"/>
    </row>
    <row r="1645" spans="19:26" x14ac:dyDescent="0.2">
      <c r="S1645" s="13"/>
      <c r="T1645" s="13"/>
      <c r="U1645" s="13"/>
      <c r="V1645" s="13"/>
      <c r="W1645" s="13"/>
      <c r="X1645" s="13"/>
      <c r="Y1645" s="18"/>
      <c r="Z1645" s="18"/>
    </row>
    <row r="1646" spans="19:26" x14ac:dyDescent="0.2">
      <c r="S1646" s="13"/>
      <c r="T1646" s="13"/>
      <c r="U1646" s="13"/>
      <c r="V1646" s="13"/>
      <c r="W1646" s="13"/>
      <c r="X1646" s="13"/>
      <c r="Y1646" s="18"/>
      <c r="Z1646" s="18"/>
    </row>
    <row r="1647" spans="19:26" x14ac:dyDescent="0.2">
      <c r="S1647" s="13"/>
      <c r="T1647" s="13"/>
      <c r="U1647" s="13"/>
      <c r="V1647" s="17"/>
      <c r="W1647" s="17"/>
      <c r="X1647" s="17"/>
      <c r="Y1647" s="18"/>
      <c r="Z1647" s="18"/>
    </row>
    <row r="1648" spans="19:26" x14ac:dyDescent="0.2">
      <c r="S1648" s="13"/>
      <c r="T1648" s="13"/>
      <c r="U1648" s="13"/>
      <c r="V1648" s="17"/>
      <c r="W1648" s="17"/>
      <c r="X1648" s="17"/>
      <c r="Y1648" s="18"/>
      <c r="Z1648" s="18"/>
    </row>
    <row r="1649" spans="19:26" x14ac:dyDescent="0.2">
      <c r="S1649" s="13"/>
      <c r="T1649" s="13"/>
      <c r="U1649" s="13"/>
      <c r="V1649" s="17"/>
      <c r="W1649" s="17"/>
      <c r="X1649" s="17"/>
      <c r="Y1649" s="18"/>
      <c r="Z1649" s="18"/>
    </row>
    <row r="1650" spans="19:26" x14ac:dyDescent="0.2">
      <c r="S1650" s="13"/>
      <c r="T1650" s="13"/>
      <c r="U1650" s="13"/>
      <c r="V1650" s="17"/>
      <c r="W1650" s="17"/>
      <c r="X1650" s="17"/>
      <c r="Y1650" s="18"/>
      <c r="Z1650" s="18"/>
    </row>
    <row r="1651" spans="19:26" x14ac:dyDescent="0.2">
      <c r="S1651" s="13"/>
      <c r="T1651" s="13"/>
      <c r="U1651" s="13"/>
      <c r="V1651" s="18"/>
      <c r="W1651" s="18"/>
      <c r="X1651" s="18"/>
      <c r="Y1651" s="18"/>
      <c r="Z1651" s="18"/>
    </row>
    <row r="1652" spans="19:26" x14ac:dyDescent="0.2">
      <c r="S1652" s="13"/>
      <c r="T1652" s="13"/>
      <c r="U1652" s="13"/>
      <c r="V1652" s="18"/>
      <c r="W1652" s="18"/>
      <c r="X1652" s="18"/>
      <c r="Y1652" s="17"/>
      <c r="Z1652" s="17"/>
    </row>
    <row r="1653" spans="19:26" x14ac:dyDescent="0.2">
      <c r="S1653" s="13"/>
      <c r="T1653" s="13"/>
      <c r="U1653" s="13"/>
      <c r="V1653" s="18"/>
      <c r="W1653" s="18"/>
      <c r="X1653" s="18"/>
      <c r="Y1653" s="17"/>
      <c r="Z1653" s="17"/>
    </row>
    <row r="1654" spans="19:26" x14ac:dyDescent="0.2">
      <c r="S1654" s="13"/>
      <c r="T1654" s="13"/>
      <c r="U1654" s="13"/>
      <c r="V1654" s="18"/>
      <c r="W1654" s="18"/>
      <c r="X1654" s="18"/>
      <c r="Y1654" s="17"/>
      <c r="Z1654" s="17"/>
    </row>
    <row r="1655" spans="19:26" x14ac:dyDescent="0.2">
      <c r="S1655" s="13"/>
      <c r="T1655" s="13"/>
      <c r="U1655" s="13"/>
      <c r="V1655" s="18"/>
      <c r="W1655" s="18"/>
      <c r="X1655" s="18"/>
      <c r="Y1655" s="17"/>
      <c r="Z1655" s="17"/>
    </row>
    <row r="1656" spans="19:26" x14ac:dyDescent="0.2">
      <c r="S1656" s="13"/>
      <c r="T1656" s="13"/>
      <c r="U1656" s="13"/>
      <c r="V1656" s="18"/>
      <c r="W1656" s="18"/>
      <c r="X1656" s="18"/>
      <c r="Y1656" s="18"/>
      <c r="Z1656" s="18"/>
    </row>
    <row r="1657" spans="19:26" x14ac:dyDescent="0.2">
      <c r="S1657" s="13"/>
      <c r="T1657" s="13"/>
      <c r="U1657" s="13"/>
      <c r="V1657" s="18"/>
      <c r="W1657" s="18"/>
      <c r="X1657" s="18"/>
      <c r="Y1657" s="18"/>
      <c r="Z1657" s="18"/>
    </row>
    <row r="1658" spans="19:26" x14ac:dyDescent="0.2">
      <c r="S1658" s="13"/>
      <c r="T1658" s="13"/>
      <c r="U1658" s="13"/>
      <c r="V1658" s="18"/>
      <c r="W1658" s="18"/>
      <c r="X1658" s="18"/>
      <c r="Y1658" s="18"/>
      <c r="Z1658" s="18"/>
    </row>
    <row r="1659" spans="19:26" x14ac:dyDescent="0.2">
      <c r="S1659" s="13"/>
      <c r="T1659" s="13"/>
      <c r="U1659" s="13"/>
      <c r="V1659" s="18"/>
      <c r="W1659" s="18"/>
      <c r="X1659" s="18"/>
      <c r="Y1659" s="18"/>
      <c r="Z1659" s="18"/>
    </row>
    <row r="1660" spans="19:26" x14ac:dyDescent="0.2">
      <c r="S1660" s="13"/>
      <c r="T1660" s="13"/>
      <c r="U1660" s="13"/>
      <c r="V1660" s="18"/>
      <c r="W1660" s="18"/>
      <c r="X1660" s="18"/>
      <c r="Y1660" s="18"/>
      <c r="Z1660" s="18"/>
    </row>
    <row r="1661" spans="19:26" x14ac:dyDescent="0.2">
      <c r="S1661" s="13"/>
      <c r="T1661" s="13"/>
      <c r="U1661" s="13"/>
      <c r="V1661" s="18"/>
      <c r="W1661" s="18"/>
      <c r="X1661" s="18"/>
      <c r="Y1661" s="18"/>
      <c r="Z1661" s="18"/>
    </row>
    <row r="1662" spans="19:26" x14ac:dyDescent="0.2">
      <c r="S1662" s="13"/>
      <c r="T1662" s="13"/>
      <c r="U1662" s="13"/>
      <c r="V1662" s="18"/>
      <c r="W1662" s="18"/>
      <c r="X1662" s="18"/>
      <c r="Y1662" s="18"/>
      <c r="Z1662" s="18"/>
    </row>
    <row r="1663" spans="19:26" x14ac:dyDescent="0.2">
      <c r="S1663" s="13"/>
      <c r="T1663" s="13"/>
      <c r="U1663" s="13"/>
      <c r="V1663" s="18"/>
      <c r="W1663" s="18"/>
      <c r="X1663" s="18"/>
      <c r="Y1663" s="18"/>
      <c r="Z1663" s="18"/>
    </row>
    <row r="1664" spans="19:26" x14ac:dyDescent="0.2">
      <c r="S1664" s="13"/>
      <c r="T1664" s="13"/>
      <c r="U1664" s="13"/>
      <c r="V1664" s="17"/>
      <c r="W1664" s="17"/>
      <c r="X1664" s="17"/>
      <c r="Y1664" s="18"/>
      <c r="Z1664" s="18"/>
    </row>
    <row r="1665" spans="19:26" x14ac:dyDescent="0.2">
      <c r="S1665" s="13"/>
      <c r="T1665" s="13"/>
      <c r="U1665" s="13"/>
      <c r="V1665" s="17"/>
      <c r="W1665" s="17"/>
      <c r="X1665" s="17"/>
      <c r="Y1665" s="18"/>
      <c r="Z1665" s="18"/>
    </row>
    <row r="1666" spans="19:26" x14ac:dyDescent="0.2">
      <c r="S1666" s="13"/>
      <c r="T1666" s="13"/>
      <c r="U1666" s="13"/>
      <c r="V1666" s="17"/>
      <c r="W1666" s="17"/>
      <c r="X1666" s="17"/>
      <c r="Y1666" s="18"/>
      <c r="Z1666" s="18"/>
    </row>
    <row r="1667" spans="19:26" x14ac:dyDescent="0.2">
      <c r="S1667" s="13"/>
      <c r="T1667" s="13"/>
      <c r="U1667" s="13"/>
      <c r="V1667" s="17"/>
      <c r="W1667" s="17"/>
      <c r="X1667" s="17"/>
      <c r="Y1667" s="18"/>
      <c r="Z1667" s="18"/>
    </row>
    <row r="1668" spans="19:26" x14ac:dyDescent="0.2">
      <c r="S1668" s="13"/>
      <c r="T1668" s="13"/>
      <c r="U1668" s="13"/>
      <c r="V1668" s="18"/>
      <c r="W1668" s="18"/>
      <c r="X1668" s="18"/>
      <c r="Y1668" s="18"/>
      <c r="Z1668" s="18"/>
    </row>
    <row r="1669" spans="19:26" x14ac:dyDescent="0.2">
      <c r="S1669" s="13"/>
      <c r="T1669" s="13"/>
      <c r="U1669" s="13"/>
      <c r="V1669" s="18"/>
      <c r="W1669" s="18"/>
      <c r="X1669" s="18"/>
      <c r="Y1669" s="17"/>
      <c r="Z1669" s="17"/>
    </row>
    <row r="1670" spans="19:26" x14ac:dyDescent="0.2">
      <c r="S1670" s="13"/>
      <c r="T1670" s="13"/>
      <c r="U1670" s="13"/>
      <c r="V1670" s="18"/>
      <c r="W1670" s="18"/>
      <c r="X1670" s="18"/>
      <c r="Y1670" s="17"/>
      <c r="Z1670" s="17"/>
    </row>
    <row r="1671" spans="19:26" x14ac:dyDescent="0.2">
      <c r="S1671" s="13"/>
      <c r="T1671" s="13"/>
      <c r="U1671" s="13"/>
      <c r="V1671" s="18"/>
      <c r="W1671" s="18"/>
      <c r="X1671" s="18"/>
      <c r="Y1671" s="17"/>
      <c r="Z1671" s="17"/>
    </row>
    <row r="1672" spans="19:26" x14ac:dyDescent="0.2">
      <c r="S1672" s="13"/>
      <c r="T1672" s="13"/>
      <c r="U1672" s="13"/>
      <c r="V1672" s="18"/>
      <c r="W1672" s="18"/>
      <c r="X1672" s="18"/>
      <c r="Y1672" s="17"/>
      <c r="Z1672" s="17"/>
    </row>
    <row r="1673" spans="19:26" x14ac:dyDescent="0.2">
      <c r="S1673" s="13"/>
      <c r="T1673" s="13"/>
      <c r="U1673" s="13"/>
      <c r="V1673" s="18"/>
      <c r="W1673" s="18"/>
      <c r="X1673" s="18"/>
      <c r="Y1673" s="18"/>
      <c r="Z1673" s="18"/>
    </row>
    <row r="1674" spans="19:26" x14ac:dyDescent="0.2">
      <c r="S1674" s="13"/>
      <c r="T1674" s="13"/>
      <c r="U1674" s="13"/>
      <c r="V1674" s="18"/>
      <c r="W1674" s="18"/>
      <c r="X1674" s="18"/>
      <c r="Y1674" s="18"/>
      <c r="Z1674" s="18"/>
    </row>
    <row r="1675" spans="19:26" x14ac:dyDescent="0.2">
      <c r="S1675" s="13"/>
      <c r="T1675" s="13"/>
      <c r="U1675" s="13"/>
      <c r="V1675" s="18"/>
      <c r="W1675" s="18"/>
      <c r="X1675" s="18"/>
      <c r="Y1675" s="18"/>
      <c r="Z1675" s="18"/>
    </row>
    <row r="1676" spans="19:26" x14ac:dyDescent="0.2">
      <c r="S1676" s="13"/>
      <c r="T1676" s="13"/>
      <c r="U1676" s="13"/>
      <c r="V1676" s="18"/>
      <c r="W1676" s="18"/>
      <c r="X1676" s="18"/>
      <c r="Y1676" s="18"/>
      <c r="Z1676" s="18"/>
    </row>
    <row r="1677" spans="19:26" x14ac:dyDescent="0.2">
      <c r="S1677" s="13"/>
      <c r="T1677" s="13"/>
      <c r="U1677" s="13"/>
      <c r="V1677" s="18"/>
      <c r="W1677" s="18"/>
      <c r="X1677" s="18"/>
      <c r="Y1677" s="18"/>
      <c r="Z1677" s="18"/>
    </row>
    <row r="1678" spans="19:26" x14ac:dyDescent="0.2">
      <c r="S1678" s="13"/>
      <c r="T1678" s="13"/>
      <c r="U1678" s="13"/>
      <c r="V1678" s="18"/>
      <c r="W1678" s="18"/>
      <c r="X1678" s="18"/>
      <c r="Y1678" s="18"/>
      <c r="Z1678" s="18"/>
    </row>
    <row r="1679" spans="19:26" x14ac:dyDescent="0.2">
      <c r="S1679" s="13"/>
      <c r="T1679" s="13"/>
      <c r="U1679" s="13"/>
      <c r="V1679" s="18"/>
      <c r="W1679" s="18"/>
      <c r="X1679" s="18"/>
      <c r="Y1679" s="18"/>
      <c r="Z1679" s="18"/>
    </row>
    <row r="1680" spans="19:26" x14ac:dyDescent="0.2">
      <c r="S1680" s="13"/>
      <c r="T1680" s="13"/>
      <c r="U1680" s="13"/>
      <c r="V1680" s="17"/>
      <c r="W1680" s="17"/>
      <c r="X1680" s="17"/>
      <c r="Y1680" s="18"/>
      <c r="Z1680" s="18"/>
    </row>
    <row r="1681" spans="19:26" x14ac:dyDescent="0.2">
      <c r="S1681" s="13"/>
      <c r="T1681" s="13"/>
      <c r="U1681" s="13"/>
      <c r="V1681" s="17"/>
      <c r="W1681" s="17"/>
      <c r="X1681" s="17"/>
      <c r="Y1681" s="18"/>
      <c r="Z1681" s="18"/>
    </row>
    <row r="1682" spans="19:26" x14ac:dyDescent="0.2">
      <c r="S1682" s="13"/>
      <c r="T1682" s="13"/>
      <c r="U1682" s="13"/>
      <c r="V1682" s="17"/>
      <c r="W1682" s="17"/>
      <c r="X1682" s="17"/>
      <c r="Y1682" s="13"/>
      <c r="Z1682" s="13"/>
    </row>
    <row r="1683" spans="19:26" x14ac:dyDescent="0.2">
      <c r="S1683" s="13"/>
      <c r="T1683" s="13"/>
      <c r="U1683" s="13"/>
      <c r="V1683" s="17"/>
      <c r="W1683" s="17"/>
      <c r="X1683" s="17"/>
      <c r="Y1683" s="13"/>
      <c r="Z1683" s="13"/>
    </row>
    <row r="1684" spans="19:26" x14ac:dyDescent="0.2">
      <c r="S1684" s="13"/>
      <c r="T1684" s="13"/>
      <c r="U1684" s="13"/>
      <c r="V1684" s="18"/>
      <c r="W1684" s="18"/>
      <c r="X1684" s="18"/>
      <c r="Y1684" s="13"/>
      <c r="Z1684" s="13"/>
    </row>
    <row r="1685" spans="19:26" x14ac:dyDescent="0.2">
      <c r="S1685" s="13"/>
      <c r="T1685" s="13"/>
      <c r="U1685" s="13"/>
      <c r="V1685" s="18"/>
      <c r="W1685" s="18"/>
      <c r="X1685" s="18"/>
      <c r="Y1685" s="18"/>
      <c r="Z1685" s="18"/>
    </row>
    <row r="1686" spans="19:26" x14ac:dyDescent="0.2">
      <c r="S1686" s="13"/>
      <c r="T1686" s="13"/>
      <c r="U1686" s="13"/>
      <c r="V1686" s="18"/>
      <c r="W1686" s="18"/>
      <c r="X1686" s="18"/>
      <c r="Y1686" s="17"/>
      <c r="Z1686" s="17"/>
    </row>
    <row r="1687" spans="19:26" x14ac:dyDescent="0.2">
      <c r="S1687" s="13"/>
      <c r="T1687" s="13"/>
      <c r="U1687" s="13"/>
      <c r="V1687" s="18"/>
      <c r="W1687" s="18"/>
      <c r="X1687" s="18"/>
      <c r="Y1687" s="17"/>
      <c r="Z1687" s="17"/>
    </row>
    <row r="1688" spans="19:26" x14ac:dyDescent="0.2">
      <c r="S1688" s="13"/>
      <c r="T1688" s="13"/>
      <c r="U1688" s="13"/>
      <c r="V1688" s="18"/>
      <c r="W1688" s="18"/>
      <c r="X1688" s="18"/>
      <c r="Y1688" s="17"/>
      <c r="Z1688" s="17"/>
    </row>
    <row r="1689" spans="19:26" x14ac:dyDescent="0.2">
      <c r="S1689" s="13"/>
      <c r="T1689" s="13"/>
      <c r="U1689" s="13"/>
      <c r="V1689" s="18"/>
      <c r="W1689" s="18"/>
      <c r="X1689" s="18"/>
      <c r="Y1689" s="17"/>
      <c r="Z1689" s="17"/>
    </row>
    <row r="1690" spans="19:26" x14ac:dyDescent="0.2">
      <c r="S1690" s="13"/>
      <c r="T1690" s="13"/>
      <c r="U1690" s="13"/>
      <c r="V1690" s="18"/>
      <c r="W1690" s="18"/>
      <c r="X1690" s="18"/>
      <c r="Y1690" s="18"/>
      <c r="Z1690" s="18"/>
    </row>
    <row r="1691" spans="19:26" x14ac:dyDescent="0.2">
      <c r="S1691" s="13"/>
      <c r="T1691" s="13"/>
      <c r="U1691" s="13"/>
      <c r="V1691" s="18"/>
      <c r="W1691" s="18"/>
      <c r="X1691" s="18"/>
      <c r="Y1691" s="18"/>
      <c r="Z1691" s="18"/>
    </row>
    <row r="1692" spans="19:26" x14ac:dyDescent="0.2">
      <c r="S1692" s="13"/>
      <c r="T1692" s="13"/>
      <c r="U1692" s="13"/>
      <c r="V1692" s="13"/>
      <c r="W1692" s="13"/>
      <c r="X1692" s="13"/>
      <c r="Y1692" s="18"/>
      <c r="Z1692" s="18"/>
    </row>
    <row r="1693" spans="19:26" x14ac:dyDescent="0.2">
      <c r="S1693" s="13"/>
      <c r="T1693" s="13"/>
      <c r="U1693" s="13"/>
      <c r="V1693" s="13"/>
      <c r="W1693" s="13"/>
      <c r="X1693" s="13"/>
      <c r="Y1693" s="18"/>
      <c r="Z1693" s="18"/>
    </row>
    <row r="1694" spans="19:26" x14ac:dyDescent="0.2">
      <c r="S1694" s="13"/>
      <c r="T1694" s="13"/>
      <c r="U1694" s="13"/>
      <c r="V1694" s="18"/>
      <c r="W1694" s="17"/>
      <c r="X1694" s="17"/>
      <c r="Y1694" s="18"/>
      <c r="Z1694" s="18"/>
    </row>
    <row r="1695" spans="19:26" x14ac:dyDescent="0.2">
      <c r="S1695" s="13"/>
      <c r="T1695" s="13"/>
      <c r="U1695" s="13"/>
      <c r="V1695" s="18"/>
      <c r="W1695" s="17"/>
      <c r="X1695" s="17"/>
      <c r="Y1695" s="18"/>
      <c r="Z1695" s="18"/>
    </row>
    <row r="1696" spans="19:26" x14ac:dyDescent="0.2">
      <c r="S1696" s="13"/>
      <c r="T1696" s="13"/>
      <c r="U1696" s="13"/>
      <c r="V1696" s="18"/>
      <c r="W1696" s="17"/>
      <c r="X1696" s="17"/>
      <c r="Y1696" s="18"/>
      <c r="Z1696" s="18"/>
    </row>
    <row r="1697" spans="19:26" x14ac:dyDescent="0.2">
      <c r="S1697" s="13"/>
      <c r="T1697" s="13"/>
      <c r="U1697" s="13"/>
      <c r="V1697" s="13"/>
      <c r="W1697" s="17"/>
      <c r="X1697" s="17"/>
      <c r="Y1697" s="18"/>
      <c r="Z1697" s="18"/>
    </row>
    <row r="1698" spans="19:26" x14ac:dyDescent="0.2">
      <c r="S1698" s="13"/>
      <c r="T1698" s="13"/>
      <c r="U1698" s="13"/>
      <c r="V1698" s="18"/>
      <c r="W1698" s="17"/>
      <c r="X1698" s="17"/>
      <c r="Y1698" s="18"/>
      <c r="Z1698" s="18"/>
    </row>
    <row r="1699" spans="19:26" x14ac:dyDescent="0.2">
      <c r="S1699" s="13"/>
      <c r="T1699" s="13"/>
      <c r="U1699" s="13"/>
      <c r="V1699" s="18"/>
      <c r="W1699" s="17"/>
      <c r="X1699" s="17"/>
      <c r="Y1699" s="18"/>
      <c r="Z1699" s="18"/>
    </row>
    <row r="1700" spans="19:26" x14ac:dyDescent="0.2">
      <c r="S1700" s="13"/>
      <c r="T1700" s="13"/>
      <c r="U1700" s="13"/>
      <c r="V1700" s="18"/>
      <c r="W1700" s="17"/>
      <c r="X1700" s="17"/>
      <c r="Y1700" s="18"/>
      <c r="Z1700" s="18"/>
    </row>
    <row r="1701" spans="19:26" x14ac:dyDescent="0.2">
      <c r="S1701" s="13"/>
      <c r="T1701" s="13"/>
      <c r="U1701" s="13"/>
      <c r="V1701" s="13"/>
      <c r="W1701" s="17"/>
      <c r="X1701" s="17"/>
      <c r="Y1701" s="18"/>
      <c r="Z1701" s="18"/>
    </row>
    <row r="1702" spans="19:26" x14ac:dyDescent="0.2">
      <c r="S1702" s="13"/>
      <c r="T1702" s="13"/>
      <c r="U1702" s="13"/>
      <c r="V1702" s="18"/>
      <c r="W1702" s="17"/>
      <c r="X1702" s="17"/>
      <c r="Y1702" s="18"/>
      <c r="Z1702" s="18"/>
    </row>
    <row r="1703" spans="19:26" x14ac:dyDescent="0.2">
      <c r="S1703" s="13"/>
      <c r="T1703" s="13"/>
      <c r="U1703" s="13"/>
      <c r="V1703" s="18"/>
      <c r="W1703" s="17"/>
      <c r="X1703" s="17"/>
      <c r="Y1703" s="17"/>
      <c r="Z1703" s="17"/>
    </row>
    <row r="1704" spans="19:26" x14ac:dyDescent="0.2">
      <c r="S1704" s="13"/>
      <c r="T1704" s="13"/>
      <c r="U1704" s="13"/>
      <c r="V1704" s="18"/>
      <c r="W1704" s="17"/>
      <c r="X1704" s="17"/>
      <c r="Y1704" s="17"/>
      <c r="Z1704" s="17"/>
    </row>
    <row r="1705" spans="19:26" x14ac:dyDescent="0.2">
      <c r="S1705" s="13"/>
      <c r="T1705" s="13"/>
      <c r="U1705" s="13"/>
      <c r="V1705" s="13"/>
      <c r="W1705" s="17"/>
      <c r="X1705" s="17"/>
      <c r="Y1705" s="17"/>
      <c r="Z1705" s="17"/>
    </row>
    <row r="1706" spans="19:26" x14ac:dyDescent="0.2">
      <c r="S1706" s="13"/>
      <c r="T1706" s="13"/>
      <c r="U1706" s="13"/>
      <c r="V1706" s="18"/>
      <c r="W1706" s="17"/>
      <c r="X1706" s="17"/>
      <c r="Y1706" s="17"/>
      <c r="Z1706" s="17"/>
    </row>
    <row r="1707" spans="19:26" x14ac:dyDescent="0.2">
      <c r="S1707" s="13"/>
      <c r="T1707" s="13"/>
      <c r="U1707" s="13"/>
      <c r="V1707" s="18"/>
      <c r="W1707" s="17"/>
      <c r="X1707" s="17"/>
      <c r="Y1707" s="18"/>
      <c r="Z1707" s="18"/>
    </row>
    <row r="1708" spans="19:26" x14ac:dyDescent="0.2">
      <c r="S1708" s="13"/>
      <c r="T1708" s="13"/>
      <c r="U1708" s="13"/>
      <c r="V1708" s="18"/>
      <c r="W1708" s="17"/>
      <c r="X1708" s="17"/>
      <c r="Y1708" s="18"/>
      <c r="Z1708" s="18"/>
    </row>
    <row r="1709" spans="19:26" x14ac:dyDescent="0.2">
      <c r="S1709" s="13"/>
      <c r="T1709" s="13"/>
      <c r="U1709" s="13"/>
      <c r="V1709" s="13"/>
      <c r="W1709" s="17"/>
      <c r="X1709" s="17"/>
      <c r="Y1709" s="18"/>
      <c r="Z1709" s="18"/>
    </row>
    <row r="1710" spans="19:26" x14ac:dyDescent="0.2">
      <c r="S1710" s="13"/>
      <c r="T1710" s="13"/>
      <c r="U1710" s="13"/>
      <c r="V1710" s="18"/>
      <c r="W1710" s="17"/>
      <c r="X1710" s="17"/>
      <c r="Y1710" s="18"/>
      <c r="Z1710" s="18"/>
    </row>
    <row r="1711" spans="19:26" x14ac:dyDescent="0.2">
      <c r="S1711" s="13"/>
      <c r="T1711" s="13"/>
      <c r="U1711" s="13"/>
      <c r="V1711" s="18"/>
      <c r="W1711" s="17"/>
      <c r="X1711" s="17"/>
      <c r="Y1711" s="18"/>
      <c r="Z1711" s="18"/>
    </row>
    <row r="1712" spans="19:26" x14ac:dyDescent="0.2">
      <c r="S1712" s="13"/>
      <c r="T1712" s="13"/>
      <c r="U1712" s="13"/>
      <c r="V1712" s="18"/>
      <c r="W1712" s="17"/>
      <c r="X1712" s="17"/>
      <c r="Y1712" s="18"/>
      <c r="Z1712" s="18"/>
    </row>
    <row r="1713" spans="19:26" x14ac:dyDescent="0.2">
      <c r="S1713" s="13"/>
      <c r="T1713" s="13"/>
      <c r="U1713" s="13"/>
      <c r="V1713" s="13"/>
      <c r="W1713" s="17"/>
      <c r="X1713" s="17"/>
      <c r="Y1713" s="18"/>
      <c r="Z1713" s="18"/>
    </row>
    <row r="1714" spans="19:26" x14ac:dyDescent="0.2">
      <c r="S1714" s="13"/>
      <c r="T1714" s="13"/>
      <c r="U1714" s="13"/>
      <c r="V1714" s="18"/>
      <c r="W1714" s="17"/>
      <c r="X1714" s="17"/>
      <c r="Y1714" s="18"/>
      <c r="Z1714" s="18"/>
    </row>
    <row r="1715" spans="19:26" x14ac:dyDescent="0.2">
      <c r="S1715" s="13"/>
      <c r="T1715" s="13"/>
      <c r="U1715" s="13"/>
      <c r="V1715" s="18"/>
      <c r="W1715" s="17"/>
      <c r="X1715" s="17"/>
      <c r="Y1715" s="18"/>
      <c r="Z1715" s="18"/>
    </row>
    <row r="1716" spans="19:26" x14ac:dyDescent="0.2">
      <c r="S1716" s="13"/>
      <c r="T1716" s="13"/>
      <c r="U1716" s="13"/>
      <c r="V1716" s="18"/>
      <c r="W1716" s="17"/>
      <c r="X1716" s="17"/>
      <c r="Y1716" s="18"/>
      <c r="Z1716" s="18"/>
    </row>
    <row r="1717" spans="19:26" x14ac:dyDescent="0.2">
      <c r="S1717" s="13"/>
      <c r="T1717" s="13"/>
      <c r="U1717" s="13"/>
      <c r="V1717" s="13"/>
      <c r="W1717" s="17"/>
      <c r="X1717" s="17"/>
      <c r="Y1717" s="18"/>
      <c r="Z1717" s="18"/>
    </row>
    <row r="1718" spans="19:26" x14ac:dyDescent="0.2">
      <c r="S1718" s="13"/>
      <c r="T1718" s="13"/>
      <c r="U1718" s="13"/>
      <c r="V1718" s="18"/>
      <c r="W1718" s="17"/>
      <c r="X1718" s="17"/>
      <c r="Y1718" s="18"/>
      <c r="Z1718" s="18"/>
    </row>
    <row r="1719" spans="19:26" x14ac:dyDescent="0.2">
      <c r="S1719" s="13"/>
      <c r="T1719" s="13"/>
      <c r="U1719" s="13"/>
      <c r="V1719" s="18"/>
      <c r="W1719" s="17"/>
      <c r="X1719" s="17"/>
      <c r="Y1719" s="18"/>
      <c r="Z1719" s="18"/>
    </row>
    <row r="1720" spans="19:26" x14ac:dyDescent="0.2">
      <c r="S1720" s="13"/>
      <c r="T1720" s="13"/>
      <c r="U1720" s="13"/>
      <c r="V1720" s="18"/>
      <c r="W1720" s="17"/>
      <c r="X1720" s="17"/>
      <c r="Y1720" s="17"/>
      <c r="Z1720" s="17"/>
    </row>
    <row r="1721" spans="19:26" x14ac:dyDescent="0.2">
      <c r="S1721" s="13"/>
      <c r="T1721" s="13"/>
      <c r="U1721" s="13"/>
      <c r="V1721" s="13"/>
      <c r="W1721" s="17"/>
      <c r="X1721" s="17"/>
      <c r="Y1721" s="17"/>
      <c r="Z1721" s="17"/>
    </row>
    <row r="1722" spans="19:26" x14ac:dyDescent="0.2">
      <c r="S1722" s="13"/>
      <c r="T1722" s="13"/>
      <c r="U1722" s="13"/>
      <c r="V1722" s="18"/>
      <c r="W1722" s="17"/>
      <c r="X1722" s="17"/>
      <c r="Y1722" s="17"/>
      <c r="Z1722" s="17"/>
    </row>
    <row r="1723" spans="19:26" x14ac:dyDescent="0.2">
      <c r="S1723" s="13"/>
      <c r="T1723" s="13"/>
      <c r="U1723" s="13"/>
      <c r="V1723" s="18"/>
      <c r="W1723" s="17"/>
      <c r="X1723" s="17"/>
      <c r="Y1723" s="17"/>
      <c r="Z1723" s="17"/>
    </row>
    <row r="1724" spans="19:26" x14ac:dyDescent="0.2">
      <c r="S1724" s="13"/>
      <c r="T1724" s="13"/>
      <c r="U1724" s="13"/>
      <c r="V1724" s="18"/>
      <c r="W1724" s="17"/>
      <c r="X1724" s="17"/>
      <c r="Y1724" s="18"/>
      <c r="Z1724" s="18"/>
    </row>
    <row r="1725" spans="19:26" x14ac:dyDescent="0.2">
      <c r="S1725" s="13"/>
      <c r="T1725" s="13"/>
      <c r="U1725" s="13"/>
      <c r="V1725" s="13"/>
      <c r="W1725" s="17"/>
      <c r="X1725" s="17"/>
      <c r="Y1725" s="18"/>
      <c r="Z1725" s="18"/>
    </row>
    <row r="1726" spans="19:26" x14ac:dyDescent="0.2">
      <c r="S1726" s="13"/>
      <c r="T1726" s="13"/>
      <c r="U1726" s="13"/>
      <c r="V1726" s="18"/>
      <c r="W1726" s="17"/>
      <c r="X1726" s="17"/>
      <c r="Y1726" s="18"/>
      <c r="Z1726" s="18"/>
    </row>
    <row r="1727" spans="19:26" x14ac:dyDescent="0.2">
      <c r="S1727" s="13"/>
      <c r="T1727" s="13"/>
      <c r="U1727" s="13"/>
      <c r="V1727" s="18"/>
      <c r="W1727" s="17"/>
      <c r="X1727" s="17"/>
      <c r="Y1727" s="18"/>
      <c r="Z1727" s="18"/>
    </row>
    <row r="1728" spans="19:26" x14ac:dyDescent="0.2">
      <c r="S1728" s="13"/>
      <c r="T1728" s="13"/>
      <c r="U1728" s="13"/>
      <c r="V1728" s="18"/>
      <c r="W1728" s="17"/>
      <c r="X1728" s="17"/>
      <c r="Y1728" s="18"/>
      <c r="Z1728" s="18"/>
    </row>
    <row r="1729" spans="19:26" x14ac:dyDescent="0.2">
      <c r="S1729" s="13"/>
      <c r="T1729" s="13"/>
      <c r="U1729" s="13"/>
      <c r="V1729" s="13"/>
      <c r="W1729" s="17"/>
      <c r="X1729" s="17"/>
      <c r="Y1729" s="18"/>
      <c r="Z1729" s="18"/>
    </row>
    <row r="1730" spans="19:26" x14ac:dyDescent="0.2">
      <c r="S1730" s="13"/>
      <c r="T1730" s="13"/>
      <c r="U1730" s="13"/>
      <c r="V1730" s="18"/>
      <c r="W1730" s="17"/>
      <c r="X1730" s="17"/>
      <c r="Y1730" s="18"/>
      <c r="Z1730" s="18"/>
    </row>
    <row r="1731" spans="19:26" x14ac:dyDescent="0.2">
      <c r="S1731" s="13"/>
      <c r="T1731" s="13"/>
      <c r="U1731" s="13"/>
      <c r="V1731" s="18"/>
      <c r="W1731" s="17"/>
      <c r="X1731" s="17"/>
      <c r="Y1731" s="18"/>
      <c r="Z1731" s="18"/>
    </row>
    <row r="1732" spans="19:26" x14ac:dyDescent="0.2">
      <c r="S1732" s="13"/>
      <c r="T1732" s="13"/>
      <c r="U1732" s="13"/>
      <c r="V1732" s="18"/>
      <c r="W1732" s="17"/>
      <c r="X1732" s="17"/>
      <c r="Y1732" s="18"/>
      <c r="Z1732" s="18"/>
    </row>
    <row r="1733" spans="19:26" x14ac:dyDescent="0.2">
      <c r="S1733" s="13"/>
      <c r="T1733" s="13"/>
      <c r="U1733" s="13"/>
      <c r="V1733" s="13"/>
      <c r="W1733" s="17"/>
      <c r="X1733" s="17"/>
      <c r="Y1733" s="13"/>
      <c r="Z1733" s="13"/>
    </row>
    <row r="1734" spans="19:26" x14ac:dyDescent="0.2">
      <c r="S1734" s="13"/>
      <c r="T1734" s="13"/>
      <c r="U1734" s="13"/>
      <c r="V1734" s="17"/>
      <c r="W1734" s="17"/>
      <c r="X1734" s="17"/>
      <c r="Y1734" s="13"/>
      <c r="Z1734" s="13"/>
    </row>
    <row r="1735" spans="19:26" x14ac:dyDescent="0.2">
      <c r="S1735" s="13"/>
      <c r="T1735" s="13"/>
      <c r="U1735" s="13"/>
      <c r="V1735" s="18"/>
      <c r="W1735" s="17"/>
      <c r="X1735" s="17"/>
      <c r="Y1735" s="13"/>
      <c r="Z1735" s="13"/>
    </row>
    <row r="1736" spans="19:26" x14ac:dyDescent="0.2">
      <c r="S1736" s="13"/>
      <c r="T1736" s="13"/>
      <c r="U1736" s="13"/>
      <c r="V1736" s="18"/>
      <c r="W1736" s="17"/>
      <c r="X1736" s="17"/>
      <c r="Y1736" s="17"/>
      <c r="Z1736" s="17"/>
    </row>
    <row r="1737" spans="19:26" x14ac:dyDescent="0.2">
      <c r="S1737" s="13"/>
      <c r="T1737" s="13"/>
      <c r="U1737" s="13"/>
      <c r="V1737" s="13"/>
      <c r="W1737" s="17"/>
      <c r="X1737" s="17"/>
      <c r="Y1737" s="17"/>
      <c r="Z1737" s="17"/>
    </row>
    <row r="1738" spans="19:26" x14ac:dyDescent="0.2">
      <c r="S1738" s="13"/>
      <c r="T1738" s="13"/>
      <c r="U1738" s="13"/>
      <c r="V1738" s="17"/>
      <c r="W1738" s="17"/>
      <c r="X1738" s="17"/>
      <c r="Y1738" s="17"/>
      <c r="Z1738" s="17"/>
    </row>
    <row r="1739" spans="19:26" x14ac:dyDescent="0.2">
      <c r="S1739" s="13"/>
      <c r="T1739" s="13"/>
      <c r="U1739" s="13"/>
      <c r="V1739" s="18"/>
      <c r="W1739" s="17"/>
      <c r="X1739" s="17"/>
      <c r="Y1739" s="17"/>
      <c r="Z1739" s="17"/>
    </row>
    <row r="1740" spans="19:26" x14ac:dyDescent="0.2">
      <c r="S1740" s="13"/>
      <c r="T1740" s="13"/>
      <c r="U1740" s="13"/>
      <c r="V1740" s="18"/>
      <c r="W1740" s="17"/>
      <c r="X1740" s="17"/>
      <c r="Y1740" s="18"/>
      <c r="Z1740" s="18"/>
    </row>
    <row r="1741" spans="19:26" x14ac:dyDescent="0.2">
      <c r="S1741" s="13"/>
      <c r="T1741" s="13"/>
      <c r="U1741" s="13"/>
      <c r="V1741" s="13"/>
      <c r="W1741" s="17"/>
      <c r="X1741" s="17"/>
      <c r="Y1741" s="18"/>
      <c r="Z1741" s="18"/>
    </row>
    <row r="1742" spans="19:26" x14ac:dyDescent="0.2">
      <c r="S1742" s="13"/>
      <c r="T1742" s="13"/>
      <c r="U1742" s="13"/>
      <c r="V1742" s="17"/>
      <c r="W1742" s="17"/>
      <c r="X1742" s="17"/>
      <c r="Y1742" s="18"/>
      <c r="Z1742" s="18"/>
    </row>
    <row r="1743" spans="19:26" x14ac:dyDescent="0.2">
      <c r="S1743" s="13"/>
      <c r="T1743" s="13"/>
      <c r="U1743" s="13"/>
      <c r="V1743" s="18"/>
      <c r="W1743" s="17"/>
      <c r="X1743" s="17"/>
      <c r="Y1743" s="18"/>
      <c r="Z1743" s="18"/>
    </row>
    <row r="1744" spans="19:26" x14ac:dyDescent="0.2">
      <c r="S1744" s="13"/>
      <c r="T1744" s="13"/>
      <c r="U1744" s="13"/>
      <c r="V1744" s="18"/>
      <c r="W1744" s="17"/>
      <c r="X1744" s="17"/>
      <c r="Y1744" s="18"/>
      <c r="Z1744" s="18"/>
    </row>
    <row r="1745" spans="19:26" x14ac:dyDescent="0.2">
      <c r="S1745" s="13"/>
      <c r="T1745" s="13"/>
      <c r="U1745" s="13"/>
      <c r="V1745" s="13"/>
      <c r="W1745" s="17"/>
      <c r="X1745" s="17"/>
      <c r="Y1745" s="18"/>
      <c r="Z1745" s="18"/>
    </row>
    <row r="1746" spans="19:26" x14ac:dyDescent="0.2">
      <c r="S1746" s="13"/>
      <c r="T1746" s="13"/>
      <c r="U1746" s="13"/>
      <c r="V1746" s="17"/>
      <c r="W1746" s="17"/>
      <c r="X1746" s="17"/>
      <c r="Y1746" s="18"/>
      <c r="Z1746" s="18"/>
    </row>
    <row r="1747" spans="19:26" x14ac:dyDescent="0.2">
      <c r="S1747" s="13"/>
      <c r="T1747" s="13"/>
      <c r="U1747" s="13"/>
      <c r="V1747" s="18"/>
      <c r="W1747" s="17"/>
      <c r="X1747" s="17"/>
      <c r="Y1747" s="18"/>
      <c r="Z1747" s="18"/>
    </row>
    <row r="1748" spans="19:26" x14ac:dyDescent="0.2">
      <c r="S1748" s="13"/>
      <c r="T1748" s="13"/>
      <c r="U1748" s="13"/>
      <c r="V1748" s="18"/>
      <c r="W1748" s="17"/>
      <c r="X1748" s="17"/>
      <c r="Y1748" s="18"/>
      <c r="Z1748" s="18"/>
    </row>
    <row r="1749" spans="19:26" x14ac:dyDescent="0.2">
      <c r="S1749" s="13"/>
      <c r="T1749" s="13"/>
      <c r="U1749" s="13"/>
      <c r="V1749" s="13"/>
      <c r="W1749" s="17"/>
      <c r="X1749" s="17"/>
      <c r="Y1749" s="18"/>
      <c r="Z1749" s="18"/>
    </row>
    <row r="1750" spans="19:26" x14ac:dyDescent="0.2">
      <c r="S1750" s="13"/>
      <c r="T1750" s="13"/>
      <c r="U1750" s="13"/>
      <c r="V1750" s="17"/>
      <c r="W1750" s="17"/>
      <c r="X1750" s="17"/>
      <c r="Y1750" s="18"/>
      <c r="Z1750" s="18"/>
    </row>
    <row r="1751" spans="19:26" x14ac:dyDescent="0.2">
      <c r="S1751" s="13"/>
      <c r="T1751" s="13"/>
      <c r="U1751" s="13"/>
      <c r="V1751" s="18"/>
      <c r="W1751" s="17"/>
      <c r="X1751" s="17"/>
      <c r="Y1751" s="18"/>
      <c r="Z1751" s="18"/>
    </row>
    <row r="1752" spans="19:26" x14ac:dyDescent="0.2">
      <c r="S1752" s="13"/>
      <c r="T1752" s="13"/>
      <c r="U1752" s="13"/>
      <c r="V1752" s="17"/>
      <c r="W1752" s="17"/>
      <c r="X1752" s="17"/>
      <c r="Y1752" s="18"/>
      <c r="Z1752" s="18"/>
    </row>
    <row r="1753" spans="19:26" x14ac:dyDescent="0.2">
      <c r="S1753" s="13"/>
      <c r="T1753" s="13"/>
      <c r="U1753" s="13"/>
      <c r="V1753" s="13"/>
      <c r="W1753" s="17"/>
      <c r="X1753" s="17"/>
      <c r="Y1753" s="17"/>
      <c r="Z1753" s="17"/>
    </row>
    <row r="1754" spans="19:26" x14ac:dyDescent="0.2">
      <c r="S1754" s="13"/>
      <c r="T1754" s="13"/>
      <c r="U1754" s="13"/>
      <c r="V1754" s="17"/>
      <c r="W1754" s="17"/>
      <c r="X1754" s="17"/>
      <c r="Y1754" s="17"/>
      <c r="Z1754" s="17"/>
    </row>
    <row r="1755" spans="19:26" x14ac:dyDescent="0.2">
      <c r="S1755" s="13"/>
      <c r="T1755" s="13"/>
      <c r="U1755" s="13"/>
      <c r="V1755" s="18"/>
      <c r="W1755" s="17"/>
      <c r="X1755" s="17"/>
      <c r="Y1755" s="17"/>
      <c r="Z1755" s="17"/>
    </row>
    <row r="1756" spans="19:26" x14ac:dyDescent="0.2">
      <c r="S1756" s="13"/>
      <c r="T1756" s="13"/>
      <c r="U1756" s="13"/>
      <c r="V1756" s="17"/>
      <c r="W1756" s="17"/>
      <c r="X1756" s="17"/>
      <c r="Y1756" s="17"/>
      <c r="Z1756" s="17"/>
    </row>
    <row r="1757" spans="19:26" x14ac:dyDescent="0.2">
      <c r="S1757" s="13"/>
      <c r="T1757" s="13"/>
      <c r="U1757" s="13"/>
      <c r="V1757" s="13"/>
      <c r="W1757" s="17"/>
      <c r="X1757" s="17"/>
      <c r="Y1757" s="18"/>
      <c r="Z1757" s="18"/>
    </row>
    <row r="1758" spans="19:26" x14ac:dyDescent="0.2">
      <c r="S1758" s="13"/>
      <c r="T1758" s="13"/>
      <c r="U1758" s="13"/>
      <c r="V1758" s="17"/>
      <c r="W1758" s="17"/>
      <c r="X1758" s="17"/>
      <c r="Y1758" s="18"/>
      <c r="Z1758" s="18"/>
    </row>
    <row r="1759" spans="19:26" x14ac:dyDescent="0.2">
      <c r="S1759" s="13"/>
      <c r="T1759" s="13"/>
      <c r="U1759" s="13"/>
      <c r="V1759" s="18"/>
      <c r="W1759" s="17"/>
      <c r="X1759" s="17"/>
      <c r="Y1759" s="18"/>
      <c r="Z1759" s="18"/>
    </row>
    <row r="1760" spans="19:26" x14ac:dyDescent="0.2">
      <c r="S1760" s="13"/>
      <c r="T1760" s="13"/>
      <c r="U1760" s="13"/>
      <c r="V1760" s="17"/>
      <c r="W1760" s="17"/>
      <c r="X1760" s="17"/>
      <c r="Y1760" s="18"/>
      <c r="Z1760" s="18"/>
    </row>
    <row r="1761" spans="19:26" x14ac:dyDescent="0.2">
      <c r="S1761" s="13"/>
      <c r="T1761" s="13"/>
      <c r="U1761" s="13"/>
      <c r="V1761" s="13"/>
      <c r="W1761" s="17"/>
      <c r="X1761" s="17"/>
      <c r="Y1761" s="18"/>
      <c r="Z1761" s="18"/>
    </row>
    <row r="1762" spans="19:26" x14ac:dyDescent="0.2">
      <c r="S1762" s="13"/>
      <c r="T1762" s="13"/>
      <c r="U1762" s="13"/>
      <c r="V1762" s="17"/>
      <c r="W1762" s="17"/>
      <c r="X1762" s="17"/>
      <c r="Y1762" s="18"/>
      <c r="Z1762" s="18"/>
    </row>
    <row r="1763" spans="19:26" x14ac:dyDescent="0.2">
      <c r="S1763" s="13"/>
      <c r="T1763" s="13"/>
      <c r="U1763" s="13"/>
      <c r="V1763" s="18"/>
      <c r="W1763" s="17"/>
      <c r="X1763" s="17"/>
      <c r="Y1763" s="18"/>
      <c r="Z1763" s="18"/>
    </row>
    <row r="1764" spans="19:26" x14ac:dyDescent="0.2">
      <c r="S1764" s="13"/>
      <c r="T1764" s="13"/>
      <c r="U1764" s="13"/>
      <c r="V1764" s="17"/>
      <c r="W1764" s="17"/>
      <c r="X1764" s="17"/>
      <c r="Y1764" s="18"/>
      <c r="Z1764" s="18"/>
    </row>
    <row r="1765" spans="19:26" x14ac:dyDescent="0.2">
      <c r="S1765" s="13"/>
      <c r="T1765" s="13"/>
      <c r="U1765" s="13"/>
      <c r="V1765" s="13"/>
      <c r="W1765" s="17"/>
      <c r="X1765" s="17"/>
      <c r="Y1765" s="18"/>
      <c r="Z1765" s="18"/>
    </row>
    <row r="1766" spans="19:26" x14ac:dyDescent="0.2">
      <c r="S1766" s="13"/>
      <c r="T1766" s="13"/>
      <c r="U1766" s="13"/>
      <c r="V1766" s="18"/>
      <c r="W1766" s="17"/>
      <c r="X1766" s="17"/>
      <c r="Y1766" s="18"/>
      <c r="Z1766" s="18"/>
    </row>
    <row r="1767" spans="19:26" x14ac:dyDescent="0.2">
      <c r="S1767" s="13"/>
      <c r="T1767" s="13"/>
      <c r="U1767" s="13"/>
      <c r="V1767" s="18"/>
      <c r="W1767" s="17"/>
      <c r="X1767" s="17"/>
      <c r="Y1767" s="18"/>
      <c r="Z1767" s="18"/>
    </row>
    <row r="1768" spans="19:26" x14ac:dyDescent="0.2">
      <c r="S1768" s="13"/>
      <c r="T1768" s="13"/>
      <c r="U1768" s="13"/>
      <c r="V1768" s="17"/>
      <c r="W1768" s="17"/>
      <c r="X1768" s="17"/>
      <c r="Y1768" s="18"/>
      <c r="Z1768" s="18"/>
    </row>
    <row r="1769" spans="19:26" x14ac:dyDescent="0.2">
      <c r="S1769" s="13"/>
      <c r="T1769" s="13"/>
      <c r="U1769" s="13"/>
      <c r="V1769" s="13"/>
      <c r="W1769" s="17"/>
      <c r="X1769" s="17"/>
      <c r="Y1769" s="18"/>
      <c r="Z1769" s="18"/>
    </row>
    <row r="1770" spans="19:26" x14ac:dyDescent="0.2">
      <c r="S1770" s="13"/>
      <c r="T1770" s="13"/>
      <c r="U1770" s="13"/>
      <c r="V1770" s="18"/>
      <c r="W1770" s="17"/>
      <c r="X1770" s="17"/>
      <c r="Y1770" s="17"/>
      <c r="Z1770" s="17"/>
    </row>
    <row r="1771" spans="19:26" x14ac:dyDescent="0.2">
      <c r="S1771" s="13"/>
      <c r="T1771" s="13"/>
      <c r="U1771" s="13"/>
      <c r="V1771" s="18"/>
      <c r="W1771" s="17"/>
      <c r="X1771" s="17"/>
      <c r="Y1771" s="17"/>
      <c r="Z1771" s="17"/>
    </row>
    <row r="1772" spans="19:26" x14ac:dyDescent="0.2">
      <c r="S1772" s="13"/>
      <c r="T1772" s="13"/>
      <c r="U1772" s="13"/>
      <c r="V1772" s="17"/>
      <c r="W1772" s="17"/>
      <c r="X1772" s="17"/>
      <c r="Y1772" s="17"/>
      <c r="Z1772" s="17"/>
    </row>
    <row r="1773" spans="19:26" x14ac:dyDescent="0.2">
      <c r="S1773" s="13"/>
      <c r="T1773" s="13"/>
      <c r="U1773" s="13"/>
      <c r="V1773" s="13"/>
      <c r="W1773" s="17"/>
      <c r="X1773" s="17"/>
      <c r="Y1773" s="17"/>
      <c r="Z1773" s="17"/>
    </row>
    <row r="1774" spans="19:26" x14ac:dyDescent="0.2">
      <c r="S1774" s="13"/>
      <c r="T1774" s="13"/>
      <c r="U1774" s="13"/>
      <c r="V1774" s="18"/>
      <c r="W1774" s="17"/>
      <c r="X1774" s="17"/>
      <c r="Y1774" s="18"/>
      <c r="Z1774" s="18"/>
    </row>
    <row r="1775" spans="19:26" x14ac:dyDescent="0.2">
      <c r="S1775" s="13"/>
      <c r="T1775" s="13"/>
      <c r="U1775" s="13"/>
      <c r="V1775" s="18"/>
      <c r="W1775" s="17"/>
      <c r="X1775" s="17"/>
      <c r="Y1775" s="18"/>
      <c r="Z1775" s="18"/>
    </row>
    <row r="1776" spans="19:26" x14ac:dyDescent="0.2">
      <c r="S1776" s="13"/>
      <c r="T1776" s="13"/>
      <c r="U1776" s="13"/>
      <c r="V1776" s="17"/>
      <c r="W1776" s="17"/>
      <c r="X1776" s="17"/>
      <c r="Y1776" s="18"/>
      <c r="Z1776" s="18"/>
    </row>
    <row r="1777" spans="19:26" x14ac:dyDescent="0.2">
      <c r="S1777" s="13"/>
      <c r="T1777" s="13"/>
      <c r="U1777" s="13"/>
      <c r="V1777" s="13"/>
      <c r="W1777" s="17"/>
      <c r="X1777" s="17"/>
      <c r="Y1777" s="18"/>
      <c r="Z1777" s="18"/>
    </row>
    <row r="1778" spans="19:26" x14ac:dyDescent="0.2">
      <c r="S1778" s="13"/>
      <c r="T1778" s="13"/>
      <c r="U1778" s="13"/>
      <c r="V1778" s="18"/>
      <c r="W1778" s="17"/>
      <c r="X1778" s="17"/>
      <c r="Y1778" s="18"/>
      <c r="Z1778" s="18"/>
    </row>
    <row r="1779" spans="19:26" x14ac:dyDescent="0.2">
      <c r="S1779" s="13"/>
      <c r="T1779" s="13"/>
      <c r="U1779" s="13"/>
      <c r="V1779" s="18"/>
      <c r="W1779" s="17"/>
      <c r="X1779" s="17"/>
      <c r="Y1779" s="18"/>
      <c r="Z1779" s="18"/>
    </row>
    <row r="1780" spans="19:26" x14ac:dyDescent="0.2">
      <c r="S1780" s="13"/>
      <c r="T1780" s="13"/>
      <c r="U1780" s="13"/>
      <c r="V1780" s="17"/>
      <c r="W1780" s="17"/>
      <c r="X1780" s="17"/>
      <c r="Y1780" s="18"/>
      <c r="Z1780" s="18"/>
    </row>
    <row r="1781" spans="19:26" x14ac:dyDescent="0.2">
      <c r="S1781" s="13"/>
      <c r="T1781" s="13"/>
      <c r="U1781" s="13"/>
      <c r="V1781" s="13"/>
      <c r="W1781" s="13"/>
      <c r="X1781" s="13"/>
      <c r="Y1781" s="18"/>
      <c r="Z1781" s="18"/>
    </row>
    <row r="1782" spans="19:26" x14ac:dyDescent="0.2">
      <c r="S1782" s="13"/>
      <c r="T1782" s="13"/>
      <c r="U1782" s="13"/>
      <c r="V1782" s="18"/>
      <c r="W1782" s="18"/>
      <c r="X1782" s="18"/>
      <c r="Y1782" s="18"/>
      <c r="Z1782" s="18"/>
    </row>
    <row r="1783" spans="19:26" x14ac:dyDescent="0.2">
      <c r="S1783" s="13"/>
      <c r="T1783" s="13"/>
      <c r="U1783" s="13"/>
      <c r="V1783" s="18"/>
      <c r="W1783" s="18"/>
      <c r="X1783" s="18"/>
      <c r="Y1783" s="18"/>
      <c r="Z1783" s="18"/>
    </row>
    <row r="1784" spans="19:26" x14ac:dyDescent="0.2">
      <c r="S1784" s="13"/>
      <c r="T1784" s="13"/>
      <c r="U1784" s="13"/>
      <c r="V1784" s="18"/>
      <c r="W1784" s="18"/>
      <c r="X1784" s="18"/>
      <c r="Y1784" s="13"/>
      <c r="Z1784" s="13"/>
    </row>
    <row r="1785" spans="19:26" x14ac:dyDescent="0.2">
      <c r="S1785" s="13"/>
      <c r="T1785" s="13"/>
      <c r="U1785" s="13"/>
      <c r="V1785" s="13"/>
      <c r="W1785" s="13"/>
      <c r="X1785" s="13"/>
      <c r="Y1785" s="13"/>
      <c r="Z1785" s="13"/>
    </row>
    <row r="1786" spans="19:26" x14ac:dyDescent="0.2">
      <c r="S1786" s="13"/>
      <c r="T1786" s="13"/>
      <c r="U1786" s="13"/>
      <c r="V1786" s="18"/>
      <c r="W1786" s="18"/>
      <c r="X1786" s="18"/>
      <c r="Y1786" s="13"/>
      <c r="Z1786" s="13"/>
    </row>
    <row r="1787" spans="19:26" x14ac:dyDescent="0.2">
      <c r="S1787" s="13"/>
      <c r="T1787" s="13"/>
      <c r="U1787" s="13"/>
      <c r="V1787" s="18"/>
      <c r="W1787" s="18"/>
      <c r="X1787" s="18"/>
      <c r="Y1787" s="17"/>
      <c r="Z1787" s="17"/>
    </row>
    <row r="1788" spans="19:26" x14ac:dyDescent="0.2">
      <c r="S1788" s="13"/>
      <c r="T1788" s="13"/>
      <c r="U1788" s="13"/>
      <c r="V1788" s="18"/>
      <c r="W1788" s="18"/>
      <c r="X1788" s="18"/>
      <c r="Y1788" s="17"/>
      <c r="Z1788" s="17"/>
    </row>
    <row r="1789" spans="19:26" x14ac:dyDescent="0.2">
      <c r="S1789" s="13"/>
      <c r="T1789" s="13"/>
      <c r="U1789" s="13"/>
      <c r="V1789" s="13"/>
      <c r="W1789" s="13"/>
      <c r="X1789" s="13"/>
      <c r="Y1789" s="17"/>
      <c r="Z1789" s="17"/>
    </row>
    <row r="1790" spans="19:26" x14ac:dyDescent="0.2">
      <c r="S1790" s="13"/>
      <c r="T1790" s="13"/>
      <c r="U1790" s="13"/>
      <c r="V1790" s="18"/>
      <c r="W1790" s="18"/>
      <c r="X1790" s="18"/>
      <c r="Y1790" s="17"/>
      <c r="Z1790" s="17"/>
    </row>
    <row r="1791" spans="19:26" x14ac:dyDescent="0.2">
      <c r="S1791" s="13"/>
      <c r="T1791" s="13"/>
      <c r="U1791" s="13"/>
      <c r="V1791" s="18"/>
      <c r="W1791" s="18"/>
      <c r="X1791" s="18"/>
      <c r="Y1791" s="18"/>
      <c r="Z1791" s="18"/>
    </row>
    <row r="1792" spans="19:26" x14ac:dyDescent="0.2">
      <c r="S1792" s="13"/>
      <c r="T1792" s="13"/>
      <c r="U1792" s="13"/>
      <c r="V1792" s="18"/>
      <c r="W1792" s="18"/>
      <c r="X1792" s="18"/>
      <c r="Y1792" s="18"/>
      <c r="Z1792" s="18"/>
    </row>
    <row r="1793" spans="19:26" x14ac:dyDescent="0.2">
      <c r="S1793" s="13"/>
      <c r="T1793" s="13"/>
      <c r="U1793" s="13"/>
      <c r="V1793" s="13"/>
      <c r="W1793" s="13"/>
      <c r="X1793" s="13"/>
      <c r="Y1793" s="18"/>
      <c r="Z1793" s="18"/>
    </row>
    <row r="1794" spans="19:26" x14ac:dyDescent="0.2">
      <c r="S1794" s="13"/>
      <c r="T1794" s="13"/>
      <c r="U1794" s="13"/>
      <c r="V1794" s="18"/>
      <c r="W1794" s="18"/>
      <c r="X1794" s="18"/>
      <c r="Y1794" s="18"/>
      <c r="Z1794" s="18"/>
    </row>
    <row r="1795" spans="19:26" x14ac:dyDescent="0.2">
      <c r="S1795" s="13"/>
      <c r="T1795" s="13"/>
      <c r="U1795" s="13"/>
      <c r="V1795" s="18"/>
      <c r="W1795" s="18"/>
      <c r="X1795" s="18"/>
      <c r="Y1795" s="18"/>
      <c r="Z1795" s="18"/>
    </row>
    <row r="1796" spans="19:26" x14ac:dyDescent="0.2">
      <c r="S1796" s="13"/>
      <c r="T1796" s="13"/>
      <c r="U1796" s="13"/>
      <c r="V1796" s="18"/>
      <c r="W1796" s="18"/>
      <c r="X1796" s="18"/>
      <c r="Y1796" s="18"/>
      <c r="Z1796" s="18"/>
    </row>
    <row r="1797" spans="19:26" x14ac:dyDescent="0.2">
      <c r="S1797" s="13"/>
      <c r="T1797" s="13"/>
      <c r="U1797" s="13"/>
      <c r="V1797" s="13"/>
      <c r="W1797" s="13"/>
      <c r="X1797" s="13"/>
      <c r="Y1797" s="18"/>
      <c r="Z1797" s="18"/>
    </row>
    <row r="1798" spans="19:26" x14ac:dyDescent="0.2">
      <c r="S1798" s="13"/>
      <c r="T1798" s="13"/>
      <c r="U1798" s="13"/>
      <c r="V1798" s="18"/>
      <c r="W1798" s="18"/>
      <c r="X1798" s="18"/>
      <c r="Y1798" s="18"/>
      <c r="Z1798" s="18"/>
    </row>
    <row r="1799" spans="19:26" x14ac:dyDescent="0.2">
      <c r="S1799" s="13"/>
      <c r="T1799" s="13"/>
      <c r="U1799" s="13"/>
      <c r="V1799" s="17"/>
      <c r="W1799" s="17"/>
      <c r="X1799" s="17"/>
      <c r="Y1799" s="18"/>
      <c r="Z1799" s="18"/>
    </row>
    <row r="1800" spans="19:26" x14ac:dyDescent="0.2">
      <c r="S1800" s="13"/>
      <c r="T1800" s="13"/>
      <c r="U1800" s="13"/>
      <c r="V1800" s="18"/>
      <c r="W1800" s="18"/>
      <c r="X1800" s="18"/>
      <c r="Y1800" s="18"/>
      <c r="Z1800" s="18"/>
    </row>
    <row r="1801" spans="19:26" x14ac:dyDescent="0.2">
      <c r="S1801" s="13"/>
      <c r="T1801" s="13"/>
      <c r="U1801" s="13"/>
      <c r="V1801" s="13"/>
      <c r="W1801" s="13"/>
      <c r="X1801" s="13"/>
      <c r="Y1801" s="18"/>
      <c r="Z1801" s="18"/>
    </row>
    <row r="1802" spans="19:26" x14ac:dyDescent="0.2">
      <c r="S1802" s="13"/>
      <c r="T1802" s="13"/>
      <c r="U1802" s="13"/>
      <c r="V1802" s="18"/>
      <c r="W1802" s="18"/>
      <c r="X1802" s="18"/>
      <c r="Y1802" s="18"/>
      <c r="Z1802" s="18"/>
    </row>
    <row r="1803" spans="19:26" x14ac:dyDescent="0.2">
      <c r="S1803" s="13"/>
      <c r="T1803" s="13"/>
      <c r="U1803" s="13"/>
      <c r="V1803" s="17"/>
      <c r="W1803" s="17"/>
      <c r="X1803" s="17"/>
      <c r="Y1803" s="18"/>
      <c r="Z1803" s="18"/>
    </row>
    <row r="1804" spans="19:26" x14ac:dyDescent="0.2">
      <c r="S1804" s="13"/>
      <c r="T1804" s="13"/>
      <c r="U1804" s="13"/>
      <c r="V1804" s="18"/>
      <c r="W1804" s="18"/>
      <c r="X1804" s="18"/>
      <c r="Y1804" s="17"/>
      <c r="Z1804" s="17"/>
    </row>
    <row r="1805" spans="19:26" x14ac:dyDescent="0.2">
      <c r="S1805" s="13"/>
      <c r="T1805" s="13"/>
      <c r="U1805" s="13"/>
      <c r="V1805" s="13"/>
      <c r="W1805" s="13"/>
      <c r="X1805" s="13"/>
      <c r="Y1805" s="17"/>
      <c r="Z1805" s="17"/>
    </row>
    <row r="1806" spans="19:26" x14ac:dyDescent="0.2">
      <c r="S1806" s="13"/>
      <c r="T1806" s="13"/>
      <c r="U1806" s="13"/>
      <c r="V1806" s="18"/>
      <c r="W1806" s="18"/>
      <c r="X1806" s="18"/>
      <c r="Y1806" s="17"/>
      <c r="Z1806" s="17"/>
    </row>
    <row r="1807" spans="19:26" x14ac:dyDescent="0.2">
      <c r="S1807" s="13"/>
      <c r="T1807" s="13"/>
      <c r="U1807" s="13"/>
      <c r="V1807" s="17"/>
      <c r="W1807" s="17"/>
      <c r="X1807" s="17"/>
      <c r="Y1807" s="17"/>
      <c r="Z1807" s="17"/>
    </row>
    <row r="1808" spans="19:26" x14ac:dyDescent="0.2">
      <c r="S1808" s="13"/>
      <c r="T1808" s="13"/>
      <c r="U1808" s="13"/>
      <c r="V1808" s="18"/>
      <c r="W1808" s="18"/>
      <c r="X1808" s="18"/>
      <c r="Y1808" s="18"/>
      <c r="Z1808" s="18"/>
    </row>
    <row r="1809" spans="19:26" x14ac:dyDescent="0.2">
      <c r="S1809" s="13"/>
      <c r="T1809" s="13"/>
      <c r="U1809" s="13"/>
      <c r="V1809" s="13"/>
      <c r="W1809" s="13"/>
      <c r="X1809" s="13"/>
      <c r="Y1809" s="18"/>
      <c r="Z1809" s="18"/>
    </row>
    <row r="1810" spans="19:26" x14ac:dyDescent="0.2">
      <c r="S1810" s="13"/>
      <c r="T1810" s="13"/>
      <c r="U1810" s="13"/>
      <c r="V1810" s="18"/>
      <c r="W1810" s="18"/>
      <c r="X1810" s="18"/>
      <c r="Y1810" s="18"/>
      <c r="Z1810" s="18"/>
    </row>
    <row r="1811" spans="19:26" x14ac:dyDescent="0.2">
      <c r="S1811" s="13"/>
      <c r="T1811" s="13"/>
      <c r="U1811" s="13"/>
      <c r="V1811" s="17"/>
      <c r="W1811" s="17"/>
      <c r="X1811" s="17"/>
      <c r="Y1811" s="18"/>
      <c r="Z1811" s="18"/>
    </row>
    <row r="1812" spans="19:26" x14ac:dyDescent="0.2">
      <c r="S1812" s="13"/>
      <c r="T1812" s="13"/>
      <c r="U1812" s="13"/>
      <c r="V1812" s="18"/>
      <c r="W1812" s="18"/>
      <c r="X1812" s="18"/>
      <c r="Y1812" s="18"/>
      <c r="Z1812" s="18"/>
    </row>
    <row r="1813" spans="19:26" x14ac:dyDescent="0.2">
      <c r="S1813" s="13"/>
      <c r="T1813" s="13"/>
      <c r="U1813" s="13"/>
      <c r="V1813" s="13"/>
      <c r="W1813" s="13"/>
      <c r="X1813" s="13"/>
      <c r="Y1813" s="18"/>
      <c r="Z1813" s="18"/>
    </row>
    <row r="1814" spans="19:26" x14ac:dyDescent="0.2">
      <c r="S1814" s="13"/>
      <c r="T1814" s="13"/>
      <c r="U1814" s="13"/>
      <c r="V1814" s="18"/>
      <c r="W1814" s="18"/>
      <c r="X1814" s="18"/>
      <c r="Y1814" s="18"/>
      <c r="Z1814" s="18"/>
    </row>
    <row r="1815" spans="19:26" x14ac:dyDescent="0.2">
      <c r="S1815" s="13"/>
      <c r="T1815" s="13"/>
      <c r="U1815" s="13"/>
      <c r="V1815" s="17"/>
      <c r="W1815" s="17"/>
      <c r="X1815" s="17"/>
      <c r="Y1815" s="18"/>
      <c r="Z1815" s="18"/>
    </row>
    <row r="1816" spans="19:26" x14ac:dyDescent="0.2">
      <c r="S1816" s="13"/>
      <c r="T1816" s="13"/>
      <c r="U1816" s="13"/>
      <c r="V1816" s="18"/>
      <c r="W1816" s="18"/>
      <c r="X1816" s="18"/>
      <c r="Y1816" s="18"/>
      <c r="Z1816" s="18"/>
    </row>
    <row r="1817" spans="19:26" x14ac:dyDescent="0.2">
      <c r="S1817" s="13"/>
      <c r="T1817" s="13"/>
      <c r="U1817" s="13"/>
      <c r="V1817" s="13"/>
      <c r="W1817" s="13"/>
      <c r="X1817" s="13"/>
      <c r="Y1817" s="18"/>
      <c r="Z1817" s="18"/>
    </row>
    <row r="1818" spans="19:26" x14ac:dyDescent="0.2">
      <c r="S1818" s="13"/>
      <c r="T1818" s="13"/>
      <c r="U1818" s="13"/>
      <c r="V1818" s="18"/>
      <c r="W1818" s="18"/>
      <c r="X1818" s="18"/>
      <c r="Y1818" s="18"/>
      <c r="Z1818" s="18"/>
    </row>
    <row r="1819" spans="19:26" x14ac:dyDescent="0.2">
      <c r="S1819" s="13"/>
      <c r="T1819" s="13"/>
      <c r="U1819" s="13"/>
      <c r="V1819" s="17"/>
      <c r="W1819" s="17"/>
      <c r="X1819" s="17"/>
      <c r="Y1819" s="18"/>
      <c r="Z1819" s="18"/>
    </row>
    <row r="1820" spans="19:26" x14ac:dyDescent="0.2">
      <c r="S1820" s="13"/>
      <c r="T1820" s="13"/>
      <c r="U1820" s="13"/>
      <c r="V1820" s="18"/>
      <c r="W1820" s="18"/>
      <c r="X1820" s="18"/>
      <c r="Y1820" s="18"/>
      <c r="Z1820" s="18"/>
    </row>
    <row r="1821" spans="19:26" x14ac:dyDescent="0.2">
      <c r="S1821" s="13"/>
      <c r="T1821" s="13"/>
      <c r="U1821" s="13"/>
      <c r="V1821" s="13"/>
      <c r="W1821" s="13"/>
      <c r="X1821" s="13"/>
      <c r="Y1821" s="17"/>
      <c r="Z1821" s="17"/>
    </row>
    <row r="1822" spans="19:26" x14ac:dyDescent="0.2">
      <c r="S1822" s="13"/>
      <c r="T1822" s="13"/>
      <c r="U1822" s="13"/>
      <c r="V1822" s="18"/>
      <c r="W1822" s="18"/>
      <c r="X1822" s="18"/>
      <c r="Y1822" s="17"/>
      <c r="Z1822" s="17"/>
    </row>
    <row r="1823" spans="19:26" x14ac:dyDescent="0.2">
      <c r="S1823" s="13"/>
      <c r="T1823" s="13"/>
      <c r="U1823" s="13"/>
      <c r="V1823" s="17"/>
      <c r="W1823" s="17"/>
      <c r="X1823" s="17"/>
      <c r="Y1823" s="17"/>
      <c r="Z1823" s="17"/>
    </row>
    <row r="1824" spans="19:26" x14ac:dyDescent="0.2">
      <c r="S1824" s="13"/>
      <c r="T1824" s="13"/>
      <c r="U1824" s="13"/>
      <c r="V1824" s="18"/>
      <c r="W1824" s="18"/>
      <c r="X1824" s="18"/>
      <c r="Y1824" s="17"/>
      <c r="Z1824" s="17"/>
    </row>
    <row r="1825" spans="19:26" x14ac:dyDescent="0.2">
      <c r="S1825" s="13"/>
      <c r="T1825" s="13"/>
      <c r="U1825" s="13"/>
      <c r="V1825" s="13"/>
      <c r="W1825" s="13"/>
      <c r="X1825" s="13"/>
      <c r="Y1825" s="18"/>
      <c r="Z1825" s="18"/>
    </row>
    <row r="1826" spans="19:26" x14ac:dyDescent="0.2">
      <c r="S1826" s="13"/>
      <c r="T1826" s="13"/>
      <c r="U1826" s="13"/>
      <c r="V1826" s="18"/>
      <c r="W1826" s="18"/>
      <c r="X1826" s="18"/>
      <c r="Y1826" s="18"/>
      <c r="Z1826" s="18"/>
    </row>
    <row r="1827" spans="19:26" x14ac:dyDescent="0.2">
      <c r="S1827" s="13"/>
      <c r="T1827" s="13"/>
      <c r="U1827" s="13"/>
      <c r="V1827" s="17"/>
      <c r="W1827" s="17"/>
      <c r="X1827" s="17"/>
      <c r="Y1827" s="18"/>
      <c r="Z1827" s="18"/>
    </row>
    <row r="1828" spans="19:26" x14ac:dyDescent="0.2">
      <c r="S1828" s="13"/>
      <c r="T1828" s="13"/>
      <c r="U1828" s="13"/>
      <c r="V1828" s="18"/>
      <c r="W1828" s="18"/>
      <c r="X1828" s="18"/>
      <c r="Y1828" s="18"/>
      <c r="Z1828" s="18"/>
    </row>
    <row r="1829" spans="19:26" x14ac:dyDescent="0.2">
      <c r="S1829" s="13"/>
      <c r="T1829" s="13"/>
      <c r="U1829" s="13"/>
      <c r="V1829" s="13"/>
      <c r="W1829" s="13"/>
      <c r="X1829" s="13"/>
      <c r="Y1829" s="18"/>
      <c r="Z1829" s="18"/>
    </row>
    <row r="1830" spans="19:26" x14ac:dyDescent="0.2">
      <c r="S1830" s="13"/>
      <c r="T1830" s="13"/>
      <c r="U1830" s="13"/>
      <c r="V1830" s="18"/>
      <c r="W1830" s="18"/>
      <c r="X1830" s="18"/>
      <c r="Y1830" s="18"/>
      <c r="Z1830" s="18"/>
    </row>
    <row r="1831" spans="19:26" x14ac:dyDescent="0.2">
      <c r="S1831" s="13"/>
      <c r="T1831" s="13"/>
      <c r="U1831" s="13"/>
      <c r="V1831" s="18"/>
      <c r="W1831" s="18"/>
      <c r="X1831" s="18"/>
      <c r="Y1831" s="18"/>
      <c r="Z1831" s="18"/>
    </row>
    <row r="1832" spans="19:26" x14ac:dyDescent="0.2">
      <c r="S1832" s="13"/>
      <c r="T1832" s="13"/>
      <c r="U1832" s="13"/>
      <c r="V1832" s="18"/>
      <c r="W1832" s="18"/>
      <c r="X1832" s="18"/>
      <c r="Y1832" s="18"/>
      <c r="Z1832" s="18"/>
    </row>
    <row r="1833" spans="19:26" x14ac:dyDescent="0.2">
      <c r="S1833" s="13"/>
      <c r="T1833" s="13"/>
      <c r="U1833" s="13"/>
      <c r="V1833" s="13"/>
      <c r="W1833" s="13"/>
      <c r="X1833" s="13"/>
      <c r="Y1833" s="18"/>
      <c r="Z1833" s="18"/>
    </row>
    <row r="1834" spans="19:26" x14ac:dyDescent="0.2">
      <c r="S1834" s="13"/>
      <c r="T1834" s="13"/>
      <c r="U1834" s="13"/>
      <c r="V1834" s="18"/>
      <c r="W1834" s="18"/>
      <c r="X1834" s="18"/>
      <c r="Y1834" s="18"/>
      <c r="Z1834" s="18"/>
    </row>
    <row r="1835" spans="19:26" x14ac:dyDescent="0.2">
      <c r="S1835" s="13"/>
      <c r="T1835" s="13"/>
      <c r="U1835" s="13"/>
      <c r="V1835" s="18"/>
      <c r="W1835" s="18"/>
      <c r="X1835" s="18"/>
      <c r="Y1835" s="13"/>
      <c r="Z1835" s="13"/>
    </row>
    <row r="1836" spans="19:26" x14ac:dyDescent="0.2">
      <c r="S1836" s="13"/>
      <c r="T1836" s="13"/>
      <c r="U1836" s="13"/>
      <c r="V1836" s="18"/>
      <c r="W1836" s="18"/>
      <c r="X1836" s="18"/>
      <c r="Y1836" s="13"/>
      <c r="Z1836" s="13"/>
    </row>
    <row r="1837" spans="19:26" x14ac:dyDescent="0.2">
      <c r="S1837" s="13"/>
      <c r="T1837" s="13"/>
      <c r="U1837" s="13"/>
      <c r="V1837" s="13"/>
      <c r="W1837" s="13"/>
      <c r="X1837" s="13"/>
      <c r="Y1837" s="13"/>
      <c r="Z1837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H29" zoomScale="149" zoomScaleNormal="149" zoomScalePageLayoutView="149" workbookViewId="0">
      <selection activeCell="AK42" sqref="AK42"/>
    </sheetView>
  </sheetViews>
  <sheetFormatPr baseColWidth="10" defaultColWidth="8.83203125" defaultRowHeight="16" x14ac:dyDescent="0.2"/>
  <cols>
    <col min="1" max="1" width="7.6640625" customWidth="1"/>
    <col min="2" max="2" width="6" customWidth="1"/>
    <col min="3" max="3" width="9.33203125" customWidth="1"/>
    <col min="4" max="5" width="10.83203125" customWidth="1"/>
  </cols>
  <sheetData>
    <row r="1" spans="1:13" ht="65" customHeight="1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127</v>
      </c>
      <c r="F1" s="6" t="s">
        <v>3</v>
      </c>
      <c r="G1" s="6" t="s">
        <v>4</v>
      </c>
      <c r="H1" s="6" t="s">
        <v>6</v>
      </c>
      <c r="I1" s="6" t="s">
        <v>128</v>
      </c>
      <c r="J1" s="7" t="s">
        <v>7</v>
      </c>
      <c r="K1" s="7" t="s">
        <v>8</v>
      </c>
      <c r="L1" s="7" t="s">
        <v>9</v>
      </c>
      <c r="M1" s="7" t="s">
        <v>129</v>
      </c>
    </row>
    <row r="2" spans="1:13" x14ac:dyDescent="0.2">
      <c r="A2" s="3">
        <v>1982</v>
      </c>
      <c r="B2" s="4">
        <f>'updated spirit'!B2</f>
        <v>4.3333529024613791</v>
      </c>
      <c r="C2" s="4">
        <f>'updated spirit'!C2</f>
        <v>5.3365515233844363</v>
      </c>
      <c r="D2" s="8">
        <f>(B2-C2)/100</f>
        <v>-1.0031986209230572E-2</v>
      </c>
      <c r="E2" s="8">
        <f>(B2-C2)/C2</f>
        <v>-0.18798630848537737</v>
      </c>
      <c r="F2" s="4">
        <f>'updated beer'!B2</f>
        <v>0.15166735158614827</v>
      </c>
      <c r="G2" s="4">
        <f>'updated beer'!C2</f>
        <v>0.27109681738792935</v>
      </c>
      <c r="H2" s="8">
        <f>(F2-G2)/100</f>
        <v>-1.1942946580178106E-3</v>
      </c>
      <c r="I2" s="8">
        <f>(F2-G2)/G2</f>
        <v>-0.44054174797220874</v>
      </c>
      <c r="J2" s="4">
        <f>'updated wine'!B2</f>
        <v>0.49833558378305859</v>
      </c>
      <c r="K2" s="4">
        <f>'updated wine'!C2</f>
        <v>0.96057927420919853</v>
      </c>
      <c r="L2" s="8">
        <f>(J2-K2)/100</f>
        <v>-4.622436904261399E-3</v>
      </c>
      <c r="M2" s="19">
        <f>(J2-K2)/K2</f>
        <v>-0.4812134748656578</v>
      </c>
    </row>
    <row r="3" spans="1:13" x14ac:dyDescent="0.2">
      <c r="A3" s="3">
        <v>1983</v>
      </c>
      <c r="B3" s="4">
        <f>'updated spirit'!B3</f>
        <v>4.1545258772396583</v>
      </c>
      <c r="C3" s="4">
        <f>'updated spirit'!C3</f>
        <v>5.134863875714232</v>
      </c>
      <c r="D3" s="8">
        <f t="shared" ref="D3:D35" si="0">(B3-C3)/100</f>
        <v>-9.8033799847457373E-3</v>
      </c>
      <c r="E3" s="8">
        <f t="shared" ref="E3:E35" si="1">(B3-C3)/C3</f>
        <v>-0.19091801111051146</v>
      </c>
      <c r="F3" s="4">
        <f>'updated beer'!B3</f>
        <v>0.14540840570338806</v>
      </c>
      <c r="G3" s="4">
        <f>'updated beer'!C3</f>
        <v>0.260851084886283</v>
      </c>
      <c r="H3" s="8">
        <f t="shared" ref="H3:H35" si="2">(F3-G3)/100</f>
        <v>-1.1544267918289495E-3</v>
      </c>
      <c r="I3" s="8">
        <f t="shared" ref="I3:I35" si="3">(F3-G3)/G3</f>
        <v>-0.44256162182810826</v>
      </c>
      <c r="J3" s="4">
        <f>'updated wine'!B3</f>
        <v>0.47777047588256072</v>
      </c>
      <c r="K3" s="4">
        <f>'updated wine'!C3</f>
        <v>0.92427549762856176</v>
      </c>
      <c r="L3" s="8">
        <f t="shared" ref="L3:L35" si="4">(J3-K3)/100</f>
        <v>-4.46505021746001E-3</v>
      </c>
      <c r="M3" s="19">
        <f t="shared" ref="M3:M35" si="5">(J3-K3)/K3</f>
        <v>-0.4830865070983823</v>
      </c>
    </row>
    <row r="4" spans="1:13" x14ac:dyDescent="0.2">
      <c r="A4" s="3">
        <v>1984</v>
      </c>
      <c r="B4" s="4">
        <f>'updated spirit'!B4</f>
        <v>4.0030699376978314</v>
      </c>
      <c r="C4" s="4">
        <f>'updated spirit'!C4</f>
        <v>5.1369882255359816</v>
      </c>
      <c r="D4" s="8">
        <f t="shared" si="0"/>
        <v>-1.1339182878381503E-2</v>
      </c>
      <c r="E4" s="8">
        <f t="shared" si="1"/>
        <v>-0.22073601068451734</v>
      </c>
      <c r="F4" s="4">
        <f>'updated beer'!B4</f>
        <v>0.14010744781942411</v>
      </c>
      <c r="G4" s="4">
        <f>'updated beer'!C4</f>
        <v>0.2518909284336176</v>
      </c>
      <c r="H4" s="8">
        <f t="shared" si="2"/>
        <v>-1.1178348061419349E-3</v>
      </c>
      <c r="I4" s="8">
        <f t="shared" si="3"/>
        <v>-0.4437773178626101</v>
      </c>
      <c r="J4" s="4">
        <f>'updated wine'!B4</f>
        <v>0.46035304283525064</v>
      </c>
      <c r="K4" s="4">
        <f>'updated wine'!C4</f>
        <v>0.89252691177266086</v>
      </c>
      <c r="L4" s="8">
        <f t="shared" si="4"/>
        <v>-4.3217386893741024E-3</v>
      </c>
      <c r="M4" s="19">
        <f t="shared" si="5"/>
        <v>-0.48421382396085216</v>
      </c>
    </row>
    <row r="5" spans="1:13" x14ac:dyDescent="0.2">
      <c r="A5" s="3">
        <v>1985</v>
      </c>
      <c r="B5" s="4">
        <f>'updated spirit'!B5</f>
        <v>3.8662218823361019</v>
      </c>
      <c r="C5" s="4">
        <f>'updated spirit'!C5</f>
        <v>5.1889003424418201</v>
      </c>
      <c r="D5" s="8">
        <f t="shared" si="0"/>
        <v>-1.3226784601057182E-2</v>
      </c>
      <c r="E5" s="8">
        <f t="shared" si="1"/>
        <v>-0.25490535042407181</v>
      </c>
      <c r="F5" s="4">
        <f>'updated beer'!B5</f>
        <v>0.13531776588176359</v>
      </c>
      <c r="G5" s="4">
        <f>'updated beer'!C5</f>
        <v>0.26905409183031664</v>
      </c>
      <c r="H5" s="8">
        <f t="shared" si="2"/>
        <v>-1.3373632594855306E-3</v>
      </c>
      <c r="I5" s="8">
        <f t="shared" si="3"/>
        <v>-0.49706111153624849</v>
      </c>
      <c r="J5" s="4">
        <f>'updated wine'!B5</f>
        <v>0.44461551646865172</v>
      </c>
      <c r="K5" s="4">
        <f>'updated wine'!C5</f>
        <v>0.90325302257320561</v>
      </c>
      <c r="L5" s="8">
        <f t="shared" si="4"/>
        <v>-4.5863750610455386E-3</v>
      </c>
      <c r="M5" s="19">
        <f t="shared" si="5"/>
        <v>-0.50776193895037081</v>
      </c>
    </row>
    <row r="6" spans="1:13" x14ac:dyDescent="0.2">
      <c r="A6" s="3">
        <v>1986</v>
      </c>
      <c r="B6" s="4">
        <f>'updated spirit'!B6</f>
        <v>3.7843383045365551</v>
      </c>
      <c r="C6" s="4">
        <f>'updated spirit'!C6</f>
        <v>5.0860873734865475</v>
      </c>
      <c r="D6" s="8">
        <f t="shared" si="0"/>
        <v>-1.3017490689499924E-2</v>
      </c>
      <c r="E6" s="8">
        <f t="shared" si="1"/>
        <v>-0.25594311960426164</v>
      </c>
      <c r="F6" s="4">
        <f>'updated beer'!B6</f>
        <v>0.13245184065877944</v>
      </c>
      <c r="G6" s="4">
        <f>'updated beer'!C6</f>
        <v>0.26372304899559884</v>
      </c>
      <c r="H6" s="8">
        <f t="shared" si="2"/>
        <v>-1.312712083368194E-3</v>
      </c>
      <c r="I6" s="8">
        <f t="shared" si="3"/>
        <v>-0.49776160573287676</v>
      </c>
      <c r="J6" s="4">
        <f>'updated wine'!B6</f>
        <v>0.43519890502170383</v>
      </c>
      <c r="K6" s="4">
        <f>'updated wine'!C6</f>
        <v>0.94186803212713854</v>
      </c>
      <c r="L6" s="8">
        <f t="shared" si="4"/>
        <v>-5.0666912710543464E-3</v>
      </c>
      <c r="M6" s="19">
        <f t="shared" si="5"/>
        <v>-0.53794067727424644</v>
      </c>
    </row>
    <row r="7" spans="1:13" x14ac:dyDescent="0.2">
      <c r="A7" s="3">
        <v>1987</v>
      </c>
      <c r="B7" s="4">
        <f>'updated spirit'!B7</f>
        <v>3.6724893505038407</v>
      </c>
      <c r="C7" s="4">
        <f>'updated spirit'!C7</f>
        <v>4.9966071577681666</v>
      </c>
      <c r="D7" s="8">
        <f t="shared" si="0"/>
        <v>-1.3241178072643259E-2</v>
      </c>
      <c r="E7" s="8">
        <f t="shared" si="1"/>
        <v>-0.26500338438769105</v>
      </c>
      <c r="F7" s="4">
        <f>'updated beer'!B7</f>
        <v>0.12853712726763444</v>
      </c>
      <c r="G7" s="4">
        <f>'updated beer'!C7</f>
        <v>0.29391806810400978</v>
      </c>
      <c r="H7" s="8">
        <f t="shared" si="2"/>
        <v>-1.6538094083637534E-3</v>
      </c>
      <c r="I7" s="8">
        <f t="shared" si="3"/>
        <v>-0.56267701371067602</v>
      </c>
      <c r="J7" s="4">
        <f>'updated wine'!B7</f>
        <v>0.42233627530794171</v>
      </c>
      <c r="K7" s="4">
        <f>'updated wine'!C7</f>
        <v>0.93686384208153106</v>
      </c>
      <c r="L7" s="8">
        <f t="shared" si="4"/>
        <v>-5.1452756677358939E-3</v>
      </c>
      <c r="M7" s="19">
        <f t="shared" si="5"/>
        <v>-0.54920207575778368</v>
      </c>
    </row>
    <row r="8" spans="1:13" x14ac:dyDescent="0.2">
      <c r="A8" s="3">
        <v>1988</v>
      </c>
      <c r="B8" s="4">
        <f>'updated spirit'!B8</f>
        <v>3.5347726274446463</v>
      </c>
      <c r="C8" s="4">
        <f>'updated spirit'!C8</f>
        <v>4.827699357795205</v>
      </c>
      <c r="D8" s="8">
        <f t="shared" si="0"/>
        <v>-1.2929267303505586E-2</v>
      </c>
      <c r="E8" s="8">
        <f t="shared" si="1"/>
        <v>-0.26781425986332219</v>
      </c>
      <c r="F8" s="4">
        <f>'updated beer'!B8</f>
        <v>0.12371704196056263</v>
      </c>
      <c r="G8" s="4">
        <f>'updated beer'!C8</f>
        <v>0.28398231516442385</v>
      </c>
      <c r="H8" s="8">
        <f t="shared" si="2"/>
        <v>-1.6026527320386122E-3</v>
      </c>
      <c r="I8" s="8">
        <f t="shared" si="3"/>
        <v>-0.56434948461867673</v>
      </c>
      <c r="J8" s="4">
        <f>'updated wine'!B8</f>
        <v>0.40649885215613435</v>
      </c>
      <c r="K8" s="4">
        <f>'updated wine'!C8</f>
        <v>0.90519362958660088</v>
      </c>
      <c r="L8" s="8">
        <f t="shared" si="4"/>
        <v>-4.9869477743046649E-3</v>
      </c>
      <c r="M8" s="19">
        <f t="shared" si="5"/>
        <v>-0.55092607938283755</v>
      </c>
    </row>
    <row r="9" spans="1:13" x14ac:dyDescent="0.2">
      <c r="A9" s="3">
        <v>1989</v>
      </c>
      <c r="B9" s="4">
        <f>'updated spirit'!B9</f>
        <v>3.3889327097564212</v>
      </c>
      <c r="C9" s="4">
        <f>'updated spirit'!C9</f>
        <v>4.646701869913648</v>
      </c>
      <c r="D9" s="8">
        <f t="shared" si="0"/>
        <v>-1.2577691601572268E-2</v>
      </c>
      <c r="E9" s="8">
        <f t="shared" si="1"/>
        <v>-0.27067997805088373</v>
      </c>
      <c r="F9" s="4">
        <f>'updated beer'!B9</f>
        <v>0.11861264484147475</v>
      </c>
      <c r="G9" s="4">
        <f>'updated beer'!C9</f>
        <v>0.27333540411256757</v>
      </c>
      <c r="H9" s="8">
        <f t="shared" si="2"/>
        <v>-1.5472275927109281E-3</v>
      </c>
      <c r="I9" s="8">
        <f t="shared" si="3"/>
        <v>-0.56605458694027577</v>
      </c>
      <c r="J9" s="4">
        <f>'updated wine'!B9</f>
        <v>0.38972726162198845</v>
      </c>
      <c r="K9" s="4">
        <f>'updated wine'!C9</f>
        <v>0.87125660060880905</v>
      </c>
      <c r="L9" s="8">
        <f t="shared" si="4"/>
        <v>-4.8152933898682063E-3</v>
      </c>
      <c r="M9" s="19">
        <f t="shared" si="5"/>
        <v>-0.55268371987120868</v>
      </c>
    </row>
    <row r="10" spans="1:13" x14ac:dyDescent="0.2">
      <c r="A10" s="3">
        <v>1990</v>
      </c>
      <c r="B10" s="4">
        <f>'updated spirit'!B10</f>
        <v>3.2482797661767142</v>
      </c>
      <c r="C10" s="4">
        <f>'updated spirit'!C10</f>
        <v>4.6124479587863538</v>
      </c>
      <c r="D10" s="8">
        <f t="shared" si="0"/>
        <v>-1.3641681926096397E-2</v>
      </c>
      <c r="E10" s="8">
        <f t="shared" si="1"/>
        <v>-0.29575795863691112</v>
      </c>
      <c r="F10" s="4">
        <f>'updated beer'!B10</f>
        <v>0.11368979181618501</v>
      </c>
      <c r="G10" s="4">
        <f>'updated beer'!C10</f>
        <v>0.26356845478779167</v>
      </c>
      <c r="H10" s="8">
        <f t="shared" si="2"/>
        <v>-1.4987866297160668E-3</v>
      </c>
      <c r="I10" s="8">
        <f t="shared" si="3"/>
        <v>-0.56865174966510812</v>
      </c>
      <c r="J10" s="4">
        <f>'updated wine'!B10</f>
        <v>0.37355217311032213</v>
      </c>
      <c r="K10" s="4">
        <f>'updated wine'!C10</f>
        <v>0.90601656333303382</v>
      </c>
      <c r="L10" s="8">
        <f t="shared" si="4"/>
        <v>-5.3246439022271172E-3</v>
      </c>
      <c r="M10" s="19">
        <f t="shared" si="5"/>
        <v>-0.58769829578379174</v>
      </c>
    </row>
    <row r="11" spans="1:13" x14ac:dyDescent="0.2">
      <c r="A11" s="3">
        <v>1991</v>
      </c>
      <c r="B11" s="4">
        <f>'updated spirit'!B11</f>
        <v>3.1451213750873959</v>
      </c>
      <c r="C11" s="4">
        <f>'updated spirit'!C11</f>
        <v>4.7829634890496138</v>
      </c>
      <c r="D11" s="8">
        <f t="shared" si="0"/>
        <v>-1.6378421139622179E-2</v>
      </c>
      <c r="E11" s="8">
        <f t="shared" si="1"/>
        <v>-0.34243249351829386</v>
      </c>
      <c r="F11" s="4">
        <f>'updated beer'!B11</f>
        <v>0.11007924812805886</v>
      </c>
      <c r="G11" s="4">
        <f>'updated beer'!C11</f>
        <v>0.28219484585392723</v>
      </c>
      <c r="H11" s="8">
        <f t="shared" si="2"/>
        <v>-1.7211559772586837E-3</v>
      </c>
      <c r="I11" s="8">
        <f t="shared" si="3"/>
        <v>-0.60991758090068282</v>
      </c>
      <c r="J11" s="4">
        <f>'updated wine'!B11</f>
        <v>0.36168895813505053</v>
      </c>
      <c r="K11" s="4">
        <f>'updated wine'!C11</f>
        <v>0.95659269780992273</v>
      </c>
      <c r="L11" s="8">
        <f t="shared" si="4"/>
        <v>-5.9490373967487223E-3</v>
      </c>
      <c r="M11" s="19">
        <f t="shared" si="5"/>
        <v>-0.62189868377301893</v>
      </c>
    </row>
    <row r="12" spans="1:13" x14ac:dyDescent="0.2">
      <c r="A12" s="3">
        <v>1992</v>
      </c>
      <c r="B12" s="4">
        <f>'updated spirit'!B12</f>
        <v>3.0640890880689526</v>
      </c>
      <c r="C12" s="4">
        <f>'updated spirit'!C12</f>
        <v>5.0661845983787774</v>
      </c>
      <c r="D12" s="8">
        <f t="shared" si="0"/>
        <v>-2.0020955103098249E-2</v>
      </c>
      <c r="E12" s="8">
        <f t="shared" si="1"/>
        <v>-0.39518802985396795</v>
      </c>
      <c r="F12" s="4">
        <f>'updated beer'!B12</f>
        <v>0.10724311808241335</v>
      </c>
      <c r="G12" s="4">
        <f>'updated beer'!C12</f>
        <v>0.28058868544867072</v>
      </c>
      <c r="H12" s="8">
        <f t="shared" si="2"/>
        <v>-1.7334556736625737E-3</v>
      </c>
      <c r="I12" s="8">
        <f t="shared" si="3"/>
        <v>-0.61779243553271579</v>
      </c>
      <c r="J12" s="4">
        <f>'updated wine'!B12</f>
        <v>0.35237024512792958</v>
      </c>
      <c r="K12" s="4">
        <f>'updated wine'!C12</f>
        <v>0.93529561816223572</v>
      </c>
      <c r="L12" s="8">
        <f t="shared" si="4"/>
        <v>-5.8292537303430616E-3</v>
      </c>
      <c r="M12" s="19">
        <f t="shared" si="5"/>
        <v>-0.62325254359653415</v>
      </c>
    </row>
    <row r="13" spans="1:13" x14ac:dyDescent="0.2">
      <c r="A13" s="3">
        <v>1993</v>
      </c>
      <c r="B13" s="4">
        <f>'updated spirit'!B13</f>
        <v>2.9894512393510553</v>
      </c>
      <c r="C13" s="4">
        <f>'updated spirit'!C13</f>
        <v>4.9483728752560765</v>
      </c>
      <c r="D13" s="8">
        <f t="shared" si="0"/>
        <v>-1.9589216359050213E-2</v>
      </c>
      <c r="E13" s="8">
        <f t="shared" si="1"/>
        <v>-0.39587187248973182</v>
      </c>
      <c r="F13" s="4">
        <f>'updated beer'!B13</f>
        <v>0.10463079337728695</v>
      </c>
      <c r="G13" s="4">
        <f>'updated beer'!C13</f>
        <v>0.27406372847572119</v>
      </c>
      <c r="H13" s="8">
        <f t="shared" si="2"/>
        <v>-1.6943293509843423E-3</v>
      </c>
      <c r="I13" s="8">
        <f t="shared" si="3"/>
        <v>-0.61822458608726105</v>
      </c>
      <c r="J13" s="4">
        <f>'updated wine'!B13</f>
        <v>0.34378689252537137</v>
      </c>
      <c r="K13" s="4">
        <f>'updated wine'!C13</f>
        <v>0.91354576158573719</v>
      </c>
      <c r="L13" s="8">
        <f t="shared" si="4"/>
        <v>-5.6975886906036584E-3</v>
      </c>
      <c r="M13" s="19">
        <f t="shared" si="5"/>
        <v>-0.62367852057172879</v>
      </c>
    </row>
    <row r="14" spans="1:13" x14ac:dyDescent="0.2">
      <c r="A14" s="3">
        <v>1994</v>
      </c>
      <c r="B14" s="4">
        <f>'updated spirit'!B14</f>
        <v>2.9285455295938765</v>
      </c>
      <c r="C14" s="4">
        <f>'updated spirit'!C14</f>
        <v>4.8452887599788559</v>
      </c>
      <c r="D14" s="8">
        <f t="shared" si="0"/>
        <v>-1.9167432303849794E-2</v>
      </c>
      <c r="E14" s="8">
        <f t="shared" si="1"/>
        <v>-0.39558906090735113</v>
      </c>
      <c r="F14" s="4">
        <f>'updated beer'!B14</f>
        <v>0.10249909353578569</v>
      </c>
      <c r="G14" s="4">
        <f>'updated beer'!C14</f>
        <v>0.27178342798281396</v>
      </c>
      <c r="H14" s="8">
        <f t="shared" si="2"/>
        <v>-1.6928433444702829E-3</v>
      </c>
      <c r="I14" s="8">
        <f t="shared" si="3"/>
        <v>-0.62286481447181119</v>
      </c>
      <c r="J14" s="4">
        <f>'updated wine'!B14</f>
        <v>0.33678273590329583</v>
      </c>
      <c r="K14" s="4">
        <f>'updated wine'!C14</f>
        <v>0.89451484799609637</v>
      </c>
      <c r="L14" s="8">
        <f t="shared" si="4"/>
        <v>-5.5773211209280051E-3</v>
      </c>
      <c r="M14" s="19">
        <f t="shared" si="5"/>
        <v>-0.62350235252353736</v>
      </c>
    </row>
    <row r="15" spans="1:13" x14ac:dyDescent="0.2">
      <c r="A15" s="3">
        <v>1995</v>
      </c>
      <c r="B15" s="4">
        <f>'updated spirit'!B15</f>
        <v>2.8689819700655486</v>
      </c>
      <c r="C15" s="4">
        <f>'updated spirit'!C15</f>
        <v>4.7462228329416769</v>
      </c>
      <c r="D15" s="8">
        <f t="shared" si="0"/>
        <v>-1.8772408628761283E-2</v>
      </c>
      <c r="E15" s="8">
        <f t="shared" si="1"/>
        <v>-0.3955231199527619</v>
      </c>
      <c r="F15" s="4">
        <f>'updated beer'!B15</f>
        <v>0.10041436895229421</v>
      </c>
      <c r="G15" s="4">
        <f>'updated beer'!C15</f>
        <v>0.26622659152162076</v>
      </c>
      <c r="H15" s="8">
        <f t="shared" si="2"/>
        <v>-1.6581222256932654E-3</v>
      </c>
      <c r="I15" s="8">
        <f t="shared" si="3"/>
        <v>-0.62282366919707421</v>
      </c>
      <c r="J15" s="4">
        <f>'updated wine'!B15</f>
        <v>0.32993292655753809</v>
      </c>
      <c r="K15" s="4">
        <f>'updated wine'!C15</f>
        <v>0.87622575377384793</v>
      </c>
      <c r="L15" s="8">
        <f t="shared" si="4"/>
        <v>-5.4629282721630991E-3</v>
      </c>
      <c r="M15" s="19">
        <f t="shared" si="5"/>
        <v>-0.62346127680390795</v>
      </c>
    </row>
    <row r="16" spans="1:13" x14ac:dyDescent="0.2">
      <c r="A16" s="3">
        <v>1996</v>
      </c>
      <c r="B16" s="4">
        <f>'updated spirit'!B16</f>
        <v>2.8091969514904718</v>
      </c>
      <c r="C16" s="4">
        <f>'updated spirit'!C16</f>
        <v>4.6611936892887416</v>
      </c>
      <c r="D16" s="8">
        <f t="shared" si="0"/>
        <v>-1.8519967377982699E-2</v>
      </c>
      <c r="E16" s="8">
        <f t="shared" si="1"/>
        <v>-0.39732241594124118</v>
      </c>
      <c r="F16" s="4">
        <f>'updated beer'!B16</f>
        <v>9.8321893302166521E-2</v>
      </c>
      <c r="G16" s="4">
        <f>'updated beer'!C16</f>
        <v>0.25815841971445336</v>
      </c>
      <c r="H16" s="8">
        <f t="shared" si="2"/>
        <v>-1.5983652641228686E-3</v>
      </c>
      <c r="I16" s="8">
        <f t="shared" si="3"/>
        <v>-0.61914124896286771</v>
      </c>
      <c r="J16" s="4">
        <f>'updated wine'!B16</f>
        <v>0.32305764942140425</v>
      </c>
      <c r="K16" s="4">
        <f>'updated wine'!C16</f>
        <v>0.86052806571484464</v>
      </c>
      <c r="L16" s="8">
        <f t="shared" si="4"/>
        <v>-5.3747041629344039E-3</v>
      </c>
      <c r="M16" s="19">
        <f t="shared" si="5"/>
        <v>-0.62458208826339812</v>
      </c>
    </row>
    <row r="17" spans="1:13" x14ac:dyDescent="0.2">
      <c r="A17" s="3">
        <v>1997</v>
      </c>
      <c r="B17" s="4">
        <f>'updated spirit'!B17</f>
        <v>2.7615312031710548</v>
      </c>
      <c r="C17" s="4">
        <f>'updated spirit'!C17</f>
        <v>4.5826795626145698</v>
      </c>
      <c r="D17" s="8">
        <f t="shared" si="0"/>
        <v>-1.8211483594435151E-2</v>
      </c>
      <c r="E17" s="8">
        <f t="shared" si="1"/>
        <v>-0.39739814546502783</v>
      </c>
      <c r="F17" s="4">
        <f>'updated beer'!B17</f>
        <v>9.6653592110986924E-2</v>
      </c>
      <c r="G17" s="4">
        <f>'updated beer'!C17</f>
        <v>0.25380994500634541</v>
      </c>
      <c r="H17" s="8">
        <f t="shared" si="2"/>
        <v>-1.5715635289535847E-3</v>
      </c>
      <c r="I17" s="8">
        <f t="shared" si="3"/>
        <v>-0.6191891058147051</v>
      </c>
      <c r="J17" s="4">
        <f>'updated wine'!B17</f>
        <v>0.31757608836467133</v>
      </c>
      <c r="K17" s="4">
        <f>'updated wine'!C17</f>
        <v>0.84603315002115143</v>
      </c>
      <c r="L17" s="8">
        <f t="shared" si="4"/>
        <v>-5.2845706165648007E-3</v>
      </c>
      <c r="M17" s="19">
        <f t="shared" si="5"/>
        <v>-0.62462926144592357</v>
      </c>
    </row>
    <row r="18" spans="1:13" x14ac:dyDescent="0.2">
      <c r="A18" s="3">
        <v>1998</v>
      </c>
      <c r="B18" s="4">
        <f>'updated spirit'!B18</f>
        <v>2.7404924384179963</v>
      </c>
      <c r="C18" s="4">
        <f>'updated spirit'!C18</f>
        <v>4.5335140447657087</v>
      </c>
      <c r="D18" s="8">
        <f t="shared" si="0"/>
        <v>-1.7930216063477125E-2</v>
      </c>
      <c r="E18" s="8">
        <f t="shared" si="1"/>
        <v>-0.39550370609701629</v>
      </c>
      <c r="F18" s="4">
        <f>'updated beer'!B18</f>
        <v>9.5917235344629884E-2</v>
      </c>
      <c r="G18" s="4">
        <f>'updated beer'!C18</f>
        <v>0.25108693171010082</v>
      </c>
      <c r="H18" s="8">
        <f t="shared" si="2"/>
        <v>-1.5516969636547096E-3</v>
      </c>
      <c r="I18" s="8">
        <f t="shared" si="3"/>
        <v>-0.61799192538075343</v>
      </c>
      <c r="J18" s="4">
        <f>'updated wine'!B18</f>
        <v>0.31515663041806957</v>
      </c>
      <c r="K18" s="4">
        <f>'updated wine'!C18</f>
        <v>0.83695643903366934</v>
      </c>
      <c r="L18" s="8">
        <f t="shared" si="4"/>
        <v>-5.217998086155997E-3</v>
      </c>
      <c r="M18" s="19">
        <f t="shared" si="5"/>
        <v>-0.62344918358959966</v>
      </c>
    </row>
    <row r="19" spans="1:13" x14ac:dyDescent="0.2">
      <c r="A19" s="3">
        <v>1999</v>
      </c>
      <c r="B19" s="4">
        <f>'updated spirit'!B19</f>
        <v>2.7008259611992944</v>
      </c>
      <c r="C19" s="4">
        <f>'updated spirit'!C19</f>
        <v>4.465223392163475</v>
      </c>
      <c r="D19" s="8">
        <f t="shared" si="0"/>
        <v>-1.7643974309641805E-2</v>
      </c>
      <c r="E19" s="8">
        <f t="shared" si="1"/>
        <v>-0.39514202896561029</v>
      </c>
      <c r="F19" s="4">
        <f>'updated beer'!B19</f>
        <v>9.4528908641975315E-2</v>
      </c>
      <c r="G19" s="4">
        <f>'updated beer'!C19</f>
        <v>0.24730468018136167</v>
      </c>
      <c r="H19" s="8">
        <f t="shared" si="2"/>
        <v>-1.5277577153938638E-3</v>
      </c>
      <c r="I19" s="8">
        <f t="shared" si="3"/>
        <v>-0.61776336552687872</v>
      </c>
      <c r="J19" s="4">
        <f>'updated wine'!B19</f>
        <v>0.31059498553791887</v>
      </c>
      <c r="K19" s="4">
        <f>'updated wine'!C19</f>
        <v>0.82434893393787234</v>
      </c>
      <c r="L19" s="8">
        <f t="shared" si="4"/>
        <v>-5.1375394839995349E-3</v>
      </c>
      <c r="M19" s="19">
        <f t="shared" si="5"/>
        <v>-0.62322388887649471</v>
      </c>
    </row>
    <row r="20" spans="1:13" x14ac:dyDescent="0.2">
      <c r="A20" s="3">
        <v>2000</v>
      </c>
      <c r="B20" s="4">
        <f>'updated spirit'!B20</f>
        <v>5.9291240223836938</v>
      </c>
      <c r="C20" s="4">
        <f>'updated spirit'!C20</f>
        <v>4.4330337188427391</v>
      </c>
      <c r="D20" s="8">
        <f t="shared" si="0"/>
        <v>1.4960903035409548E-2</v>
      </c>
      <c r="E20" s="8">
        <f t="shared" si="1"/>
        <v>0.33748678634718687</v>
      </c>
      <c r="F20" s="4">
        <f>'updated beer'!B20</f>
        <v>0.24375287647577409</v>
      </c>
      <c r="G20" s="4">
        <f>'updated beer'!C20</f>
        <v>0.2485185569654263</v>
      </c>
      <c r="H20" s="8">
        <f t="shared" si="2"/>
        <v>-4.7656804896522018E-5</v>
      </c>
      <c r="I20" s="8">
        <f t="shared" si="3"/>
        <v>-1.9176356678729627E-2</v>
      </c>
      <c r="J20" s="4">
        <f>'updated wine'!B20</f>
        <v>0.96183567474224363</v>
      </c>
      <c r="K20" s="4">
        <f>'updated wine'!C20</f>
        <v>0.80600613069867988</v>
      </c>
      <c r="L20" s="8">
        <f t="shared" si="4"/>
        <v>1.5582954404356375E-3</v>
      </c>
      <c r="M20" s="19">
        <f t="shared" si="5"/>
        <v>0.1933354327075455</v>
      </c>
    </row>
    <row r="21" spans="1:13" x14ac:dyDescent="0.2">
      <c r="A21" s="3">
        <v>2001</v>
      </c>
      <c r="B21" s="4">
        <f>'updated spirit'!B21</f>
        <v>5.8168191702223124</v>
      </c>
      <c r="C21" s="4">
        <f>'updated spirit'!C21</f>
        <v>4.3340548995259871</v>
      </c>
      <c r="D21" s="8">
        <f t="shared" si="0"/>
        <v>1.4827642706963254E-2</v>
      </c>
      <c r="E21" s="8">
        <f t="shared" si="1"/>
        <v>0.34211940205429664</v>
      </c>
      <c r="F21" s="4">
        <f>'updated beer'!B21</f>
        <v>0.23913589922025061</v>
      </c>
      <c r="G21" s="4">
        <f>'updated beer'!C21</f>
        <v>0.24296974436736593</v>
      </c>
      <c r="H21" s="8">
        <f t="shared" si="2"/>
        <v>-3.8338451471153225E-5</v>
      </c>
      <c r="I21" s="8">
        <f t="shared" si="3"/>
        <v>-1.5779105160182483E-2</v>
      </c>
      <c r="J21" s="4">
        <f>'updated wine'!B21</f>
        <v>0.94361733205828613</v>
      </c>
      <c r="K21" s="4">
        <f>'updated wine'!C21</f>
        <v>0.78800998173199766</v>
      </c>
      <c r="L21" s="8">
        <f t="shared" si="4"/>
        <v>1.5560735032628848E-3</v>
      </c>
      <c r="M21" s="19">
        <f t="shared" si="5"/>
        <v>0.19746875538844452</v>
      </c>
    </row>
    <row r="22" spans="1:13" x14ac:dyDescent="0.2">
      <c r="A22" s="3">
        <v>2002</v>
      </c>
      <c r="B22" s="4">
        <f>'updated spirit'!B22</f>
        <v>5.7398016053597045</v>
      </c>
      <c r="C22" s="4">
        <f>'updated spirit'!C22</f>
        <v>4.2685634657447258</v>
      </c>
      <c r="D22" s="8">
        <f t="shared" si="0"/>
        <v>1.4712381396149787E-2</v>
      </c>
      <c r="E22" s="8">
        <f t="shared" si="1"/>
        <v>0.34466821248452384</v>
      </c>
      <c r="F22" s="4">
        <f>'updated beer'!B22</f>
        <v>0.23596962155367676</v>
      </c>
      <c r="G22" s="4">
        <f>'updated beer'!C22</f>
        <v>0.2392982548978104</v>
      </c>
      <c r="H22" s="8">
        <f t="shared" si="2"/>
        <v>-3.3286333441336357E-5</v>
      </c>
      <c r="I22" s="8">
        <f t="shared" si="3"/>
        <v>-1.3909977511349135E-2</v>
      </c>
      <c r="J22" s="4">
        <f>'updated wine'!B22</f>
        <v>0.9311233715361299</v>
      </c>
      <c r="K22" s="4">
        <f>'updated wine'!C22</f>
        <v>0.77610244831722286</v>
      </c>
      <c r="L22" s="8">
        <f t="shared" si="4"/>
        <v>1.5502092321890704E-3</v>
      </c>
      <c r="M22" s="19">
        <f t="shared" si="5"/>
        <v>0.19974286069452526</v>
      </c>
    </row>
    <row r="23" spans="1:13" x14ac:dyDescent="0.2">
      <c r="A23" s="3">
        <v>2003</v>
      </c>
      <c r="B23" s="4">
        <f>'updated spirit'!B23</f>
        <v>5.6284428523300232</v>
      </c>
      <c r="C23" s="4">
        <f>'updated spirit'!C23</f>
        <v>4.1853370844815458</v>
      </c>
      <c r="D23" s="8">
        <f t="shared" si="0"/>
        <v>1.4431057678484772E-2</v>
      </c>
      <c r="E23" s="8">
        <f t="shared" si="1"/>
        <v>0.34480036821866655</v>
      </c>
      <c r="F23" s="4">
        <f>'updated beer'!B23</f>
        <v>0.23139153948467872</v>
      </c>
      <c r="G23" s="4">
        <f>'updated beer'!C23</f>
        <v>0.23463253352396546</v>
      </c>
      <c r="H23" s="8">
        <f t="shared" si="2"/>
        <v>-3.2409940392867378E-5</v>
      </c>
      <c r="I23" s="8">
        <f t="shared" si="3"/>
        <v>-1.3813063306311275E-2</v>
      </c>
      <c r="J23" s="4">
        <f>'updated wine'!B23</f>
        <v>0.9130585071557592</v>
      </c>
      <c r="K23" s="4">
        <f>'updated wine'!C23</f>
        <v>0.76097037899664477</v>
      </c>
      <c r="L23" s="8">
        <f t="shared" si="4"/>
        <v>1.5208812815911443E-3</v>
      </c>
      <c r="M23" s="19">
        <f t="shared" si="5"/>
        <v>0.19986077297732113</v>
      </c>
    </row>
    <row r="24" spans="1:13" x14ac:dyDescent="0.2">
      <c r="A24" s="3">
        <v>2004</v>
      </c>
      <c r="B24" s="4">
        <f>'updated spirit'!B24</f>
        <v>5.4947323218302593</v>
      </c>
      <c r="C24" s="4">
        <f>'updated spirit'!C24</f>
        <v>4.6287760621226743</v>
      </c>
      <c r="D24" s="8">
        <f t="shared" si="0"/>
        <v>8.6595625970758497E-3</v>
      </c>
      <c r="E24" s="8">
        <f t="shared" si="1"/>
        <v>0.18708104433777098</v>
      </c>
      <c r="F24" s="4">
        <f>'updated beer'!B24</f>
        <v>0.2258945510085773</v>
      </c>
      <c r="G24" s="4">
        <f>'updated beer'!C24</f>
        <v>0.22835295239805192</v>
      </c>
      <c r="H24" s="8">
        <f t="shared" si="2"/>
        <v>-2.458401389474618E-5</v>
      </c>
      <c r="I24" s="8">
        <f t="shared" si="3"/>
        <v>-1.0765796385190905E-2</v>
      </c>
      <c r="J24" s="4">
        <f>'updated wine'!B24</f>
        <v>0.89136768776357533</v>
      </c>
      <c r="K24" s="4">
        <f>'updated wine'!C24</f>
        <v>0.82700798976591783</v>
      </c>
      <c r="L24" s="8">
        <f t="shared" si="4"/>
        <v>6.4359697997657501E-4</v>
      </c>
      <c r="M24" s="19">
        <f t="shared" si="5"/>
        <v>7.782234125195614E-2</v>
      </c>
    </row>
    <row r="25" spans="1:13" x14ac:dyDescent="0.2">
      <c r="A25" s="3">
        <v>2005</v>
      </c>
      <c r="B25" s="4">
        <f>'updated spirit'!B25</f>
        <v>5.3423871525897075</v>
      </c>
      <c r="C25" s="4">
        <f>'updated spirit'!C25</f>
        <v>4.4844995162044334</v>
      </c>
      <c r="D25" s="8">
        <f t="shared" si="0"/>
        <v>8.5788763638527405E-3</v>
      </c>
      <c r="E25" s="8">
        <f t="shared" si="1"/>
        <v>0.19130064197472998</v>
      </c>
      <c r="F25" s="4">
        <f>'updated beer'!B25</f>
        <v>0.21963147182868797</v>
      </c>
      <c r="G25" s="4">
        <f>'updated beer'!C25</f>
        <v>0.22123530946608538</v>
      </c>
      <c r="H25" s="8">
        <f t="shared" si="2"/>
        <v>-1.6038376373974096E-5</v>
      </c>
      <c r="I25" s="8">
        <f t="shared" si="3"/>
        <v>-7.2494650210583687E-3</v>
      </c>
      <c r="J25" s="4">
        <f>'updated wine'!B25</f>
        <v>0.86665391586455254</v>
      </c>
      <c r="K25" s="4">
        <f>'updated wine'!C25</f>
        <v>0.80123058022852556</v>
      </c>
      <c r="L25" s="8">
        <f t="shared" si="4"/>
        <v>6.5423335636026979E-4</v>
      </c>
      <c r="M25" s="19">
        <f t="shared" si="5"/>
        <v>8.1653567962130275E-2</v>
      </c>
    </row>
    <row r="26" spans="1:13" x14ac:dyDescent="0.2">
      <c r="A26" s="3">
        <v>2006</v>
      </c>
      <c r="B26" s="4">
        <f>'updated spirit'!B26</f>
        <v>5.2032008037164639</v>
      </c>
      <c r="C26" s="4">
        <f>'updated spirit'!C26</f>
        <v>4.3505964434881657</v>
      </c>
      <c r="D26" s="8">
        <f t="shared" si="0"/>
        <v>8.5260436022829827E-3</v>
      </c>
      <c r="E26" s="8">
        <f t="shared" si="1"/>
        <v>0.19597413166290092</v>
      </c>
      <c r="F26" s="4">
        <f>'updated beer'!B26</f>
        <v>0.21390936637501018</v>
      </c>
      <c r="G26" s="4">
        <f>'updated beer'!C26</f>
        <v>0.2146294245454162</v>
      </c>
      <c r="H26" s="8">
        <f t="shared" si="2"/>
        <v>-7.2005817040601824E-6</v>
      </c>
      <c r="I26" s="8">
        <f t="shared" si="3"/>
        <v>-3.3548902809160349E-3</v>
      </c>
      <c r="J26" s="4">
        <f>'updated wine'!B26</f>
        <v>0.84407479704733746</v>
      </c>
      <c r="K26" s="4">
        <f>'updated wine'!C26</f>
        <v>0.77730656456988567</v>
      </c>
      <c r="L26" s="8">
        <f t="shared" si="4"/>
        <v>6.6768232477451778E-4</v>
      </c>
      <c r="M26" s="19">
        <f t="shared" si="5"/>
        <v>8.5896910589449704E-2</v>
      </c>
    </row>
    <row r="27" spans="1:13" x14ac:dyDescent="0.2">
      <c r="A27" s="3">
        <v>2007</v>
      </c>
      <c r="B27" s="4">
        <f>'updated spirit'!B27</f>
        <v>5.0760437775238882</v>
      </c>
      <c r="C27" s="4">
        <f>'updated spirit'!C27</f>
        <v>4.2378690899377398</v>
      </c>
      <c r="D27" s="8">
        <f t="shared" si="0"/>
        <v>8.3817468758614847E-3</v>
      </c>
      <c r="E27" s="8">
        <f t="shared" si="1"/>
        <v>0.19778210930967252</v>
      </c>
      <c r="F27" s="4">
        <f>'updated beer'!B27</f>
        <v>0.20868179974264875</v>
      </c>
      <c r="G27" s="4">
        <f>'updated beer'!C27</f>
        <v>0.2090682084369285</v>
      </c>
      <c r="H27" s="8">
        <f t="shared" si="2"/>
        <v>-3.8640869427974953E-6</v>
      </c>
      <c r="I27" s="8">
        <f t="shared" si="3"/>
        <v>-1.8482422419395293E-3</v>
      </c>
      <c r="J27" s="4">
        <f>'updated wine'!B27</f>
        <v>0.82344710168720858</v>
      </c>
      <c r="K27" s="4">
        <f>'updated wine'!C27</f>
        <v>0.75716594406887627</v>
      </c>
      <c r="L27" s="8">
        <f t="shared" si="4"/>
        <v>6.6281157618332308E-4</v>
      </c>
      <c r="M27" s="19">
        <f t="shared" si="5"/>
        <v>8.7538482333409051E-2</v>
      </c>
    </row>
    <row r="28" spans="1:13" x14ac:dyDescent="0.2">
      <c r="A28" s="3">
        <v>2008</v>
      </c>
      <c r="B28" s="4">
        <f>'updated spirit'!B28</f>
        <v>4.9257380456429383</v>
      </c>
      <c r="C28" s="4">
        <f>'updated spirit'!C28</f>
        <v>4.1560579345088158</v>
      </c>
      <c r="D28" s="8">
        <f t="shared" si="0"/>
        <v>7.6968011113412249E-3</v>
      </c>
      <c r="E28" s="8">
        <f t="shared" si="1"/>
        <v>0.1851947502327316</v>
      </c>
      <c r="F28" s="4">
        <f>'updated beer'!B28</f>
        <v>0.20250256409865411</v>
      </c>
      <c r="G28" s="4">
        <f>'updated beer'!C28</f>
        <v>0.20503219143576826</v>
      </c>
      <c r="H28" s="8">
        <f t="shared" si="2"/>
        <v>-2.5296273371141485E-5</v>
      </c>
      <c r="I28" s="8">
        <f t="shared" si="3"/>
        <v>-1.2337708139390497E-2</v>
      </c>
      <c r="J28" s="4">
        <f>'updated wine'!B28</f>
        <v>0.79906417184874323</v>
      </c>
      <c r="K28" s="4">
        <f>'updated wine'!C28</f>
        <v>0.7425490176322419</v>
      </c>
      <c r="L28" s="8">
        <f t="shared" si="4"/>
        <v>5.6515154216501325E-4</v>
      </c>
      <c r="M28" s="19">
        <f t="shared" si="5"/>
        <v>7.6109661280962429E-2</v>
      </c>
    </row>
    <row r="29" spans="1:13" x14ac:dyDescent="0.2">
      <c r="A29" s="3">
        <v>2009</v>
      </c>
      <c r="B29" s="4">
        <f>'updated spirit'!B29</f>
        <v>4.9289398956298829</v>
      </c>
      <c r="C29" s="4">
        <f>'updated spirit'!C29</f>
        <v>4.1248874999999998</v>
      </c>
      <c r="D29" s="8">
        <f t="shared" si="0"/>
        <v>8.0405239562988309E-3</v>
      </c>
      <c r="E29" s="8">
        <f t="shared" si="1"/>
        <v>0.19492710907385549</v>
      </c>
      <c r="F29" s="4">
        <f>'updated beer'!B29</f>
        <v>0.2026341957092285</v>
      </c>
      <c r="G29" s="4">
        <f>'updated beer'!C29</f>
        <v>0.20349444999999999</v>
      </c>
      <c r="H29" s="8">
        <f t="shared" si="2"/>
        <v>-8.6025429077149493E-6</v>
      </c>
      <c r="I29" s="8">
        <f t="shared" si="3"/>
        <v>-4.2274091051205326E-3</v>
      </c>
      <c r="J29" s="4">
        <f>'updated wine'!B29</f>
        <v>0.79958358306884758</v>
      </c>
      <c r="K29" s="4">
        <f>'updated wine'!C29</f>
        <v>0.73697990000000002</v>
      </c>
      <c r="L29" s="8">
        <f t="shared" si="4"/>
        <v>6.2603683068847564E-4</v>
      </c>
      <c r="M29" s="19">
        <f t="shared" si="5"/>
        <v>8.4946255751137248E-2</v>
      </c>
    </row>
    <row r="30" spans="1:13" x14ac:dyDescent="0.2">
      <c r="A30" s="3">
        <v>2010</v>
      </c>
      <c r="B30" s="4">
        <f>'updated spirit'!B30</f>
        <v>9.2126998838625038</v>
      </c>
      <c r="C30" s="4">
        <f>'updated spirit'!C30</f>
        <v>4.0752912060227038</v>
      </c>
      <c r="D30" s="8">
        <f t="shared" si="0"/>
        <v>5.1374086778397998E-2</v>
      </c>
      <c r="E30" s="8">
        <f t="shared" si="1"/>
        <v>1.260623699785536</v>
      </c>
      <c r="F30" s="4">
        <f>'updated beer'!B30</f>
        <v>0.24890452317803954</v>
      </c>
      <c r="G30" s="4">
        <f>'updated beer'!C30</f>
        <v>0.2064814211051503</v>
      </c>
      <c r="H30" s="8">
        <f t="shared" si="2"/>
        <v>4.2423102072889241E-4</v>
      </c>
      <c r="I30" s="8">
        <f t="shared" si="3"/>
        <v>0.20545723603522348</v>
      </c>
      <c r="J30" s="4">
        <f>'updated wine'!B30</f>
        <v>1.497737174101623</v>
      </c>
      <c r="K30" s="4">
        <f>'updated wine'!C30</f>
        <v>0.72811869547605645</v>
      </c>
      <c r="L30" s="8">
        <f t="shared" si="4"/>
        <v>7.6961847862556656E-3</v>
      </c>
      <c r="M30" s="19">
        <f t="shared" si="5"/>
        <v>1.0569959038373227</v>
      </c>
    </row>
    <row r="31" spans="1:13" x14ac:dyDescent="0.2">
      <c r="A31" s="3">
        <v>2011</v>
      </c>
      <c r="B31" s="4">
        <f>'updated spirit'!B31</f>
        <v>8.9919112186358561</v>
      </c>
      <c r="C31" s="4">
        <f>'updated spirit'!C31</f>
        <v>3.9928441441528646</v>
      </c>
      <c r="D31" s="8">
        <f t="shared" si="0"/>
        <v>4.9990670744829914E-2</v>
      </c>
      <c r="E31" s="8">
        <f t="shared" si="1"/>
        <v>1.2520065632423052</v>
      </c>
      <c r="F31" s="4">
        <f>'updated beer'!B31</f>
        <v>0.24293935573156522</v>
      </c>
      <c r="G31" s="4">
        <f>'updated beer'!C31</f>
        <v>0.20230410330374513</v>
      </c>
      <c r="H31" s="8">
        <f t="shared" si="2"/>
        <v>4.0635252427820095E-4</v>
      </c>
      <c r="I31" s="8">
        <f t="shared" si="3"/>
        <v>0.20086222555164476</v>
      </c>
      <c r="J31" s="4">
        <f>'updated wine'!B31</f>
        <v>1.4618428764799809</v>
      </c>
      <c r="K31" s="4">
        <f>'updated wine'!C31</f>
        <v>0.71338815375531195</v>
      </c>
      <c r="L31" s="8">
        <f t="shared" si="4"/>
        <v>7.4845472272466896E-3</v>
      </c>
      <c r="M31" s="19">
        <f t="shared" si="5"/>
        <v>1.0491549639348015</v>
      </c>
    </row>
    <row r="32" spans="1:13" x14ac:dyDescent="0.2">
      <c r="A32" s="3">
        <v>2012</v>
      </c>
      <c r="B32" s="4">
        <f>'updated spirit'!B32</f>
        <v>8.8248184692870169</v>
      </c>
      <c r="C32" s="4">
        <f>'updated spirit'!C32</f>
        <v>3.9205112486099627</v>
      </c>
      <c r="D32" s="8">
        <f t="shared" si="0"/>
        <v>4.9043072206770545E-2</v>
      </c>
      <c r="E32" s="8">
        <f t="shared" si="1"/>
        <v>1.250935633054465</v>
      </c>
      <c r="F32" s="4">
        <f>'updated beer'!B32</f>
        <v>0.23842492004740359</v>
      </c>
      <c r="G32" s="4">
        <f>'updated beer'!C32</f>
        <v>0.19863923659623811</v>
      </c>
      <c r="H32" s="8">
        <f t="shared" si="2"/>
        <v>3.978568345116548E-4</v>
      </c>
      <c r="I32" s="8">
        <f t="shared" si="3"/>
        <v>0.20029116167031702</v>
      </c>
      <c r="J32" s="4">
        <f>'updated wine'!B32</f>
        <v>1.4346780903285323</v>
      </c>
      <c r="K32" s="4">
        <f>'updated wine'!C32</f>
        <v>0.73182876640719308</v>
      </c>
      <c r="L32" s="8">
        <f t="shared" si="4"/>
        <v>7.0284932392133924E-3</v>
      </c>
      <c r="M32" s="19">
        <f t="shared" si="5"/>
        <v>0.96040133455244703</v>
      </c>
    </row>
    <row r="33" spans="1:13" x14ac:dyDescent="0.2">
      <c r="A33" s="3">
        <v>2013</v>
      </c>
      <c r="B33" s="4">
        <f>'updated spirit'!B33</f>
        <v>8.7090224339622289</v>
      </c>
      <c r="C33" s="4">
        <f>'updated spirit'!C33</f>
        <v>3.8582803292489007</v>
      </c>
      <c r="D33" s="8">
        <f t="shared" si="0"/>
        <v>4.8507421047133278E-2</v>
      </c>
      <c r="E33" s="8">
        <f t="shared" si="1"/>
        <v>1.2572290478586432</v>
      </c>
      <c r="F33" s="4">
        <f>'updated beer'!B33</f>
        <v>0.23529639558424267</v>
      </c>
      <c r="G33" s="4">
        <f>'updated beer'!C33</f>
        <v>0.19548620334861097</v>
      </c>
      <c r="H33" s="8">
        <f t="shared" si="2"/>
        <v>3.9810192235631702E-4</v>
      </c>
      <c r="I33" s="8">
        <f t="shared" si="3"/>
        <v>0.20364706845647876</v>
      </c>
      <c r="J33" s="4">
        <f>'updated wine'!B33</f>
        <v>1.415852769965789</v>
      </c>
      <c r="K33" s="4">
        <f>'updated wine'!C33</f>
        <v>0.72021232812646152</v>
      </c>
      <c r="L33" s="8">
        <f t="shared" si="4"/>
        <v>6.9564044183932751E-3</v>
      </c>
      <c r="M33" s="19">
        <f t="shared" si="5"/>
        <v>0.96588244143077284</v>
      </c>
    </row>
    <row r="34" spans="1:13" x14ac:dyDescent="0.2">
      <c r="A34" s="3">
        <v>2014</v>
      </c>
      <c r="B34" s="4">
        <f>'updated spirit'!B34</f>
        <v>8.5799227400618854</v>
      </c>
      <c r="C34" s="4">
        <f>'updated spirit'!C34</f>
        <v>3.7904556022164431</v>
      </c>
      <c r="D34" s="8">
        <f t="shared" si="0"/>
        <v>4.789467137845442E-2</v>
      </c>
      <c r="E34" s="8">
        <f t="shared" si="1"/>
        <v>1.263559751245954</v>
      </c>
      <c r="F34" s="4">
        <f>'updated beer'!B34</f>
        <v>0.23180843894202285</v>
      </c>
      <c r="G34" s="4">
        <f>'updated beer'!C34</f>
        <v>0.19204975051229978</v>
      </c>
      <c r="H34" s="8">
        <f t="shared" si="2"/>
        <v>3.9758688429723078E-4</v>
      </c>
      <c r="I34" s="8">
        <f t="shared" si="3"/>
        <v>0.2070228590438952</v>
      </c>
      <c r="J34" s="4">
        <f>'updated wine'!B34</f>
        <v>1.3948646325948559</v>
      </c>
      <c r="K34" s="4">
        <f>'updated wine'!C34</f>
        <v>0.7277674756255571</v>
      </c>
      <c r="L34" s="8">
        <f t="shared" si="4"/>
        <v>6.6709715696929885E-3</v>
      </c>
      <c r="M34" s="19">
        <f t="shared" si="5"/>
        <v>0.91663502328939783</v>
      </c>
    </row>
    <row r="35" spans="1:13" x14ac:dyDescent="0.2">
      <c r="A35" s="3">
        <v>2015</v>
      </c>
      <c r="B35" s="4">
        <f>'updated spirit'!B35</f>
        <v>8.5500000000000007</v>
      </c>
      <c r="C35" s="4">
        <f>'updated spirit'!C35</f>
        <v>3.75</v>
      </c>
      <c r="D35" s="8">
        <f t="shared" si="0"/>
        <v>4.8000000000000008E-2</v>
      </c>
      <c r="E35" s="8">
        <f t="shared" si="1"/>
        <v>1.2800000000000002</v>
      </c>
      <c r="F35" s="4">
        <f>'updated beer'!B35</f>
        <v>0.23100000000000001</v>
      </c>
      <c r="G35" s="4">
        <f>'updated beer'!C35</f>
        <v>0.19</v>
      </c>
      <c r="H35" s="8">
        <f t="shared" si="2"/>
        <v>4.100000000000001E-4</v>
      </c>
      <c r="I35" s="8">
        <f t="shared" si="3"/>
        <v>0.21578947368421056</v>
      </c>
      <c r="J35" s="4">
        <f>'updated wine'!B35</f>
        <v>1.39</v>
      </c>
      <c r="K35" s="4">
        <f>'updated wine'!C35</f>
        <v>0.72</v>
      </c>
      <c r="L35" s="8">
        <f t="shared" si="4"/>
        <v>6.6999999999999994E-3</v>
      </c>
      <c r="M35" s="19">
        <f t="shared" si="5"/>
        <v>0.93055555555555547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updated spirit</vt:lpstr>
      <vt:lpstr>updated beer</vt:lpstr>
      <vt:lpstr>updated wine</vt:lpstr>
      <vt:lpstr>updated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Hou</dc:creator>
  <cp:lastModifiedBy>Vivian Hou</cp:lastModifiedBy>
  <dcterms:created xsi:type="dcterms:W3CDTF">2017-07-24T15:48:16Z</dcterms:created>
  <dcterms:modified xsi:type="dcterms:W3CDTF">2017-09-18T16:43:41Z</dcterms:modified>
</cp:coreProperties>
</file>