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120" windowWidth="27780" windowHeight="20860"/>
  </bookViews>
  <sheets>
    <sheet name="Simulation" sheetId="5" r:id="rId1"/>
    <sheet name="Lists" sheetId="4" r:id="rId2"/>
    <sheet name="UT" sheetId="6" r:id="rId3"/>
    <sheet name="WA" sheetId="9" r:id="rId4"/>
  </sheets>
  <definedNames>
    <definedName name="fullpolicyname">Lists!$F$2:$F$49</definedName>
    <definedName name="offendertype">Lists!$C$2:$C$7</definedName>
    <definedName name="percents">Lists!$D$2:$D$5</definedName>
    <definedName name="policies">Lists!$E$2:$E$49</definedName>
    <definedName name="reductiontype">Lists!$B$2:$B$3</definedName>
    <definedName name="states">Lists!$A$2:$A$8</definedName>
    <definedName name="UTnopol">UT!$E$2:$AV$3</definedName>
    <definedName name="UTpolicies">UT!$E$4:$AV$51</definedName>
    <definedName name="WAnopol">WA!$E$2:$AV$3</definedName>
    <definedName name="WApolicies">WA!$E$4:$AV$51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5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B49" i="5"/>
  <c r="D38" i="5"/>
  <c r="B47" i="5"/>
  <c r="B46" i="5"/>
  <c r="B42" i="5"/>
  <c r="B43" i="5"/>
  <c r="D37" i="5"/>
  <c r="B36" i="5"/>
  <c r="B41" i="5"/>
  <c r="B40" i="5"/>
  <c r="AE38" i="5"/>
  <c r="AG38" i="5"/>
  <c r="AI38" i="5"/>
  <c r="AK38" i="5"/>
  <c r="AM38" i="5"/>
  <c r="AO38" i="5"/>
  <c r="AQ38" i="5"/>
  <c r="AS38" i="5"/>
  <c r="AU38" i="5"/>
  <c r="AF38" i="5"/>
  <c r="AH38" i="5"/>
  <c r="AJ38" i="5"/>
  <c r="AL38" i="5"/>
  <c r="AN38" i="5"/>
  <c r="AP38" i="5"/>
  <c r="AR38" i="5"/>
  <c r="AT38" i="5"/>
  <c r="AV38" i="5"/>
  <c r="AD38" i="5"/>
  <c r="AE37" i="5"/>
  <c r="AG37" i="5"/>
  <c r="AI37" i="5"/>
  <c r="AK37" i="5"/>
  <c r="AM37" i="5"/>
  <c r="AO37" i="5"/>
  <c r="AQ37" i="5"/>
  <c r="AS37" i="5"/>
  <c r="AU37" i="5"/>
  <c r="AF37" i="5"/>
  <c r="AH37" i="5"/>
  <c r="AJ37" i="5"/>
  <c r="AL37" i="5"/>
  <c r="AN37" i="5"/>
  <c r="AP37" i="5"/>
  <c r="AR37" i="5"/>
  <c r="AT37" i="5"/>
  <c r="AV37" i="5"/>
  <c r="AD37" i="5"/>
  <c r="A5" i="5"/>
  <c r="B34" i="5"/>
  <c r="B35" i="5"/>
  <c r="B37" i="5"/>
  <c r="D36" i="5"/>
  <c r="AL35" i="5"/>
  <c r="AT36" i="5"/>
  <c r="AD34" i="5"/>
  <c r="AQ35" i="5"/>
  <c r="AP35" i="5"/>
  <c r="AD35" i="5"/>
  <c r="AV35" i="5"/>
  <c r="R34" i="5"/>
  <c r="Y34" i="5"/>
  <c r="AJ36" i="5"/>
  <c r="AE35" i="5"/>
  <c r="T34" i="5"/>
  <c r="AA34" i="5"/>
  <c r="AF36" i="5"/>
  <c r="F34" i="5"/>
  <c r="M34" i="5"/>
  <c r="AS36" i="5"/>
  <c r="AI35" i="5"/>
  <c r="X34" i="5"/>
  <c r="E34" i="5"/>
  <c r="AQ36" i="5"/>
  <c r="J34" i="5"/>
  <c r="Q34" i="5"/>
  <c r="AM36" i="5"/>
  <c r="L34" i="5"/>
  <c r="S34" i="5"/>
  <c r="AI36" i="5"/>
  <c r="N34" i="5"/>
  <c r="AL36" i="5"/>
  <c r="AT35" i="5"/>
  <c r="G34" i="5"/>
  <c r="AN36" i="5"/>
  <c r="AJ35" i="5"/>
  <c r="AN35" i="5"/>
  <c r="AG36" i="5"/>
  <c r="AE36" i="5"/>
  <c r="AH36" i="5"/>
  <c r="AR35" i="5"/>
  <c r="AF35" i="5"/>
  <c r="AS35" i="5"/>
  <c r="I34" i="5"/>
  <c r="AD36" i="5"/>
  <c r="AH35" i="5"/>
  <c r="AU35" i="5"/>
  <c r="K34" i="5"/>
  <c r="AV36" i="5"/>
  <c r="AG35" i="5"/>
  <c r="V34" i="5"/>
  <c r="AC34" i="5"/>
  <c r="AU36" i="5"/>
  <c r="H34" i="5"/>
  <c r="O34" i="5"/>
  <c r="AO36" i="5"/>
  <c r="AK35" i="5"/>
  <c r="Z34" i="5"/>
  <c r="AK36" i="5"/>
  <c r="AM35" i="5"/>
  <c r="AB34" i="5"/>
  <c r="AP36" i="5"/>
  <c r="AO35" i="5"/>
  <c r="U34" i="5"/>
  <c r="AR36" i="5"/>
  <c r="P34" i="5"/>
  <c r="W34" i="5"/>
</calcChain>
</file>

<file path=xl/sharedStrings.xml><?xml version="1.0" encoding="utf-8"?>
<sst xmlns="http://schemas.openxmlformats.org/spreadsheetml/2006/main" count="247" uniqueCount="144">
  <si>
    <r>
      <t>Policy Changes for New Admissions: Simulated N</t>
    </r>
    <r>
      <rPr>
        <b/>
        <vertAlign val="subscript"/>
        <sz val="18"/>
        <color theme="1"/>
        <rFont val="Arial"/>
        <family val="2"/>
      </rPr>
      <t>t+1</t>
    </r>
    <r>
      <rPr>
        <b/>
        <sz val="18"/>
        <color theme="1"/>
        <rFont val="Arial"/>
        <family val="2"/>
      </rPr>
      <t xml:space="preserve"> values (Nk</t>
    </r>
    <r>
      <rPr>
        <b/>
        <vertAlign val="subscript"/>
        <sz val="18"/>
        <color theme="1"/>
        <rFont val="Arial"/>
        <family val="2"/>
      </rPr>
      <t>(t+1)</t>
    </r>
    <r>
      <rPr>
        <b/>
        <sz val="18"/>
        <color theme="1"/>
        <rFont val="Arial"/>
        <family val="2"/>
      </rPr>
      <t>=N</t>
    </r>
    <r>
      <rPr>
        <b/>
        <vertAlign val="subscript"/>
        <sz val="18"/>
        <color theme="1"/>
        <rFont val="Arial"/>
        <family val="2"/>
      </rPr>
      <t>t</t>
    </r>
    <r>
      <rPr>
        <b/>
        <sz val="18"/>
        <color theme="1"/>
        <rFont val="Arial"/>
        <family val="2"/>
      </rPr>
      <t>*P + Ek</t>
    </r>
    <r>
      <rPr>
        <b/>
        <vertAlign val="subscript"/>
        <sz val="18"/>
        <color theme="1"/>
        <rFont val="Arial"/>
        <family val="2"/>
      </rPr>
      <t>(t+1)</t>
    </r>
    <r>
      <rPr>
        <b/>
        <sz val="18"/>
        <color theme="1"/>
        <rFont val="Arial"/>
        <family val="2"/>
      </rPr>
      <t>)</t>
    </r>
  </si>
  <si>
    <r>
      <t>Policy Changes for Length of Stay Simulated N</t>
    </r>
    <r>
      <rPr>
        <b/>
        <vertAlign val="subscript"/>
        <sz val="18"/>
        <color theme="0"/>
        <rFont val="Arial"/>
        <family val="2"/>
      </rPr>
      <t>(t+1)</t>
    </r>
    <r>
      <rPr>
        <b/>
        <sz val="18"/>
        <color theme="0"/>
        <rFont val="Arial"/>
        <family val="2"/>
      </rPr>
      <t xml:space="preserve"> values (Nk</t>
    </r>
    <r>
      <rPr>
        <b/>
        <vertAlign val="subscript"/>
        <sz val="18"/>
        <color theme="0"/>
        <rFont val="Arial"/>
        <family val="2"/>
      </rPr>
      <t>(t+1)</t>
    </r>
    <r>
      <rPr>
        <b/>
        <sz val="18"/>
        <color theme="0"/>
        <rFont val="Arial"/>
        <family val="2"/>
      </rPr>
      <t>=N</t>
    </r>
    <r>
      <rPr>
        <b/>
        <vertAlign val="subscript"/>
        <sz val="18"/>
        <color theme="0"/>
        <rFont val="Arial"/>
        <family val="2"/>
      </rPr>
      <t>t</t>
    </r>
    <r>
      <rPr>
        <b/>
        <sz val="18"/>
        <color theme="0"/>
        <rFont val="Arial"/>
        <family val="2"/>
      </rPr>
      <t>*P + Ek</t>
    </r>
    <r>
      <rPr>
        <b/>
        <vertAlign val="subscript"/>
        <sz val="18"/>
        <color theme="0"/>
        <rFont val="Arial"/>
        <family val="2"/>
      </rPr>
      <t>t</t>
    </r>
    <r>
      <rPr>
        <b/>
        <sz val="18"/>
        <color theme="0"/>
        <rFont val="Arial"/>
        <family val="2"/>
      </rPr>
      <t>+1)</t>
    </r>
  </si>
  <si>
    <t>DRUG ADMISSIONS</t>
  </si>
  <si>
    <t>PROPERTY ADMISSIONS</t>
  </si>
  <si>
    <t>VIOLENT ADMISSIONS</t>
  </si>
  <si>
    <t>NONVIOLENT ADMISSIONS</t>
  </si>
  <si>
    <t>ALL ADMISSIONS</t>
  </si>
  <si>
    <t>REVOCATION ADMISSIONS</t>
  </si>
  <si>
    <t>Actual</t>
  </si>
  <si>
    <t>No Policy</t>
  </si>
  <si>
    <r>
      <t>N2</t>
    </r>
    <r>
      <rPr>
        <vertAlign val="subscript"/>
        <sz val="12"/>
        <rFont val="Arial"/>
        <family val="2"/>
      </rPr>
      <t>(t+1)</t>
    </r>
  </si>
  <si>
    <r>
      <t>N3</t>
    </r>
    <r>
      <rPr>
        <vertAlign val="subscript"/>
        <sz val="12"/>
        <rFont val="Arial"/>
        <family val="2"/>
      </rPr>
      <t>(t+1)</t>
    </r>
  </si>
  <si>
    <r>
      <t>N4</t>
    </r>
    <r>
      <rPr>
        <vertAlign val="subscript"/>
        <sz val="12"/>
        <rFont val="Arial"/>
        <family val="2"/>
      </rPr>
      <t>(t+1)</t>
    </r>
  </si>
  <si>
    <r>
      <t>N5</t>
    </r>
    <r>
      <rPr>
        <vertAlign val="subscript"/>
        <sz val="12"/>
        <rFont val="Arial"/>
        <family val="2"/>
      </rPr>
      <t>(t+1)</t>
    </r>
  </si>
  <si>
    <r>
      <t>N6</t>
    </r>
    <r>
      <rPr>
        <vertAlign val="subscript"/>
        <sz val="12"/>
        <rFont val="Arial"/>
        <family val="2"/>
      </rPr>
      <t>(t+1)</t>
    </r>
  </si>
  <si>
    <r>
      <t>N7</t>
    </r>
    <r>
      <rPr>
        <vertAlign val="subscript"/>
        <sz val="12"/>
        <rFont val="Arial"/>
        <family val="2"/>
      </rPr>
      <t>(t+1)</t>
    </r>
  </si>
  <si>
    <r>
      <t>N8</t>
    </r>
    <r>
      <rPr>
        <vertAlign val="subscript"/>
        <sz val="12"/>
        <rFont val="Arial"/>
        <family val="2"/>
      </rPr>
      <t>(t+1)</t>
    </r>
  </si>
  <si>
    <r>
      <t>N9</t>
    </r>
    <r>
      <rPr>
        <vertAlign val="subscript"/>
        <sz val="12"/>
        <rFont val="Arial"/>
        <family val="2"/>
      </rPr>
      <t>(t+1)</t>
    </r>
  </si>
  <si>
    <r>
      <t>N10</t>
    </r>
    <r>
      <rPr>
        <vertAlign val="subscript"/>
        <sz val="12"/>
        <rFont val="Arial"/>
        <family val="2"/>
      </rPr>
      <t>(t+1)</t>
    </r>
  </si>
  <si>
    <r>
      <t>N11</t>
    </r>
    <r>
      <rPr>
        <vertAlign val="subscript"/>
        <sz val="12"/>
        <rFont val="Arial"/>
        <family val="2"/>
      </rPr>
      <t>(t+1)</t>
    </r>
  </si>
  <si>
    <r>
      <t>N12</t>
    </r>
    <r>
      <rPr>
        <vertAlign val="subscript"/>
        <sz val="12"/>
        <rFont val="Arial"/>
        <family val="2"/>
      </rPr>
      <t>(t+1)</t>
    </r>
  </si>
  <si>
    <r>
      <t>N13</t>
    </r>
    <r>
      <rPr>
        <vertAlign val="subscript"/>
        <sz val="12"/>
        <rFont val="Arial"/>
        <family val="2"/>
      </rPr>
      <t>(t+1)</t>
    </r>
  </si>
  <si>
    <r>
      <t>N14</t>
    </r>
    <r>
      <rPr>
        <vertAlign val="subscript"/>
        <sz val="12"/>
        <rFont val="Arial"/>
        <family val="2"/>
      </rPr>
      <t>(t+1)</t>
    </r>
  </si>
  <si>
    <r>
      <t>N15</t>
    </r>
    <r>
      <rPr>
        <vertAlign val="subscript"/>
        <sz val="12"/>
        <rFont val="Arial"/>
        <family val="2"/>
      </rPr>
      <t>(t+1)</t>
    </r>
  </si>
  <si>
    <r>
      <t>N16</t>
    </r>
    <r>
      <rPr>
        <vertAlign val="subscript"/>
        <sz val="12"/>
        <rFont val="Arial"/>
        <family val="2"/>
      </rPr>
      <t>(t+1)</t>
    </r>
  </si>
  <si>
    <r>
      <t>N17</t>
    </r>
    <r>
      <rPr>
        <vertAlign val="subscript"/>
        <sz val="12"/>
        <rFont val="Arial"/>
        <family val="2"/>
      </rPr>
      <t>(t+1)</t>
    </r>
  </si>
  <si>
    <r>
      <t>N18</t>
    </r>
    <r>
      <rPr>
        <vertAlign val="subscript"/>
        <sz val="12"/>
        <rFont val="Arial"/>
        <family val="2"/>
      </rPr>
      <t>(t+1)</t>
    </r>
  </si>
  <si>
    <r>
      <t>N19</t>
    </r>
    <r>
      <rPr>
        <vertAlign val="subscript"/>
        <sz val="12"/>
        <rFont val="Arial"/>
        <family val="2"/>
      </rPr>
      <t>(t+1)</t>
    </r>
  </si>
  <si>
    <r>
      <t>N20</t>
    </r>
    <r>
      <rPr>
        <vertAlign val="subscript"/>
        <sz val="12"/>
        <rFont val="Arial"/>
        <family val="2"/>
      </rPr>
      <t>(t+1)</t>
    </r>
  </si>
  <si>
    <r>
      <t>N21</t>
    </r>
    <r>
      <rPr>
        <vertAlign val="subscript"/>
        <sz val="12"/>
        <rFont val="Arial"/>
        <family val="2"/>
      </rPr>
      <t>(t+1)</t>
    </r>
  </si>
  <si>
    <r>
      <t>N22</t>
    </r>
    <r>
      <rPr>
        <vertAlign val="subscript"/>
        <sz val="12"/>
        <rFont val="Arial"/>
        <family val="2"/>
      </rPr>
      <t>(t+1)</t>
    </r>
  </si>
  <si>
    <r>
      <t>N23</t>
    </r>
    <r>
      <rPr>
        <vertAlign val="subscript"/>
        <sz val="12"/>
        <rFont val="Arial"/>
        <family val="2"/>
      </rPr>
      <t>(t+1)</t>
    </r>
  </si>
  <si>
    <r>
      <t>N24</t>
    </r>
    <r>
      <rPr>
        <vertAlign val="subscript"/>
        <sz val="12"/>
        <rFont val="Arial"/>
        <family val="2"/>
      </rPr>
      <t>(t+1)</t>
    </r>
  </si>
  <si>
    <r>
      <t>N25</t>
    </r>
    <r>
      <rPr>
        <vertAlign val="subscript"/>
        <sz val="12"/>
        <rFont val="Arial"/>
        <family val="2"/>
      </rPr>
      <t>(t+1)</t>
    </r>
  </si>
  <si>
    <r>
      <t>N2</t>
    </r>
    <r>
      <rPr>
        <vertAlign val="subscript"/>
        <sz val="12"/>
        <color theme="0"/>
        <rFont val="Arial"/>
        <family val="2"/>
      </rPr>
      <t>(t+1)</t>
    </r>
  </si>
  <si>
    <r>
      <t>N3</t>
    </r>
    <r>
      <rPr>
        <vertAlign val="subscript"/>
        <sz val="12"/>
        <color theme="0"/>
        <rFont val="Arial"/>
        <family val="2"/>
      </rPr>
      <t>(t+1)</t>
    </r>
  </si>
  <si>
    <r>
      <t>N4</t>
    </r>
    <r>
      <rPr>
        <vertAlign val="subscript"/>
        <sz val="12"/>
        <color theme="0"/>
        <rFont val="Arial"/>
        <family val="2"/>
      </rPr>
      <t>(t+1)</t>
    </r>
  </si>
  <si>
    <r>
      <t>N5</t>
    </r>
    <r>
      <rPr>
        <vertAlign val="subscript"/>
        <sz val="12"/>
        <color theme="0"/>
        <rFont val="Arial"/>
        <family val="2"/>
      </rPr>
      <t>(t+1)</t>
    </r>
  </si>
  <si>
    <r>
      <t>N6</t>
    </r>
    <r>
      <rPr>
        <vertAlign val="subscript"/>
        <sz val="12"/>
        <color theme="0"/>
        <rFont val="Arial"/>
        <family val="2"/>
      </rPr>
      <t>(t+1)</t>
    </r>
  </si>
  <si>
    <r>
      <t>N7</t>
    </r>
    <r>
      <rPr>
        <vertAlign val="subscript"/>
        <sz val="12"/>
        <color theme="0"/>
        <rFont val="Arial"/>
        <family val="2"/>
      </rPr>
      <t>(t+1)</t>
    </r>
  </si>
  <si>
    <r>
      <t>N8</t>
    </r>
    <r>
      <rPr>
        <vertAlign val="subscript"/>
        <sz val="12"/>
        <color theme="0"/>
        <rFont val="Arial"/>
        <family val="2"/>
      </rPr>
      <t>(t+1)</t>
    </r>
  </si>
  <si>
    <r>
      <t>N9</t>
    </r>
    <r>
      <rPr>
        <vertAlign val="subscript"/>
        <sz val="12"/>
        <color theme="0"/>
        <rFont val="Arial"/>
        <family val="2"/>
      </rPr>
      <t>(t+1)</t>
    </r>
  </si>
  <si>
    <r>
      <t>N10</t>
    </r>
    <r>
      <rPr>
        <vertAlign val="subscript"/>
        <sz val="12"/>
        <color theme="0"/>
        <rFont val="Arial"/>
        <family val="2"/>
      </rPr>
      <t>(t+1)</t>
    </r>
  </si>
  <si>
    <r>
      <t>N11</t>
    </r>
    <r>
      <rPr>
        <vertAlign val="subscript"/>
        <sz val="12"/>
        <color theme="0"/>
        <rFont val="Arial"/>
        <family val="2"/>
      </rPr>
      <t>(t+1)</t>
    </r>
  </si>
  <si>
    <r>
      <t>N12</t>
    </r>
    <r>
      <rPr>
        <vertAlign val="subscript"/>
        <sz val="12"/>
        <color theme="0"/>
        <rFont val="Arial"/>
        <family val="2"/>
      </rPr>
      <t>(t+1)</t>
    </r>
  </si>
  <si>
    <r>
      <t>N13</t>
    </r>
    <r>
      <rPr>
        <vertAlign val="subscript"/>
        <sz val="12"/>
        <color theme="0"/>
        <rFont val="Arial"/>
        <family val="2"/>
      </rPr>
      <t>(t+1)</t>
    </r>
  </si>
  <si>
    <r>
      <t>N14</t>
    </r>
    <r>
      <rPr>
        <vertAlign val="subscript"/>
        <sz val="12"/>
        <color theme="0"/>
        <rFont val="Arial"/>
        <family val="2"/>
      </rPr>
      <t>(t+1)</t>
    </r>
  </si>
  <si>
    <r>
      <t>N15</t>
    </r>
    <r>
      <rPr>
        <vertAlign val="subscript"/>
        <sz val="12"/>
        <color theme="0"/>
        <rFont val="Arial"/>
        <family val="2"/>
      </rPr>
      <t>(t+1)</t>
    </r>
  </si>
  <si>
    <r>
      <t>N16</t>
    </r>
    <r>
      <rPr>
        <vertAlign val="subscript"/>
        <sz val="12"/>
        <color theme="0"/>
        <rFont val="Arial"/>
        <family val="2"/>
      </rPr>
      <t>(t+1)</t>
    </r>
  </si>
  <si>
    <r>
      <t>N17</t>
    </r>
    <r>
      <rPr>
        <vertAlign val="subscript"/>
        <sz val="12"/>
        <color theme="0"/>
        <rFont val="Arial"/>
        <family val="2"/>
      </rPr>
      <t>(t+1)</t>
    </r>
  </si>
  <si>
    <r>
      <t>N18</t>
    </r>
    <r>
      <rPr>
        <vertAlign val="subscript"/>
        <sz val="12"/>
        <color theme="0"/>
        <rFont val="Arial"/>
        <family val="2"/>
      </rPr>
      <t>(t+1)</t>
    </r>
  </si>
  <si>
    <r>
      <t>N19</t>
    </r>
    <r>
      <rPr>
        <vertAlign val="subscript"/>
        <sz val="12"/>
        <color theme="0"/>
        <rFont val="Arial"/>
        <family val="2"/>
      </rPr>
      <t>(t+1)</t>
    </r>
  </si>
  <si>
    <r>
      <t>N20</t>
    </r>
    <r>
      <rPr>
        <vertAlign val="subscript"/>
        <sz val="12"/>
        <color theme="0"/>
        <rFont val="Arial"/>
        <family val="2"/>
      </rPr>
      <t>(t+1)</t>
    </r>
  </si>
  <si>
    <r>
      <t>N21</t>
    </r>
    <r>
      <rPr>
        <vertAlign val="subscript"/>
        <sz val="12"/>
        <color theme="0"/>
        <rFont val="Arial"/>
        <family val="2"/>
      </rPr>
      <t>(t+1)</t>
    </r>
  </si>
  <si>
    <r>
      <t>N22</t>
    </r>
    <r>
      <rPr>
        <vertAlign val="subscript"/>
        <sz val="12"/>
        <color theme="0"/>
        <rFont val="Arial"/>
        <family val="2"/>
      </rPr>
      <t>(t+1)</t>
    </r>
  </si>
  <si>
    <r>
      <t>N23</t>
    </r>
    <r>
      <rPr>
        <vertAlign val="subscript"/>
        <sz val="12"/>
        <color theme="0"/>
        <rFont val="Arial"/>
        <family val="2"/>
      </rPr>
      <t>(t+1)</t>
    </r>
  </si>
  <si>
    <r>
      <t>N24</t>
    </r>
    <r>
      <rPr>
        <vertAlign val="subscript"/>
        <sz val="12"/>
        <color theme="0"/>
        <rFont val="Arial"/>
        <family val="2"/>
      </rPr>
      <t>(t+1)</t>
    </r>
  </si>
  <si>
    <r>
      <t>N25</t>
    </r>
    <r>
      <rPr>
        <vertAlign val="subscript"/>
        <sz val="12"/>
        <color theme="0"/>
        <rFont val="Arial"/>
        <family val="2"/>
      </rPr>
      <t>(t+1)</t>
    </r>
  </si>
  <si>
    <t>State</t>
  </si>
  <si>
    <t>UT</t>
  </si>
  <si>
    <t>5%</t>
  </si>
  <si>
    <t>15%</t>
  </si>
  <si>
    <t>25%</t>
  </si>
  <si>
    <t>50%</t>
  </si>
  <si>
    <t>5% reduction in drug admissions</t>
  </si>
  <si>
    <t>15% reduction in drug admissions</t>
  </si>
  <si>
    <t>25% reduction in drug admissions</t>
  </si>
  <si>
    <t>50% reduction in drug admissions</t>
  </si>
  <si>
    <t>5% reduction in property admissions</t>
  </si>
  <si>
    <t>15% reduction in property admissions</t>
  </si>
  <si>
    <t>25% reduction in property admissions</t>
  </si>
  <si>
    <t>50% reduction in property admissions</t>
  </si>
  <si>
    <t>5% reduction in violent admissions</t>
  </si>
  <si>
    <t>15% reduction in violent admissions</t>
  </si>
  <si>
    <t>25% reduction in violent admissions</t>
  </si>
  <si>
    <t>50% reduction in violent admissions</t>
  </si>
  <si>
    <t>5% reduction in nonviolent admissions</t>
  </si>
  <si>
    <t>15% reduction in nonviolent admissions</t>
  </si>
  <si>
    <t>25% reduction in nonviolent admissions</t>
  </si>
  <si>
    <t>50% reduction in nonviolent admissions</t>
  </si>
  <si>
    <t>5% reduction in all admissions</t>
  </si>
  <si>
    <t>15% reduction in all admissions</t>
  </si>
  <si>
    <t>25% reduction in all admissions</t>
  </si>
  <si>
    <t>50% reduction in all admissions</t>
  </si>
  <si>
    <t>5% reduction in revocation admissions</t>
  </si>
  <si>
    <t>15% reduction in revocation admissions</t>
  </si>
  <si>
    <t>25% reduction in revocation admissions</t>
  </si>
  <si>
    <t>50% reduction in revocation admissions</t>
  </si>
  <si>
    <t>Name</t>
  </si>
  <si>
    <t>Refers to</t>
  </si>
  <si>
    <t>On Sheet</t>
  </si>
  <si>
    <t>Sheet level</t>
  </si>
  <si>
    <t>=Lists!$B$2:$B$49</t>
  </si>
  <si>
    <t>Lists</t>
  </si>
  <si>
    <t>=Lists!$A$2:$A$8</t>
  </si>
  <si>
    <t>Lists!states</t>
  </si>
  <si>
    <t>Lists!policies</t>
  </si>
  <si>
    <t>Percent reduction</t>
  </si>
  <si>
    <t>Offender type</t>
  </si>
  <si>
    <t>Reduction type</t>
  </si>
  <si>
    <t>New admissions</t>
  </si>
  <si>
    <t>Length of stay</t>
  </si>
  <si>
    <t>Drug</t>
  </si>
  <si>
    <t>Property</t>
  </si>
  <si>
    <t>Violent</t>
  </si>
  <si>
    <t>Nonviolent</t>
  </si>
  <si>
    <t>All</t>
  </si>
  <si>
    <t>Revocations</t>
  </si>
  <si>
    <t>Policies</t>
  </si>
  <si>
    <t>Combined policy name</t>
  </si>
  <si>
    <t>Row of policy</t>
  </si>
  <si>
    <t>State array - policy</t>
  </si>
  <si>
    <t>State array - actual/no policy</t>
  </si>
  <si>
    <t>5% reduction in length of stay for drug offenders length of stay</t>
  </si>
  <si>
    <t>15% reduction in length of stay for drug offenders length of stay</t>
  </si>
  <si>
    <t>25% reduction in length of stay for drug offenders length of stay</t>
  </si>
  <si>
    <t>50% reduction in length of stay for drug offenders length of stay</t>
  </si>
  <si>
    <t>5% reduction in length of stay for property offenders</t>
  </si>
  <si>
    <t>15% reduction in length of stay for property offenders</t>
  </si>
  <si>
    <t>25% reduction in length of stay for property offenders</t>
  </si>
  <si>
    <t>50% reduction in length of stay for property offenders</t>
  </si>
  <si>
    <t>5% reduction in length of stay for violent offenders</t>
  </si>
  <si>
    <t>15% reduction in length of stay for violent offenders</t>
  </si>
  <si>
    <t>25% reduction in length of stay for violent offenders</t>
  </si>
  <si>
    <t>50% reduction in length of stay for violent offenders</t>
  </si>
  <si>
    <t>5% reduction in length of stay for nonviolent offenders</t>
  </si>
  <si>
    <t>15% reduction in length of stay for nonviolent offenders</t>
  </si>
  <si>
    <t>25% reduction in length of stay for nonviolent offenders</t>
  </si>
  <si>
    <t>50% reduction in length of stay for nonviolent offenders</t>
  </si>
  <si>
    <t>5% reduction in length of stay for all offenders</t>
  </si>
  <si>
    <t>15% reduction in length of stay for all offenders</t>
  </si>
  <si>
    <t>25% reduction in length of stay for all offenders</t>
  </si>
  <si>
    <t>50% reduction in length of stay for all offenders</t>
  </si>
  <si>
    <t>5% reduction in length of stay for revocation offenders</t>
  </si>
  <si>
    <t>15% reduction in length of stay for revocation offenders</t>
  </si>
  <si>
    <t>25% reduction in length of stay for revocation offenders</t>
  </si>
  <si>
    <t>50% reduction in length of stay for revocation offenders</t>
  </si>
  <si>
    <t>Option 1</t>
  </si>
  <si>
    <t>Option 2</t>
  </si>
  <si>
    <t xml:space="preserve">OPTION 1 </t>
  </si>
  <si>
    <t>OPTION 2</t>
  </si>
  <si>
    <t>OPTION 1</t>
  </si>
  <si>
    <t>OPTION 3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</si>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</sst>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6"/>
      <color theme="0"/>
      <name val="Arial"/>
      <family val="2"/>
    </font>
    <font>
      <sz val="18"/>
      <color theme="0"/>
      <name val="Arial"/>
      <family val="2"/>
    </font>
    <font>
      <vertAlign val="subscript"/>
      <sz val="12"/>
      <name val="Arial"/>
      <family val="2"/>
    </font>
    <font>
      <b/>
      <vertAlign val="subscript"/>
      <sz val="18"/>
      <color theme="1"/>
      <name val="Arial"/>
      <family val="2"/>
    </font>
    <font>
      <b/>
      <vertAlign val="subscript"/>
      <sz val="18"/>
      <color theme="0"/>
      <name val="Arial"/>
      <family val="2"/>
    </font>
    <font>
      <sz val="12"/>
      <color theme="0"/>
      <name val="Arial"/>
      <family val="2"/>
    </font>
    <font>
      <vertAlign val="subscript"/>
      <sz val="12"/>
      <color theme="0"/>
      <name val="Arial"/>
      <family val="2"/>
    </font>
    <font>
      <sz val="10"/>
      <name val="Arial"/>
    </font>
    <font>
      <sz val="14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 tint="-0.499984740745262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theme="1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499984740745262"/>
        <bgColor theme="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theme="1"/>
      </patternFill>
    </fill>
    <fill>
      <patternFill patternType="solid">
        <fgColor theme="8" tint="-0.249977111117893"/>
        <bgColor theme="1"/>
      </patternFill>
    </fill>
    <fill>
      <patternFill patternType="solid">
        <fgColor theme="8" tint="0.59999389629810485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1"/>
      </patternFill>
    </fill>
    <fill>
      <patternFill patternType="solid">
        <fgColor rgb="FFAD5BFF"/>
        <bgColor theme="1"/>
      </patternFill>
    </fill>
    <fill>
      <patternFill patternType="solid">
        <fgColor rgb="FFAD5BFF"/>
        <bgColor indexed="64"/>
      </patternFill>
    </fill>
    <fill>
      <patternFill patternType="solid">
        <fgColor rgb="FFBA97FF"/>
        <bgColor theme="1"/>
      </patternFill>
    </fill>
    <fill>
      <patternFill patternType="solid">
        <fgColor rgb="FFBA97FF"/>
        <bgColor indexed="64"/>
      </patternFill>
    </fill>
    <fill>
      <patternFill patternType="solid">
        <fgColor rgb="FFE1CCF0"/>
        <bgColor theme="1"/>
      </patternFill>
    </fill>
    <fill>
      <patternFill patternType="solid">
        <fgColor rgb="FFE1CCF0"/>
        <bgColor indexed="64"/>
      </patternFill>
    </fill>
    <fill>
      <patternFill patternType="solid">
        <fgColor theme="7" tint="-0.499984740745262"/>
        <bgColor theme="1"/>
      </patternFill>
    </fill>
    <fill>
      <patternFill patternType="solid">
        <fgColor theme="7" tint="-0.249977111117893"/>
        <bgColor theme="1"/>
      </patternFill>
    </fill>
    <fill>
      <patternFill patternType="solid">
        <fgColor theme="7" tint="0.39997558519241921"/>
        <bgColor theme="1"/>
      </patternFill>
    </fill>
    <fill>
      <patternFill patternType="solid">
        <fgColor theme="7" tint="0.59999389629810485"/>
        <bgColor theme="1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1"/>
      </patternFill>
    </fill>
    <fill>
      <patternFill patternType="solid">
        <fgColor theme="6" tint="0.59999389629810485"/>
        <bgColor theme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auto="1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4" fillId="0" borderId="0"/>
  </cellStyleXfs>
  <cellXfs count="211">
    <xf numFmtId="0" fontId="0" fillId="0" borderId="0" xfId="0"/>
    <xf numFmtId="0" fontId="0" fillId="0" borderId="0" xfId="0" applyNumberFormat="1"/>
    <xf numFmtId="0" fontId="0" fillId="0" borderId="0" xfId="0"/>
    <xf numFmtId="1" fontId="0" fillId="0" borderId="0" xfId="0" applyNumberFormat="1"/>
    <xf numFmtId="17" fontId="0" fillId="0" borderId="0" xfId="0" applyNumberFormat="1"/>
    <xf numFmtId="9" fontId="6" fillId="24" borderId="4" xfId="0" applyNumberFormat="1" applyFont="1" applyFill="1" applyBorder="1" applyAlignment="1">
      <alignment horizontal="center" vertical="center" wrapText="1"/>
    </xf>
    <xf numFmtId="9" fontId="6" fillId="45" borderId="4" xfId="0" applyNumberFormat="1" applyFont="1" applyFill="1" applyBorder="1" applyAlignment="1">
      <alignment horizontal="center" vertical="center" wrapText="1"/>
    </xf>
    <xf numFmtId="9" fontId="6" fillId="13" borderId="4" xfId="0" applyNumberFormat="1" applyFont="1" applyFill="1" applyBorder="1" applyAlignment="1">
      <alignment horizontal="center" vertical="center"/>
    </xf>
    <xf numFmtId="9" fontId="6" fillId="14" borderId="4" xfId="0" applyNumberFormat="1" applyFont="1" applyFill="1" applyBorder="1" applyAlignment="1">
      <alignment horizontal="center" vertical="center"/>
    </xf>
    <xf numFmtId="9" fontId="6" fillId="18" borderId="4" xfId="0" applyNumberFormat="1" applyFont="1" applyFill="1" applyBorder="1" applyAlignment="1">
      <alignment horizontal="center" vertical="center"/>
    </xf>
    <xf numFmtId="9" fontId="6" fillId="19" borderId="4" xfId="0" applyNumberFormat="1" applyFont="1" applyFill="1" applyBorder="1" applyAlignment="1">
      <alignment horizontal="center" vertical="center"/>
    </xf>
    <xf numFmtId="9" fontId="6" fillId="27" borderId="4" xfId="0" applyNumberFormat="1" applyFont="1" applyFill="1" applyBorder="1" applyAlignment="1">
      <alignment horizontal="center" vertical="center"/>
    </xf>
    <xf numFmtId="9" fontId="6" fillId="43" borderId="4" xfId="0" applyNumberFormat="1" applyFont="1" applyFill="1" applyBorder="1" applyAlignment="1">
      <alignment horizontal="center" vertical="center"/>
    </xf>
    <xf numFmtId="9" fontId="6" fillId="34" borderId="4" xfId="0" applyNumberFormat="1" applyFont="1" applyFill="1" applyBorder="1" applyAlignment="1">
      <alignment horizontal="center" vertical="center"/>
    </xf>
    <xf numFmtId="9" fontId="6" fillId="32" borderId="4" xfId="0" applyNumberFormat="1" applyFont="1" applyFill="1" applyBorder="1" applyAlignment="1">
      <alignment horizontal="center" vertical="center"/>
    </xf>
    <xf numFmtId="9" fontId="6" fillId="40" borderId="4" xfId="0" applyNumberFormat="1" applyFont="1" applyFill="1" applyBorder="1" applyAlignment="1">
      <alignment horizontal="center" vertical="center"/>
    </xf>
    <xf numFmtId="9" fontId="6" fillId="39" borderId="4" xfId="0" applyNumberFormat="1" applyFont="1" applyFill="1" applyBorder="1" applyAlignment="1">
      <alignment horizontal="center" vertical="center"/>
    </xf>
    <xf numFmtId="9" fontId="6" fillId="46" borderId="8" xfId="0" applyNumberFormat="1" applyFont="1" applyFill="1" applyBorder="1" applyAlignment="1">
      <alignment horizontal="center" vertical="center" wrapText="1"/>
    </xf>
    <xf numFmtId="9" fontId="6" fillId="7" borderId="9" xfId="0" applyNumberFormat="1" applyFont="1" applyFill="1" applyBorder="1" applyAlignment="1">
      <alignment horizontal="center" vertical="center" wrapText="1"/>
    </xf>
    <xf numFmtId="9" fontId="6" fillId="12" borderId="8" xfId="0" applyNumberFormat="1" applyFont="1" applyFill="1" applyBorder="1" applyAlignment="1">
      <alignment horizontal="center" vertical="center"/>
    </xf>
    <xf numFmtId="9" fontId="6" fillId="15" borderId="9" xfId="0" applyNumberFormat="1" applyFont="1" applyFill="1" applyBorder="1" applyAlignment="1">
      <alignment horizontal="center" vertical="center"/>
    </xf>
    <xf numFmtId="9" fontId="6" fillId="44" borderId="8" xfId="0" applyNumberFormat="1" applyFont="1" applyFill="1" applyBorder="1" applyAlignment="1">
      <alignment horizontal="center" vertical="center"/>
    </xf>
    <xf numFmtId="9" fontId="6" fillId="20" borderId="9" xfId="0" applyNumberFormat="1" applyFont="1" applyFill="1" applyBorder="1" applyAlignment="1">
      <alignment horizontal="center" vertical="center"/>
    </xf>
    <xf numFmtId="9" fontId="6" fillId="29" borderId="8" xfId="0" applyNumberFormat="1" applyFont="1" applyFill="1" applyBorder="1" applyAlignment="1">
      <alignment horizontal="center" vertical="center"/>
    </xf>
    <xf numFmtId="9" fontId="6" fillId="28" borderId="9" xfId="0" applyNumberFormat="1" applyFont="1" applyFill="1" applyBorder="1" applyAlignment="1">
      <alignment horizontal="center" vertical="center"/>
    </xf>
    <xf numFmtId="9" fontId="6" fillId="36" borderId="8" xfId="0" applyNumberFormat="1" applyFont="1" applyFill="1" applyBorder="1" applyAlignment="1">
      <alignment horizontal="center" vertical="center"/>
    </xf>
    <xf numFmtId="9" fontId="6" fillId="31" borderId="9" xfId="0" applyNumberFormat="1" applyFont="1" applyFill="1" applyBorder="1" applyAlignment="1">
      <alignment horizontal="center" vertical="center"/>
    </xf>
    <xf numFmtId="9" fontId="6" fillId="41" borderId="8" xfId="0" applyNumberFormat="1" applyFont="1" applyFill="1" applyBorder="1" applyAlignment="1">
      <alignment horizontal="center" vertical="center"/>
    </xf>
    <xf numFmtId="9" fontId="6" fillId="38" borderId="9" xfId="0" applyNumberFormat="1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 vertical="center" wrapText="1"/>
    </xf>
    <xf numFmtId="0" fontId="5" fillId="45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6" borderId="10" xfId="0" applyFont="1" applyFill="1" applyBorder="1" applyAlignment="1">
      <alignment horizontal="center" vertical="center" wrapText="1"/>
    </xf>
    <xf numFmtId="0" fontId="5" fillId="23" borderId="11" xfId="0" applyFont="1" applyFill="1" applyBorder="1" applyAlignment="1">
      <alignment horizontal="center" vertical="center" wrapText="1"/>
    </xf>
    <xf numFmtId="0" fontId="5" fillId="42" borderId="11" xfId="0" applyFont="1" applyFill="1" applyBorder="1" applyAlignment="1">
      <alignment horizontal="center" vertical="center" wrapText="1"/>
    </xf>
    <xf numFmtId="0" fontId="5" fillId="21" borderId="12" xfId="0" applyFont="1" applyFill="1" applyBorder="1" applyAlignment="1">
      <alignment horizontal="center" vertical="center" wrapText="1"/>
    </xf>
    <xf numFmtId="0" fontId="5" fillId="37" borderId="10" xfId="0" applyFont="1" applyFill="1" applyBorder="1" applyAlignment="1">
      <alignment horizontal="center" vertical="center" wrapText="1"/>
    </xf>
    <xf numFmtId="0" fontId="5" fillId="35" borderId="11" xfId="0" applyFont="1" applyFill="1" applyBorder="1" applyAlignment="1">
      <alignment horizontal="center" vertical="center" wrapText="1"/>
    </xf>
    <xf numFmtId="0" fontId="5" fillId="33" borderId="11" xfId="0" applyFont="1" applyFill="1" applyBorder="1" applyAlignment="1">
      <alignment horizontal="center" vertical="center" wrapText="1"/>
    </xf>
    <xf numFmtId="0" fontId="5" fillId="30" borderId="12" xfId="0" applyFont="1" applyFill="1" applyBorder="1" applyAlignment="1">
      <alignment horizontal="center" vertical="center" wrapText="1"/>
    </xf>
    <xf numFmtId="0" fontId="5" fillId="25" borderId="10" xfId="0" applyFont="1" applyFill="1" applyBorder="1" applyAlignment="1">
      <alignment horizontal="center" vertical="center" wrapText="1"/>
    </xf>
    <xf numFmtId="0" fontId="5" fillId="17" borderId="11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 wrapText="1"/>
    </xf>
    <xf numFmtId="0" fontId="5" fillId="16" borderId="12" xfId="0" applyFont="1" applyFill="1" applyBorder="1" applyAlignment="1">
      <alignment horizontal="center" vertical="center" wrapText="1"/>
    </xf>
    <xf numFmtId="0" fontId="0" fillId="0" borderId="2" xfId="0" applyBorder="1"/>
    <xf numFmtId="9" fontId="8" fillId="24" borderId="4" xfId="0" applyNumberFormat="1" applyFont="1" applyFill="1" applyBorder="1" applyAlignment="1">
      <alignment horizontal="center" vertical="center" wrapText="1"/>
    </xf>
    <xf numFmtId="9" fontId="8" fillId="45" borderId="4" xfId="0" applyNumberFormat="1" applyFont="1" applyFill="1" applyBorder="1" applyAlignment="1">
      <alignment horizontal="center" vertical="center" wrapText="1"/>
    </xf>
    <xf numFmtId="9" fontId="8" fillId="13" borderId="4" xfId="0" applyNumberFormat="1" applyFont="1" applyFill="1" applyBorder="1" applyAlignment="1">
      <alignment horizontal="center" vertical="center"/>
    </xf>
    <xf numFmtId="9" fontId="8" fillId="14" borderId="4" xfId="0" applyNumberFormat="1" applyFont="1" applyFill="1" applyBorder="1" applyAlignment="1">
      <alignment horizontal="center" vertical="center"/>
    </xf>
    <xf numFmtId="9" fontId="8" fillId="18" borderId="4" xfId="0" applyNumberFormat="1" applyFont="1" applyFill="1" applyBorder="1" applyAlignment="1">
      <alignment horizontal="center" vertical="center"/>
    </xf>
    <xf numFmtId="9" fontId="8" fillId="19" borderId="4" xfId="0" applyNumberFormat="1" applyFont="1" applyFill="1" applyBorder="1" applyAlignment="1">
      <alignment horizontal="center" vertical="center"/>
    </xf>
    <xf numFmtId="9" fontId="8" fillId="27" borderId="4" xfId="0" applyNumberFormat="1" applyFont="1" applyFill="1" applyBorder="1" applyAlignment="1">
      <alignment horizontal="center" vertical="center"/>
    </xf>
    <xf numFmtId="9" fontId="8" fillId="43" borderId="4" xfId="0" applyNumberFormat="1" applyFont="1" applyFill="1" applyBorder="1" applyAlignment="1">
      <alignment horizontal="center" vertical="center"/>
    </xf>
    <xf numFmtId="9" fontId="8" fillId="34" borderId="4" xfId="0" applyNumberFormat="1" applyFont="1" applyFill="1" applyBorder="1" applyAlignment="1">
      <alignment horizontal="center" vertical="center"/>
    </xf>
    <xf numFmtId="9" fontId="8" fillId="32" borderId="4" xfId="0" applyNumberFormat="1" applyFont="1" applyFill="1" applyBorder="1" applyAlignment="1">
      <alignment horizontal="center" vertical="center"/>
    </xf>
    <xf numFmtId="9" fontId="8" fillId="40" borderId="4" xfId="0" applyNumberFormat="1" applyFont="1" applyFill="1" applyBorder="1" applyAlignment="1">
      <alignment horizontal="center" vertical="center"/>
    </xf>
    <xf numFmtId="9" fontId="8" fillId="39" borderId="4" xfId="0" applyNumberFormat="1" applyFont="1" applyFill="1" applyBorder="1" applyAlignment="1">
      <alignment horizontal="center" vertical="center"/>
    </xf>
    <xf numFmtId="9" fontId="8" fillId="41" borderId="8" xfId="0" applyNumberFormat="1" applyFont="1" applyFill="1" applyBorder="1" applyAlignment="1">
      <alignment horizontal="center" vertical="center"/>
    </xf>
    <xf numFmtId="9" fontId="8" fillId="36" borderId="8" xfId="0" applyNumberFormat="1" applyFont="1" applyFill="1" applyBorder="1" applyAlignment="1">
      <alignment horizontal="center" vertical="center"/>
    </xf>
    <xf numFmtId="9" fontId="8" fillId="31" borderId="9" xfId="0" applyNumberFormat="1" applyFont="1" applyFill="1" applyBorder="1" applyAlignment="1">
      <alignment horizontal="center" vertical="center"/>
    </xf>
    <xf numFmtId="9" fontId="8" fillId="29" borderId="8" xfId="0" applyNumberFormat="1" applyFont="1" applyFill="1" applyBorder="1" applyAlignment="1">
      <alignment horizontal="center" vertical="center"/>
    </xf>
    <xf numFmtId="9" fontId="8" fillId="28" borderId="9" xfId="0" applyNumberFormat="1" applyFont="1" applyFill="1" applyBorder="1" applyAlignment="1">
      <alignment horizontal="center" vertical="center"/>
    </xf>
    <xf numFmtId="9" fontId="8" fillId="44" borderId="8" xfId="0" applyNumberFormat="1" applyFont="1" applyFill="1" applyBorder="1" applyAlignment="1">
      <alignment horizontal="center" vertical="center"/>
    </xf>
    <xf numFmtId="9" fontId="8" fillId="20" borderId="9" xfId="0" applyNumberFormat="1" applyFont="1" applyFill="1" applyBorder="1" applyAlignment="1">
      <alignment horizontal="center" vertical="center"/>
    </xf>
    <xf numFmtId="9" fontId="8" fillId="12" borderId="8" xfId="0" applyNumberFormat="1" applyFont="1" applyFill="1" applyBorder="1" applyAlignment="1">
      <alignment horizontal="center" vertical="center"/>
    </xf>
    <xf numFmtId="9" fontId="8" fillId="15" borderId="9" xfId="0" applyNumberFormat="1" applyFont="1" applyFill="1" applyBorder="1" applyAlignment="1">
      <alignment horizontal="center" vertical="center"/>
    </xf>
    <xf numFmtId="9" fontId="8" fillId="7" borderId="9" xfId="0" applyNumberFormat="1" applyFont="1" applyFill="1" applyBorder="1" applyAlignment="1">
      <alignment horizontal="center" vertical="center" wrapText="1"/>
    </xf>
    <xf numFmtId="9" fontId="5" fillId="46" borderId="8" xfId="0" applyNumberFormat="1" applyFont="1" applyFill="1" applyBorder="1" applyAlignment="1">
      <alignment horizontal="center" vertical="center" wrapText="1"/>
    </xf>
    <xf numFmtId="0" fontId="12" fillId="24" borderId="11" xfId="0" applyFont="1" applyFill="1" applyBorder="1" applyAlignment="1">
      <alignment horizontal="center" vertical="center" wrapText="1"/>
    </xf>
    <xf numFmtId="0" fontId="12" fillId="45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6" borderId="10" xfId="0" applyFont="1" applyFill="1" applyBorder="1" applyAlignment="1">
      <alignment horizontal="center" vertical="center" wrapText="1"/>
    </xf>
    <xf numFmtId="0" fontId="12" fillId="23" borderId="11" xfId="0" applyFont="1" applyFill="1" applyBorder="1" applyAlignment="1">
      <alignment horizontal="center" vertical="center" wrapText="1"/>
    </xf>
    <xf numFmtId="0" fontId="12" fillId="42" borderId="11" xfId="0" applyFont="1" applyFill="1" applyBorder="1" applyAlignment="1">
      <alignment horizontal="center" vertical="center" wrapText="1"/>
    </xf>
    <xf numFmtId="0" fontId="12" fillId="21" borderId="12" xfId="0" applyFont="1" applyFill="1" applyBorder="1" applyAlignment="1">
      <alignment horizontal="center" vertical="center" wrapText="1"/>
    </xf>
    <xf numFmtId="0" fontId="12" fillId="37" borderId="10" xfId="0" applyFont="1" applyFill="1" applyBorder="1" applyAlignment="1">
      <alignment horizontal="center" vertical="center" wrapText="1"/>
    </xf>
    <xf numFmtId="0" fontId="12" fillId="35" borderId="11" xfId="0" applyFont="1" applyFill="1" applyBorder="1" applyAlignment="1">
      <alignment horizontal="center" vertical="center" wrapText="1"/>
    </xf>
    <xf numFmtId="0" fontId="12" fillId="33" borderId="11" xfId="0" applyFont="1" applyFill="1" applyBorder="1" applyAlignment="1">
      <alignment horizontal="center" vertical="center" wrapText="1"/>
    </xf>
    <xf numFmtId="0" fontId="12" fillId="30" borderId="12" xfId="0" applyFont="1" applyFill="1" applyBorder="1" applyAlignment="1">
      <alignment horizontal="center" vertical="center" wrapText="1"/>
    </xf>
    <xf numFmtId="0" fontId="12" fillId="25" borderId="10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9" fontId="8" fillId="38" borderId="17" xfId="0" applyNumberFormat="1" applyFont="1" applyFill="1" applyBorder="1" applyAlignment="1">
      <alignment horizontal="center" vertical="center"/>
    </xf>
    <xf numFmtId="9" fontId="8" fillId="46" borderId="20" xfId="0" applyNumberFormat="1" applyFont="1" applyFill="1" applyBorder="1" applyAlignment="1">
      <alignment horizontal="center" vertical="center" wrapText="1"/>
    </xf>
    <xf numFmtId="9" fontId="12" fillId="46" borderId="20" xfId="0" applyNumberFormat="1" applyFont="1" applyFill="1" applyBorder="1" applyAlignment="1">
      <alignment horizontal="center" vertical="center" wrapText="1"/>
    </xf>
    <xf numFmtId="0" fontId="12" fillId="16" borderId="18" xfId="0" applyFont="1" applyFill="1" applyBorder="1" applyAlignment="1">
      <alignment horizontal="center" vertical="center" wrapText="1"/>
    </xf>
    <xf numFmtId="49" fontId="0" fillId="0" borderId="0" xfId="0" applyNumberFormat="1"/>
    <xf numFmtId="0" fontId="1" fillId="0" borderId="0" xfId="0" applyFont="1"/>
    <xf numFmtId="0" fontId="0" fillId="0" borderId="0" xfId="0" quotePrefix="1"/>
    <xf numFmtId="0" fontId="1" fillId="0" borderId="1" xfId="0" applyFont="1" applyBorder="1"/>
    <xf numFmtId="0" fontId="1" fillId="0" borderId="13" xfId="0" applyFont="1" applyBorder="1"/>
    <xf numFmtId="0" fontId="0" fillId="0" borderId="19" xfId="0" applyBorder="1"/>
    <xf numFmtId="0" fontId="1" fillId="0" borderId="3" xfId="0" applyFont="1" applyBorder="1"/>
    <xf numFmtId="0" fontId="0" fillId="0" borderId="24" xfId="0" applyBorder="1"/>
    <xf numFmtId="0" fontId="3" fillId="48" borderId="22" xfId="0" applyFont="1" applyFill="1" applyBorder="1" applyAlignment="1">
      <alignment horizontal="center" vertical="center"/>
    </xf>
    <xf numFmtId="0" fontId="3" fillId="48" borderId="15" xfId="0" applyFont="1" applyFill="1" applyBorder="1" applyAlignment="1">
      <alignment horizontal="center" vertical="center"/>
    </xf>
    <xf numFmtId="0" fontId="7" fillId="47" borderId="23" xfId="0" applyFont="1" applyFill="1" applyBorder="1" applyAlignment="1">
      <alignment horizontal="center" vertical="center" wrapText="1"/>
    </xf>
    <xf numFmtId="0" fontId="7" fillId="47" borderId="6" xfId="0" applyFont="1" applyFill="1" applyBorder="1" applyAlignment="1">
      <alignment horizontal="center" vertical="center" wrapText="1"/>
    </xf>
    <xf numFmtId="0" fontId="7" fillId="47" borderId="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 wrapText="1"/>
    </xf>
    <xf numFmtId="0" fontId="7" fillId="30" borderId="5" xfId="0" applyFont="1" applyFill="1" applyBorder="1" applyAlignment="1">
      <alignment horizontal="center" vertical="center" wrapText="1"/>
    </xf>
    <xf numFmtId="0" fontId="7" fillId="30" borderId="6" xfId="0" applyFont="1" applyFill="1" applyBorder="1" applyAlignment="1">
      <alignment horizontal="center" vertical="center" wrapText="1"/>
    </xf>
    <xf numFmtId="0" fontId="7" fillId="30" borderId="7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 wrapText="1"/>
    </xf>
    <xf numFmtId="0" fontId="2" fillId="48" borderId="14" xfId="0" applyFont="1" applyFill="1" applyBorder="1" applyAlignment="1">
      <alignment horizontal="center" vertical="center"/>
    </xf>
    <xf numFmtId="0" fontId="2" fillId="48" borderId="15" xfId="0" applyFont="1" applyFill="1" applyBorder="1" applyAlignment="1">
      <alignment horizontal="center" vertical="center"/>
    </xf>
    <xf numFmtId="0" fontId="2" fillId="48" borderId="16" xfId="0" applyFont="1" applyFill="1" applyBorder="1" applyAlignment="1">
      <alignment horizontal="center" vertical="center"/>
    </xf>
    <xf numFmtId="0" fontId="4" fillId="47" borderId="5" xfId="0" applyFont="1" applyFill="1" applyBorder="1" applyAlignment="1">
      <alignment horizontal="center" vertical="center" wrapText="1"/>
    </xf>
    <xf numFmtId="0" fontId="4" fillId="47" borderId="6" xfId="0" applyFont="1" applyFill="1" applyBorder="1" applyAlignment="1">
      <alignment horizontal="center" vertical="center" wrapText="1"/>
    </xf>
    <xf numFmtId="0" fontId="4" fillId="47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21" borderId="6" xfId="0" applyFont="1" applyFill="1" applyBorder="1" applyAlignment="1">
      <alignment horizontal="center" vertical="center" wrapText="1"/>
    </xf>
    <xf numFmtId="0" fontId="4" fillId="21" borderId="7" xfId="0" applyFont="1" applyFill="1" applyBorder="1" applyAlignment="1">
      <alignment horizontal="center" vertical="center" wrapText="1"/>
    </xf>
    <xf numFmtId="0" fontId="4" fillId="30" borderId="5" xfId="0" applyFont="1" applyFill="1" applyBorder="1" applyAlignment="1">
      <alignment horizontal="center" vertical="center" wrapText="1"/>
    </xf>
    <xf numFmtId="0" fontId="4" fillId="30" borderId="6" xfId="0" applyFont="1" applyFill="1" applyBorder="1" applyAlignment="1">
      <alignment horizontal="center" vertical="center" wrapText="1"/>
    </xf>
    <xf numFmtId="0" fontId="4" fillId="30" borderId="7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0" fontId="1" fillId="0" borderId="28" xfId="0" applyFont="1" applyBorder="1"/>
    <xf numFmtId="0" fontId="1" fillId="0" borderId="0" xfId="0" applyFont="1" applyBorder="1"/>
    <xf numFmtId="0" fontId="1" fillId="0" borderId="29" xfId="0" applyFont="1" applyBorder="1"/>
    <xf numFmtId="0" fontId="1" fillId="0" borderId="34" xfId="0" applyFont="1" applyBorder="1"/>
    <xf numFmtId="0" fontId="0" fillId="11" borderId="35" xfId="0" applyFill="1" applyBorder="1"/>
    <xf numFmtId="0" fontId="0" fillId="26" borderId="30" xfId="0" applyFill="1" applyBorder="1"/>
    <xf numFmtId="0" fontId="0" fillId="26" borderId="31" xfId="0" applyFill="1" applyBorder="1"/>
    <xf numFmtId="0" fontId="0" fillId="26" borderId="32" xfId="0" applyFill="1" applyBorder="1"/>
    <xf numFmtId="0" fontId="0" fillId="25" borderId="30" xfId="0" applyFill="1" applyBorder="1"/>
    <xf numFmtId="0" fontId="0" fillId="25" borderId="31" xfId="0" applyFill="1" applyBorder="1"/>
    <xf numFmtId="0" fontId="0" fillId="25" borderId="32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 applyAlignment="1">
      <alignment horizontal="center"/>
    </xf>
    <xf numFmtId="0" fontId="15" fillId="0" borderId="0" xfId="0" applyFont="1" applyAlignment="1">
      <alignment horizontal="center"/>
    </xf>
    <xf numFmtId="0" fontId="3" fillId="48" borderId="22" xfId="0" applyFont="1" applyFill="1" applyBorder="1" applyAlignment="1">
      <alignment horizontal="center" vertical="center"/>
    </xf>
    <xf numFmtId="0" fontId="3" fillId="48" borderId="15" xfId="0" applyFont="1" applyFill="1" applyBorder="1" applyAlignment="1">
      <alignment horizontal="center" vertical="center"/>
    </xf>
    <xf numFmtId="0" fontId="7" fillId="47" borderId="23" xfId="0" applyFont="1" applyFill="1" applyBorder="1" applyAlignment="1">
      <alignment horizontal="center" vertical="center" wrapText="1"/>
    </xf>
    <xf numFmtId="0" fontId="7" fillId="47" borderId="6" xfId="0" applyFont="1" applyFill="1" applyBorder="1" applyAlignment="1">
      <alignment horizontal="center" vertical="center" wrapText="1"/>
    </xf>
    <xf numFmtId="0" fontId="7" fillId="47" borderId="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 wrapText="1"/>
    </xf>
    <xf numFmtId="0" fontId="7" fillId="30" borderId="5" xfId="0" applyFont="1" applyFill="1" applyBorder="1" applyAlignment="1">
      <alignment horizontal="center" vertical="center" wrapText="1"/>
    </xf>
    <xf numFmtId="0" fontId="7" fillId="30" borderId="6" xfId="0" applyFont="1" applyFill="1" applyBorder="1" applyAlignment="1">
      <alignment horizontal="center" vertical="center" wrapText="1"/>
    </xf>
    <xf numFmtId="0" fontId="7" fillId="30" borderId="7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 wrapText="1"/>
    </xf>
    <xf numFmtId="0" fontId="2" fillId="48" borderId="14" xfId="0" applyFont="1" applyFill="1" applyBorder="1" applyAlignment="1">
      <alignment horizontal="center" vertical="center"/>
    </xf>
    <xf numFmtId="0" fontId="2" fillId="48" borderId="15" xfId="0" applyFont="1" applyFill="1" applyBorder="1" applyAlignment="1">
      <alignment horizontal="center" vertical="center"/>
    </xf>
    <xf numFmtId="0" fontId="2" fillId="48" borderId="16" xfId="0" applyFont="1" applyFill="1" applyBorder="1" applyAlignment="1">
      <alignment horizontal="center" vertical="center"/>
    </xf>
    <xf numFmtId="0" fontId="4" fillId="47" borderId="5" xfId="0" applyFont="1" applyFill="1" applyBorder="1" applyAlignment="1">
      <alignment horizontal="center" vertical="center" wrapText="1"/>
    </xf>
    <xf numFmtId="0" fontId="4" fillId="47" borderId="6" xfId="0" applyFont="1" applyFill="1" applyBorder="1" applyAlignment="1">
      <alignment horizontal="center" vertical="center" wrapText="1"/>
    </xf>
    <xf numFmtId="0" fontId="4" fillId="47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21" borderId="6" xfId="0" applyFont="1" applyFill="1" applyBorder="1" applyAlignment="1">
      <alignment horizontal="center" vertical="center" wrapText="1"/>
    </xf>
    <xf numFmtId="0" fontId="4" fillId="21" borderId="7" xfId="0" applyFont="1" applyFill="1" applyBorder="1" applyAlignment="1">
      <alignment horizontal="center" vertical="center" wrapText="1"/>
    </xf>
    <xf numFmtId="0" fontId="4" fillId="30" borderId="5" xfId="0" applyFont="1" applyFill="1" applyBorder="1" applyAlignment="1">
      <alignment horizontal="center" vertical="center" wrapText="1"/>
    </xf>
    <xf numFmtId="0" fontId="4" fillId="30" borderId="6" xfId="0" applyFont="1" applyFill="1" applyBorder="1" applyAlignment="1">
      <alignment horizontal="center" vertical="center" wrapText="1"/>
    </xf>
    <xf numFmtId="0" fontId="4" fillId="30" borderId="7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Simulation!$D$34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Simulation!$E$33:$AV$33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Simulation!$E$34:$AV$34</c:f>
              <c:numCache>
                <c:formatCode>General</c:formatCode>
                <c:ptCount val="44"/>
                <c:pt idx="0">
                  <c:v>14255.000512</c:v>
                </c:pt>
                <c:pt idx="1">
                  <c:v>14509.999492</c:v>
                </c:pt>
                <c:pt idx="2">
                  <c:v>15601.000423</c:v>
                </c:pt>
                <c:pt idx="3">
                  <c:v>14854.000474</c:v>
                </c:pt>
                <c:pt idx="4">
                  <c:v>16011.99905</c:v>
                </c:pt>
                <c:pt idx="5">
                  <c:v>15761.99988</c:v>
                </c:pt>
                <c:pt idx="6">
                  <c:v>16485.99937</c:v>
                </c:pt>
                <c:pt idx="7">
                  <c:v>15908.99979</c:v>
                </c:pt>
                <c:pt idx="8">
                  <c:v>16558.99967</c:v>
                </c:pt>
                <c:pt idx="9">
                  <c:v>16385.99974</c:v>
                </c:pt>
                <c:pt idx="10">
                  <c:v>16613.00031</c:v>
                </c:pt>
                <c:pt idx="11">
                  <c:v>16598.00024</c:v>
                </c:pt>
                <c:pt idx="12">
                  <c:v>17063.99861</c:v>
                </c:pt>
                <c:pt idx="13">
                  <c:v>16607.0003</c:v>
                </c:pt>
                <c:pt idx="14">
                  <c:v>17230.0004</c:v>
                </c:pt>
                <c:pt idx="15">
                  <c:v>16985.00021</c:v>
                </c:pt>
                <c:pt idx="16">
                  <c:v>17691.0004</c:v>
                </c:pt>
                <c:pt idx="17">
                  <c:v>17499.9991</c:v>
                </c:pt>
                <c:pt idx="18">
                  <c:v>17486.0005</c:v>
                </c:pt>
                <c:pt idx="19">
                  <c:v>17494.9991</c:v>
                </c:pt>
                <c:pt idx="20">
                  <c:v>17444.0003</c:v>
                </c:pt>
                <c:pt idx="21">
                  <c:v>17252.0002</c:v>
                </c:pt>
                <c:pt idx="22">
                  <c:v>17380.9991</c:v>
                </c:pt>
                <c:pt idx="23">
                  <c:v>17283.0</c:v>
                </c:pt>
                <c:pt idx="24">
                  <c:v>17371.9999</c:v>
                </c:pt>
                <c:pt idx="25">
                  <c:v>17371.9999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Simulation!$D$35</c:f>
              <c:strCache>
                <c:ptCount val="1"/>
                <c:pt idx="0">
                  <c:v>No Policy</c:v>
                </c:pt>
              </c:strCache>
            </c:strRef>
          </c:tx>
          <c:marker>
            <c:symbol val="none"/>
          </c:marker>
          <c:cat>
            <c:numRef>
              <c:f>Simulation!$E$33:$AV$33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Simulation!$E$35:$AV$35</c:f>
              <c:numCache>
                <c:formatCode>General</c:formatCode>
                <c:ptCount val="44"/>
                <c:pt idx="25">
                  <c:v>17371.9999</c:v>
                </c:pt>
                <c:pt idx="26">
                  <c:v>17314.92629634101</c:v>
                </c:pt>
                <c:pt idx="27">
                  <c:v>17263.12238017595</c:v>
                </c:pt>
                <c:pt idx="28">
                  <c:v>17203.33943129944</c:v>
                </c:pt>
                <c:pt idx="29">
                  <c:v>17134.10985113885</c:v>
                </c:pt>
                <c:pt idx="30">
                  <c:v>17056.62324604946</c:v>
                </c:pt>
                <c:pt idx="31">
                  <c:v>16972.4652827475</c:v>
                </c:pt>
                <c:pt idx="32">
                  <c:v>16883.07625477186</c:v>
                </c:pt>
                <c:pt idx="33">
                  <c:v>16789.65322491402</c:v>
                </c:pt>
                <c:pt idx="34">
                  <c:v>16693.16720044139</c:v>
                </c:pt>
                <c:pt idx="35">
                  <c:v>16594.40553996435</c:v>
                </c:pt>
                <c:pt idx="36">
                  <c:v>16494.013642349</c:v>
                </c:pt>
                <c:pt idx="37">
                  <c:v>16392.52886533451</c:v>
                </c:pt>
                <c:pt idx="38">
                  <c:v>16290.40586611663</c:v>
                </c:pt>
                <c:pt idx="39">
                  <c:v>16188.03465708846</c:v>
                </c:pt>
                <c:pt idx="40">
                  <c:v>16085.75318177401</c:v>
                </c:pt>
                <c:pt idx="41">
                  <c:v>15983.85608194107</c:v>
                </c:pt>
                <c:pt idx="42">
                  <c:v>15882.60096768448</c:v>
                </c:pt>
                <c:pt idx="43">
                  <c:v>15782.2131180244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Simulation!$D$36</c:f>
              <c:strCache>
                <c:ptCount val="1"/>
                <c:pt idx="0">
                  <c:v>Option 1: 50% reduction in all admissions</c:v>
                </c:pt>
              </c:strCache>
            </c:strRef>
          </c:tx>
          <c:marker>
            <c:symbol val="none"/>
          </c:marker>
          <c:cat>
            <c:numRef>
              <c:f>Simulation!$E$33:$AV$33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Simulation!$E$36:$AV$36</c:f>
              <c:numCache>
                <c:formatCode>General</c:formatCode>
                <c:ptCount val="44"/>
                <c:pt idx="25">
                  <c:v>17371.9999</c:v>
                </c:pt>
                <c:pt idx="26">
                  <c:v>17208.89050340763</c:v>
                </c:pt>
                <c:pt idx="27">
                  <c:v>16976.66910403394</c:v>
                </c:pt>
                <c:pt idx="28">
                  <c:v>16682.5891689769</c:v>
                </c:pt>
                <c:pt idx="29">
                  <c:v>16339.20068447986</c:v>
                </c:pt>
                <c:pt idx="30">
                  <c:v>15957.60069328195</c:v>
                </c:pt>
                <c:pt idx="31">
                  <c:v>15546.55645681949</c:v>
                </c:pt>
                <c:pt idx="32">
                  <c:v>15112.8322745918</c:v>
                </c:pt>
                <c:pt idx="33">
                  <c:v>14661.65710406288</c:v>
                </c:pt>
                <c:pt idx="34">
                  <c:v>14197.11797906905</c:v>
                </c:pt>
                <c:pt idx="35">
                  <c:v>13722.45640829874</c:v>
                </c:pt>
                <c:pt idx="36">
                  <c:v>13240.283597047</c:v>
                </c:pt>
                <c:pt idx="37">
                  <c:v>12752.73433982567</c:v>
                </c:pt>
                <c:pt idx="38">
                  <c:v>12261.57641095053</c:v>
                </c:pt>
                <c:pt idx="39">
                  <c:v>11768.28843461558</c:v>
                </c:pt>
                <c:pt idx="40">
                  <c:v>11274.11583309377</c:v>
                </c:pt>
                <c:pt idx="41">
                  <c:v>10780.11173434013</c:v>
                </c:pt>
                <c:pt idx="42">
                  <c:v>10287.16763652808</c:v>
                </c:pt>
                <c:pt idx="43">
                  <c:v>9796.037089857995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Simulation!$D$37</c:f>
              <c:strCache>
                <c:ptCount val="1"/>
                <c:pt idx="0">
                  <c:v>Option 2: 25% reduction in violent admissions</c:v>
                </c:pt>
              </c:strCache>
            </c:strRef>
          </c:tx>
          <c:marker>
            <c:symbol val="none"/>
          </c:marker>
          <c:cat>
            <c:numRef>
              <c:f>Simulation!$E$33:$AV$33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Simulation!$E$37:$AV$37</c:f>
              <c:numCache>
                <c:formatCode>General</c:formatCode>
                <c:ptCount val="44"/>
                <c:pt idx="25">
                  <c:v>17371.9999</c:v>
                </c:pt>
                <c:pt idx="26">
                  <c:v>17299.45539266135</c:v>
                </c:pt>
                <c:pt idx="27">
                  <c:v>17218.84143650826</c:v>
                </c:pt>
                <c:pt idx="28">
                  <c:v>17118.8179318022</c:v>
                </c:pt>
                <c:pt idx="29">
                  <c:v>16999.6218740409</c:v>
                </c:pt>
                <c:pt idx="30">
                  <c:v>16863.96176853383</c:v>
                </c:pt>
                <c:pt idx="31">
                  <c:v>16714.77383929639</c:v>
                </c:pt>
                <c:pt idx="32">
                  <c:v>16554.69684224958</c:v>
                </c:pt>
                <c:pt idx="33">
                  <c:v>16385.98927347397</c:v>
                </c:pt>
                <c:pt idx="34">
                  <c:v>16210.56040241376</c:v>
                </c:pt>
                <c:pt idx="35">
                  <c:v>16030.02534045594</c:v>
                </c:pt>
                <c:pt idx="36">
                  <c:v>15845.75823628627</c:v>
                </c:pt>
                <c:pt idx="37">
                  <c:v>15658.93660747163</c:v>
                </c:pt>
                <c:pt idx="38">
                  <c:v>15470.57607544084</c:v>
                </c:pt>
                <c:pt idx="39">
                  <c:v>15281.55687868396</c:v>
                </c:pt>
                <c:pt idx="40">
                  <c:v>15092.64405252631</c:v>
                </c:pt>
                <c:pt idx="41">
                  <c:v>14904.50302779362</c:v>
                </c:pt>
                <c:pt idx="42">
                  <c:v>14717.71203702118</c:v>
                </c:pt>
                <c:pt idx="43">
                  <c:v>14532.77232667961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Simulation!$D$38</c:f>
              <c:strCache>
                <c:ptCount val="1"/>
                <c:pt idx="0">
                  <c:v>Option 3: 50% reduction in length of stay for property offenders</c:v>
                </c:pt>
              </c:strCache>
            </c:strRef>
          </c:tx>
          <c:marker>
            <c:symbol val="none"/>
          </c:marker>
          <c:cat>
            <c:numRef>
              <c:f>Simulation!$E$33:$AV$33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Simulation!$E$38:$AV$38</c:f>
              <c:numCache>
                <c:formatCode>General</c:formatCode>
                <c:ptCount val="44"/>
                <c:pt idx="25">
                  <c:v>17371.9999</c:v>
                </c:pt>
                <c:pt idx="26">
                  <c:v>17314.92629634101</c:v>
                </c:pt>
                <c:pt idx="27">
                  <c:v>17232.21138164809</c:v>
                </c:pt>
                <c:pt idx="28">
                  <c:v>17118.73250334917</c:v>
                </c:pt>
                <c:pt idx="29">
                  <c:v>16979.37664950714</c:v>
                </c:pt>
                <c:pt idx="30">
                  <c:v>16820.20337911853</c:v>
                </c:pt>
                <c:pt idx="31">
                  <c:v>16646.42465411221</c:v>
                </c:pt>
                <c:pt idx="32">
                  <c:v>16462.08536826193</c:v>
                </c:pt>
                <c:pt idx="33">
                  <c:v>16270.17636039814</c:v>
                </c:pt>
                <c:pt idx="34">
                  <c:v>16072.8476128458</c:v>
                </c:pt>
                <c:pt idx="35">
                  <c:v>15871.6234629509</c:v>
                </c:pt>
                <c:pt idx="36">
                  <c:v>15667.58642667222</c:v>
                </c:pt>
                <c:pt idx="37">
                  <c:v>15461.51926180855</c:v>
                </c:pt>
                <c:pt idx="38">
                  <c:v>15254.00606430682</c:v>
                </c:pt>
                <c:pt idx="39">
                  <c:v>15045.4991216433</c:v>
                </c:pt>
                <c:pt idx="40">
                  <c:v>14836.36054730768</c:v>
                </c:pt>
                <c:pt idx="41">
                  <c:v>14626.88735365142</c:v>
                </c:pt>
                <c:pt idx="42">
                  <c:v>14417.32670977581</c:v>
                </c:pt>
                <c:pt idx="43">
                  <c:v>14207.88579779752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791688"/>
        <c:axId val="-2020697496"/>
      </c:lineChart>
      <c:dateAx>
        <c:axId val="-2020791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20697496"/>
        <c:crosses val="autoZero"/>
        <c:auto val="1"/>
        <c:lblOffset val="100"/>
        <c:baseTimeUnit val="months"/>
      </c:dateAx>
      <c:valAx>
        <c:axId val="-202069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791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UT!$E$2:$AV$2</c:f>
              <c:numCache>
                <c:formatCode>General</c:formatCode>
                <c:ptCount val="44"/>
                <c:pt idx="0">
                  <c:v>5052.0</c:v>
                </c:pt>
                <c:pt idx="1">
                  <c:v>5263.0</c:v>
                </c:pt>
                <c:pt idx="2">
                  <c:v>4958.0</c:v>
                </c:pt>
                <c:pt idx="3">
                  <c:v>4974.0</c:v>
                </c:pt>
                <c:pt idx="4">
                  <c:v>5221.0</c:v>
                </c:pt>
                <c:pt idx="5">
                  <c:v>5177.0</c:v>
                </c:pt>
                <c:pt idx="6">
                  <c:v>5412.9997</c:v>
                </c:pt>
                <c:pt idx="7">
                  <c:v>5404.000500000001</c:v>
                </c:pt>
                <c:pt idx="8">
                  <c:v>5636.000000000001</c:v>
                </c:pt>
                <c:pt idx="9">
                  <c:v>5616.0</c:v>
                </c:pt>
                <c:pt idx="10">
                  <c:v>5839.0001</c:v>
                </c:pt>
                <c:pt idx="11">
                  <c:v>5972.0</c:v>
                </c:pt>
                <c:pt idx="12">
                  <c:v>6121.0</c:v>
                </c:pt>
                <c:pt idx="13">
                  <c:v>6041.0004</c:v>
                </c:pt>
                <c:pt idx="14">
                  <c:v>6069.0</c:v>
                </c:pt>
                <c:pt idx="15">
                  <c:v>6120.0</c:v>
                </c:pt>
                <c:pt idx="16">
                  <c:v>6193.0</c:v>
                </c:pt>
                <c:pt idx="17">
                  <c:v>6125.0</c:v>
                </c:pt>
                <c:pt idx="18">
                  <c:v>6400.0</c:v>
                </c:pt>
                <c:pt idx="19">
                  <c:v>6356.0</c:v>
                </c:pt>
                <c:pt idx="20">
                  <c:v>6522.0</c:v>
                </c:pt>
                <c:pt idx="21">
                  <c:v>6585.0</c:v>
                </c:pt>
                <c:pt idx="22">
                  <c:v>6601.0</c:v>
                </c:pt>
                <c:pt idx="23">
                  <c:v>6628.0</c:v>
                </c:pt>
                <c:pt idx="24">
                  <c:v>6697.0</c:v>
                </c:pt>
                <c:pt idx="25">
                  <c:v>6697.0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UT!$E$3:$AV$3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6702.873562428611</c:v>
                </c:pt>
                <c:pt idx="27" formatCode="0">
                  <c:v>6719.76821650659</c:v>
                </c:pt>
                <c:pt idx="28" formatCode="0">
                  <c:v>6742.67017886455</c:v>
                </c:pt>
                <c:pt idx="29" formatCode="0">
                  <c:v>6768.809094205108</c:v>
                </c:pt>
                <c:pt idx="30" formatCode="0">
                  <c:v>6796.679030429316</c:v>
                </c:pt>
                <c:pt idx="31" formatCode="0">
                  <c:v>6825.494194162977</c:v>
                </c:pt>
                <c:pt idx="32" formatCode="0">
                  <c:v>6854.883415287673</c:v>
                </c:pt>
                <c:pt idx="33" formatCode="0">
                  <c:v>6884.717184850656</c:v>
                </c:pt>
                <c:pt idx="34" formatCode="0">
                  <c:v>6915.00909677445</c:v>
                </c:pt>
                <c:pt idx="35" formatCode="0">
                  <c:v>6945.85953404774</c:v>
                </c:pt>
                <c:pt idx="36" formatCode="0">
                  <c:v>6977.42363256381</c:v>
                </c:pt>
                <c:pt idx="37" formatCode="0">
                  <c:v>7009.893385730292</c:v>
                </c:pt>
                <c:pt idx="38" formatCode="0">
                  <c:v>7043.488119178203</c:v>
                </c:pt>
                <c:pt idx="39" formatCode="0">
                  <c:v>7078.450027133141</c:v>
                </c:pt>
                <c:pt idx="40" formatCode="0">
                  <c:v>7115.042867408858</c:v>
                </c:pt>
                <c:pt idx="41" formatCode="0">
                  <c:v>7153.55272513588</c:v>
                </c:pt>
                <c:pt idx="42" formatCode="0">
                  <c:v>7194.290233678434</c:v>
                </c:pt>
                <c:pt idx="43" formatCode="0">
                  <c:v>7237.59392895442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UT!$E$4:$AV$4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6701.41708094713</c:v>
                </c:pt>
                <c:pt idx="27" formatCode="0">
                  <c:v>6716.036306922839</c:v>
                </c:pt>
                <c:pt idx="28" formatCode="0">
                  <c:v>6736.203198403472</c:v>
                </c:pt>
                <c:pt idx="29" formatCode="0">
                  <c:v>6759.352405614705</c:v>
                </c:pt>
                <c:pt idx="30" formatCode="0">
                  <c:v>6784.096384334699</c:v>
                </c:pt>
                <c:pt idx="31" formatCode="0">
                  <c:v>6809.718506168682</c:v>
                </c:pt>
                <c:pt idx="32" formatCode="0">
                  <c:v>6835.888453493897</c:v>
                </c:pt>
                <c:pt idx="33" formatCode="0">
                  <c:v>6862.501092882923</c:v>
                </c:pt>
                <c:pt idx="34" formatCode="0">
                  <c:v>6889.584697385575</c:v>
                </c:pt>
                <c:pt idx="35" formatCode="0">
                  <c:v>6917.248563634773</c:v>
                </c:pt>
                <c:pt idx="36" formatCode="0">
                  <c:v>6945.653280709874</c:v>
                </c:pt>
                <c:pt idx="37" formatCode="0">
                  <c:v>6974.99420103303</c:v>
                </c:pt>
                <c:pt idx="38" formatCode="0">
                  <c:v>7005.492733091067</c:v>
                </c:pt>
                <c:pt idx="39" formatCode="0">
                  <c:v>7037.39237206762</c:v>
                </c:pt>
                <c:pt idx="40" formatCode="0">
                  <c:v>7070.957695953509</c:v>
                </c:pt>
                <c:pt idx="41" formatCode="0">
                  <c:v>7106.47531407515</c:v>
                </c:pt>
                <c:pt idx="42" formatCode="0">
                  <c:v>7144.256202163385</c:v>
                </c:pt>
                <c:pt idx="43" formatCode="0">
                  <c:v>7184.639127590444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UT!$E$5:$AV$5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6698.504117984166</c:v>
                </c:pt>
                <c:pt idx="27" formatCode="0">
                  <c:v>6708.572487755336</c:v>
                </c:pt>
                <c:pt idx="28" formatCode="0">
                  <c:v>6723.269237481314</c:v>
                </c:pt>
                <c:pt idx="29" formatCode="0">
                  <c:v>6740.4390284339</c:v>
                </c:pt>
                <c:pt idx="30" formatCode="0">
                  <c:v>6758.931092145464</c:v>
                </c:pt>
                <c:pt idx="31" formatCode="0">
                  <c:v>6778.16713018009</c:v>
                </c:pt>
                <c:pt idx="32" formatCode="0">
                  <c:v>6797.898529906343</c:v>
                </c:pt>
                <c:pt idx="33" formatCode="0">
                  <c:v>6818.068908947457</c:v>
                </c:pt>
                <c:pt idx="34" formatCode="0">
                  <c:v>6838.735898607825</c:v>
                </c:pt>
                <c:pt idx="35" formatCode="0">
                  <c:v>6860.026622808834</c:v>
                </c:pt>
                <c:pt idx="36" formatCode="0">
                  <c:v>6882.112577002002</c:v>
                </c:pt>
                <c:pt idx="37" formatCode="0">
                  <c:v>6905.195831638505</c:v>
                </c:pt>
                <c:pt idx="38" formatCode="0">
                  <c:v>6929.501960916796</c:v>
                </c:pt>
                <c:pt idx="39" formatCode="0">
                  <c:v>6955.277061936581</c:v>
                </c:pt>
                <c:pt idx="40" formatCode="0">
                  <c:v>6982.787353042809</c:v>
                </c:pt>
                <c:pt idx="41" formatCode="0">
                  <c:v>7012.32049195369</c:v>
                </c:pt>
                <c:pt idx="42" formatCode="0">
                  <c:v>7044.188139133286</c:v>
                </c:pt>
                <c:pt idx="43" formatCode="0">
                  <c:v>7078.729524862497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UT!$E$6:$AV$6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6695.591155021203</c:v>
                </c:pt>
                <c:pt idx="27" formatCode="0">
                  <c:v>6701.108668587834</c:v>
                </c:pt>
                <c:pt idx="28" formatCode="0">
                  <c:v>6710.335276559156</c:v>
                </c:pt>
                <c:pt idx="29" formatCode="0">
                  <c:v>6721.525651253094</c:v>
                </c:pt>
                <c:pt idx="30" formatCode="0">
                  <c:v>6733.76579995623</c:v>
                </c:pt>
                <c:pt idx="31" formatCode="0">
                  <c:v>6746.615754191498</c:v>
                </c:pt>
                <c:pt idx="32" formatCode="0">
                  <c:v>6759.908606318791</c:v>
                </c:pt>
                <c:pt idx="33" formatCode="0">
                  <c:v>6773.636725011992</c:v>
                </c:pt>
                <c:pt idx="34" formatCode="0">
                  <c:v>6787.887099830075</c:v>
                </c:pt>
                <c:pt idx="35" formatCode="0">
                  <c:v>6802.804681982897</c:v>
                </c:pt>
                <c:pt idx="36" formatCode="0">
                  <c:v>6818.571873294131</c:v>
                </c:pt>
                <c:pt idx="37" formatCode="0">
                  <c:v>6835.397462243982</c:v>
                </c:pt>
                <c:pt idx="38" formatCode="0">
                  <c:v>6853.511188742524</c:v>
                </c:pt>
                <c:pt idx="39" formatCode="0">
                  <c:v>6873.16175180554</c:v>
                </c:pt>
                <c:pt idx="40" formatCode="0">
                  <c:v>6894.617010132109</c:v>
                </c:pt>
                <c:pt idx="41" formatCode="0">
                  <c:v>6918.16566983223</c:v>
                </c:pt>
                <c:pt idx="42" formatCode="0">
                  <c:v>6944.120076103186</c:v>
                </c:pt>
                <c:pt idx="43" formatCode="0">
                  <c:v>6972.819922134547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UT!$E$7:$AV$7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6688.308747613796</c:v>
                </c:pt>
                <c:pt idx="27" formatCode="0">
                  <c:v>6682.449120669078</c:v>
                </c:pt>
                <c:pt idx="28" formatCode="0">
                  <c:v>6678.000374253761</c:v>
                </c:pt>
                <c:pt idx="29" formatCode="0">
                  <c:v>6674.242208301076</c:v>
                </c:pt>
                <c:pt idx="30" formatCode="0">
                  <c:v>6670.852569483143</c:v>
                </c:pt>
                <c:pt idx="31" formatCode="0">
                  <c:v>6667.737314220018</c:v>
                </c:pt>
                <c:pt idx="32" formatCode="0">
                  <c:v>6664.93379734991</c:v>
                </c:pt>
                <c:pt idx="33" formatCode="0">
                  <c:v>6662.556265173328</c:v>
                </c:pt>
                <c:pt idx="34" formatCode="0">
                  <c:v>6660.7651028857</c:v>
                </c:pt>
                <c:pt idx="35" formatCode="0">
                  <c:v>6659.749829918054</c:v>
                </c:pt>
                <c:pt idx="36" formatCode="0">
                  <c:v>6659.720114024451</c:v>
                </c:pt>
                <c:pt idx="37" formatCode="0">
                  <c:v>6660.901538757673</c:v>
                </c:pt>
                <c:pt idx="38" formatCode="0">
                  <c:v>6663.534258306843</c:v>
                </c:pt>
                <c:pt idx="39" formatCode="0">
                  <c:v>6667.87347647794</c:v>
                </c:pt>
                <c:pt idx="40" formatCode="0">
                  <c:v>6674.191152855358</c:v>
                </c:pt>
                <c:pt idx="41" formatCode="0">
                  <c:v>6682.778614528581</c:v>
                </c:pt>
                <c:pt idx="42" formatCode="0">
                  <c:v>6693.949918527938</c:v>
                </c:pt>
                <c:pt idx="43" formatCode="0">
                  <c:v>6708.045915314675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UT!$E$8:$AV$8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6701.766786613433</c:v>
                </c:pt>
                <c:pt idx="27" formatCode="0">
                  <c:v>6716.80951918324</c:v>
                </c:pt>
                <c:pt idx="28" formatCode="0">
                  <c:v>6737.34677905622</c:v>
                </c:pt>
                <c:pt idx="29" formatCode="0">
                  <c:v>6760.75955099032</c:v>
                </c:pt>
                <c:pt idx="30" formatCode="0">
                  <c:v>6785.64179517388</c:v>
                </c:pt>
                <c:pt idx="31" formatCode="0">
                  <c:v>6811.274500860552</c:v>
                </c:pt>
                <c:pt idx="32" formatCode="0">
                  <c:v>6837.331673773706</c:v>
                </c:pt>
                <c:pt idx="33" formatCode="0">
                  <c:v>6863.714676705676</c:v>
                </c:pt>
                <c:pt idx="34" formatCode="0">
                  <c:v>6890.458365141399</c:v>
                </c:pt>
                <c:pt idx="35" formatCode="0">
                  <c:v>6917.677828910222</c:v>
                </c:pt>
                <c:pt idx="36" formatCode="0">
                  <c:v>6945.538370529584</c:v>
                </c:pt>
                <c:pt idx="37" formatCode="0">
                  <c:v>6974.238955063912</c:v>
                </c:pt>
                <c:pt idx="38" formatCode="0">
                  <c:v>7004.003594513458</c:v>
                </c:pt>
                <c:pt idx="39" formatCode="0">
                  <c:v>7035.077506822609</c:v>
                </c:pt>
                <c:pt idx="40" formatCode="0">
                  <c:v>7067.726241930327</c:v>
                </c:pt>
                <c:pt idx="41" formatCode="0">
                  <c:v>7102.236747036451</c:v>
                </c:pt>
                <c:pt idx="42" formatCode="0">
                  <c:v>7138.919800353887</c:v>
                </c:pt>
                <c:pt idx="43" formatCode="0">
                  <c:v>7178.113516720063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UT!$E$9:$AV$9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6699.553234983077</c:v>
                </c:pt>
                <c:pt idx="27" formatCode="0">
                  <c:v>6710.89212453654</c:v>
                </c:pt>
                <c:pt idx="28" formatCode="0">
                  <c:v>6726.699979439558</c:v>
                </c:pt>
                <c:pt idx="29" formatCode="0">
                  <c:v>6744.66046456074</c:v>
                </c:pt>
                <c:pt idx="30" formatCode="0">
                  <c:v>6763.567324663007</c:v>
                </c:pt>
                <c:pt idx="31" formatCode="0">
                  <c:v>6782.835114255698</c:v>
                </c:pt>
                <c:pt idx="32" formatCode="0">
                  <c:v>6802.228190745775</c:v>
                </c:pt>
                <c:pt idx="33" formatCode="0">
                  <c:v>6821.70966041572</c:v>
                </c:pt>
                <c:pt idx="34" formatCode="0">
                  <c:v>6841.356901875295</c:v>
                </c:pt>
                <c:pt idx="35" formatCode="0">
                  <c:v>6861.31441863519</c:v>
                </c:pt>
                <c:pt idx="36" formatCode="0">
                  <c:v>6881.76784646113</c:v>
                </c:pt>
                <c:pt idx="37" formatCode="0">
                  <c:v>6902.930093731154</c:v>
                </c:pt>
                <c:pt idx="38" formatCode="0">
                  <c:v>6925.034545183967</c:v>
                </c:pt>
                <c:pt idx="39" formatCode="0">
                  <c:v>6948.33246620155</c:v>
                </c:pt>
                <c:pt idx="40" formatCode="0">
                  <c:v>6973.092990973266</c:v>
                </c:pt>
                <c:pt idx="41" formatCode="0">
                  <c:v>6999.604790837591</c:v>
                </c:pt>
                <c:pt idx="42" formatCode="0">
                  <c:v>7028.178933704794</c:v>
                </c:pt>
                <c:pt idx="43" formatCode="0">
                  <c:v>7059.15269225135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UT!$E$10:$AV$10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6697.339683352721</c:v>
                </c:pt>
                <c:pt idx="27" formatCode="0">
                  <c:v>6704.974729889841</c:v>
                </c:pt>
                <c:pt idx="28" formatCode="0">
                  <c:v>6716.053179822897</c:v>
                </c:pt>
                <c:pt idx="29" formatCode="0">
                  <c:v>6728.561378131161</c:v>
                </c:pt>
                <c:pt idx="30" formatCode="0">
                  <c:v>6741.492854152134</c:v>
                </c:pt>
                <c:pt idx="31" formatCode="0">
                  <c:v>6754.395727650845</c:v>
                </c:pt>
                <c:pt idx="32" formatCode="0">
                  <c:v>6767.124707717843</c:v>
                </c:pt>
                <c:pt idx="33" formatCode="0">
                  <c:v>6779.70464412576</c:v>
                </c:pt>
                <c:pt idx="34" formatCode="0">
                  <c:v>6792.255438609192</c:v>
                </c:pt>
                <c:pt idx="35" formatCode="0">
                  <c:v>6804.951008360153</c:v>
                </c:pt>
                <c:pt idx="36" formatCode="0">
                  <c:v>6817.997322392677</c:v>
                </c:pt>
                <c:pt idx="37" formatCode="0">
                  <c:v>6831.621232398395</c:v>
                </c:pt>
                <c:pt idx="38" formatCode="0">
                  <c:v>6846.065495854476</c:v>
                </c:pt>
                <c:pt idx="39" formatCode="0">
                  <c:v>6861.58742558049</c:v>
                </c:pt>
                <c:pt idx="40" formatCode="0">
                  <c:v>6878.459740016202</c:v>
                </c:pt>
                <c:pt idx="41" formatCode="0">
                  <c:v>6896.972834638732</c:v>
                </c:pt>
                <c:pt idx="42" formatCode="0">
                  <c:v>6917.438067055698</c:v>
                </c:pt>
                <c:pt idx="43" formatCode="0">
                  <c:v>6940.191867782635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UT!$E$11:$AV$11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6691.805804276831</c:v>
                </c:pt>
                <c:pt idx="27" formatCode="0">
                  <c:v>6690.181243273092</c:v>
                </c:pt>
                <c:pt idx="28" formatCode="0">
                  <c:v>6689.436180781244</c:v>
                </c:pt>
                <c:pt idx="29" formatCode="0">
                  <c:v>6688.313662057213</c:v>
                </c:pt>
                <c:pt idx="30" formatCode="0">
                  <c:v>6686.306677874953</c:v>
                </c:pt>
                <c:pt idx="31" formatCode="0">
                  <c:v>6683.297261138713</c:v>
                </c:pt>
                <c:pt idx="32" formatCode="0">
                  <c:v>6679.366000148015</c:v>
                </c:pt>
                <c:pt idx="33" formatCode="0">
                  <c:v>6674.692103400866</c:v>
                </c:pt>
                <c:pt idx="34" formatCode="0">
                  <c:v>6669.501780443935</c:v>
                </c:pt>
                <c:pt idx="35" formatCode="0">
                  <c:v>6664.042482672566</c:v>
                </c:pt>
                <c:pt idx="36" formatCode="0">
                  <c:v>6658.571012221544</c:v>
                </c:pt>
                <c:pt idx="37" formatCode="0">
                  <c:v>6653.3490790665</c:v>
                </c:pt>
                <c:pt idx="38" formatCode="0">
                  <c:v>6648.64287253075</c:v>
                </c:pt>
                <c:pt idx="39" formatCode="0">
                  <c:v>6644.72482402784</c:v>
                </c:pt>
                <c:pt idx="40" formatCode="0">
                  <c:v>6641.876612623545</c:v>
                </c:pt>
                <c:pt idx="41" formatCode="0">
                  <c:v>6640.392944141583</c:v>
                </c:pt>
                <c:pt idx="42" formatCode="0">
                  <c:v>6640.58590043296</c:v>
                </c:pt>
                <c:pt idx="43" formatCode="0">
                  <c:v>6642.78980661085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UT!$E$12:$AV$12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6701.683486671035</c:v>
                </c:pt>
                <c:pt idx="27" formatCode="0">
                  <c:v>6716.428414232939</c:v>
                </c:pt>
                <c:pt idx="28" formatCode="0">
                  <c:v>6736.399530762407</c:v>
                </c:pt>
                <c:pt idx="29" formatCode="0">
                  <c:v>6758.966210866238</c:v>
                </c:pt>
                <c:pt idx="30" formatCode="0">
                  <c:v>6782.73308994003</c:v>
                </c:pt>
                <c:pt idx="31" formatCode="0">
                  <c:v>6807.002897506309</c:v>
                </c:pt>
                <c:pt idx="32" formatCode="0">
                  <c:v>6831.47621495672</c:v>
                </c:pt>
                <c:pt idx="33" formatCode="0">
                  <c:v>6856.082434409077</c:v>
                </c:pt>
                <c:pt idx="34" formatCode="0">
                  <c:v>6880.884127850697</c:v>
                </c:pt>
                <c:pt idx="35" formatCode="0">
                  <c:v>6906.02292908477</c:v>
                </c:pt>
                <c:pt idx="36" formatCode="0">
                  <c:v>6931.68915307227</c:v>
                </c:pt>
                <c:pt idx="37" formatCode="0">
                  <c:v>6958.105155994882</c:v>
                </c:pt>
                <c:pt idx="38" formatCode="0">
                  <c:v>6985.516768247105</c:v>
                </c:pt>
                <c:pt idx="39" formatCode="0">
                  <c:v>7014.18956756793</c:v>
                </c:pt>
                <c:pt idx="40" formatCode="0">
                  <c:v>7044.408145017914</c:v>
                </c:pt>
                <c:pt idx="41" formatCode="0">
                  <c:v>7076.477315091834</c:v>
                </c:pt>
                <c:pt idx="42" formatCode="0">
                  <c:v>7110.724688916196</c:v>
                </c:pt>
                <c:pt idx="43" formatCode="0">
                  <c:v>7147.504309396121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UT!$E$13:$AV$13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6699.303335155883</c:v>
                </c:pt>
                <c:pt idx="27" formatCode="0">
                  <c:v>6709.748809685636</c:v>
                </c:pt>
                <c:pt idx="28" formatCode="0">
                  <c:v>6723.858234558118</c:v>
                </c:pt>
                <c:pt idx="29" formatCode="0">
                  <c:v>6739.2804441885</c:v>
                </c:pt>
                <c:pt idx="30" formatCode="0">
                  <c:v>6754.841208961456</c:v>
                </c:pt>
                <c:pt idx="31" formatCode="0">
                  <c:v>6770.020304192968</c:v>
                </c:pt>
                <c:pt idx="32" formatCode="0">
                  <c:v>6784.66181429481</c:v>
                </c:pt>
                <c:pt idx="33" formatCode="0">
                  <c:v>6798.81293352592</c:v>
                </c:pt>
                <c:pt idx="34" formatCode="0">
                  <c:v>6812.634190003191</c:v>
                </c:pt>
                <c:pt idx="35" formatCode="0">
                  <c:v>6826.349719158828</c:v>
                </c:pt>
                <c:pt idx="36" formatCode="0">
                  <c:v>6840.22019408919</c:v>
                </c:pt>
                <c:pt idx="37" formatCode="0">
                  <c:v>6854.528696524064</c:v>
                </c:pt>
                <c:pt idx="38" formatCode="0">
                  <c:v>6869.574066384906</c:v>
                </c:pt>
                <c:pt idx="39" formatCode="0">
                  <c:v>6885.668648437508</c:v>
                </c:pt>
                <c:pt idx="40" formatCode="0">
                  <c:v>6903.138700236022</c:v>
                </c:pt>
                <c:pt idx="41" formatCode="0">
                  <c:v>6922.32649500374</c:v>
                </c:pt>
                <c:pt idx="42" formatCode="0">
                  <c:v>6943.593599391717</c:v>
                </c:pt>
                <c:pt idx="43" formatCode="0">
                  <c:v>6967.325070279523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UT!$E$14:$AV$14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6696.923183640733</c:v>
                </c:pt>
                <c:pt idx="27" formatCode="0">
                  <c:v>6703.069205138332</c:v>
                </c:pt>
                <c:pt idx="28" formatCode="0">
                  <c:v>6711.31693835383</c:v>
                </c:pt>
                <c:pt idx="29" formatCode="0">
                  <c:v>6719.594677510757</c:v>
                </c:pt>
                <c:pt idx="30" formatCode="0">
                  <c:v>6726.949327982883</c:v>
                </c:pt>
                <c:pt idx="31" formatCode="0">
                  <c:v>6733.037710879627</c:v>
                </c:pt>
                <c:pt idx="32" formatCode="0">
                  <c:v>6737.847413632903</c:v>
                </c:pt>
                <c:pt idx="33" formatCode="0">
                  <c:v>6741.543432642766</c:v>
                </c:pt>
                <c:pt idx="34" formatCode="0">
                  <c:v>6744.384252155687</c:v>
                </c:pt>
                <c:pt idx="35" formatCode="0">
                  <c:v>6746.676509232887</c:v>
                </c:pt>
                <c:pt idx="36" formatCode="0">
                  <c:v>6748.751235106113</c:v>
                </c:pt>
                <c:pt idx="37" formatCode="0">
                  <c:v>6750.952237053245</c:v>
                </c:pt>
                <c:pt idx="38" formatCode="0">
                  <c:v>6753.63136452271</c:v>
                </c:pt>
                <c:pt idx="39" formatCode="0">
                  <c:v>6757.147729307088</c:v>
                </c:pt>
                <c:pt idx="40" formatCode="0">
                  <c:v>6761.869255454132</c:v>
                </c:pt>
                <c:pt idx="41" formatCode="0">
                  <c:v>6768.175674915648</c:v>
                </c:pt>
                <c:pt idx="42" formatCode="0">
                  <c:v>6776.462509867238</c:v>
                </c:pt>
                <c:pt idx="43" formatCode="0">
                  <c:v>6787.145831162924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UT!$E$15:$AV$15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6690.972804852853</c:v>
                </c:pt>
                <c:pt idx="27" formatCode="0">
                  <c:v>6686.370193770074</c:v>
                </c:pt>
                <c:pt idx="28" formatCode="0">
                  <c:v>6679.963697843111</c:v>
                </c:pt>
                <c:pt idx="29" formatCode="0">
                  <c:v>6670.380260816406</c:v>
                </c:pt>
                <c:pt idx="30" formatCode="0">
                  <c:v>6657.219625536451</c:v>
                </c:pt>
                <c:pt idx="31" formatCode="0">
                  <c:v>6640.581227596278</c:v>
                </c:pt>
                <c:pt idx="32" formatCode="0">
                  <c:v>6620.811411978134</c:v>
                </c:pt>
                <c:pt idx="33" formatCode="0">
                  <c:v>6598.369680434874</c:v>
                </c:pt>
                <c:pt idx="34" formatCode="0">
                  <c:v>6573.759407536924</c:v>
                </c:pt>
                <c:pt idx="35" formatCode="0">
                  <c:v>6547.493484418035</c:v>
                </c:pt>
                <c:pt idx="36" formatCode="0">
                  <c:v>6520.078837648417</c:v>
                </c:pt>
                <c:pt idx="37" formatCode="0">
                  <c:v>6492.011088376202</c:v>
                </c:pt>
                <c:pt idx="38" formatCode="0">
                  <c:v>6463.774609867215</c:v>
                </c:pt>
                <c:pt idx="39" formatCode="0">
                  <c:v>6435.845431481036</c:v>
                </c:pt>
                <c:pt idx="40" formatCode="0">
                  <c:v>6408.695643499405</c:v>
                </c:pt>
                <c:pt idx="41" formatCode="0">
                  <c:v>6382.798624695417</c:v>
                </c:pt>
                <c:pt idx="42" formatCode="0">
                  <c:v>6358.634786056043</c:v>
                </c:pt>
                <c:pt idx="43" formatCode="0">
                  <c:v>6336.697733371428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UT!$E$16:$AV$16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6699.673861615747</c:v>
                </c:pt>
                <c:pt idx="27" formatCode="0">
                  <c:v>6711.358880844779</c:v>
                </c:pt>
                <c:pt idx="28" formatCode="0">
                  <c:v>6727.747952152033</c:v>
                </c:pt>
                <c:pt idx="29" formatCode="0">
                  <c:v>6746.496703581566</c:v>
                </c:pt>
                <c:pt idx="30" formatCode="0">
                  <c:v>6766.359197524265</c:v>
                </c:pt>
                <c:pt idx="31" formatCode="0">
                  <c:v>6786.709632130354</c:v>
                </c:pt>
                <c:pt idx="32" formatCode="0">
                  <c:v>6807.275362103051</c:v>
                </c:pt>
                <c:pt idx="33" formatCode="0">
                  <c:v>6827.986780777466</c:v>
                </c:pt>
                <c:pt idx="34" formatCode="0">
                  <c:v>6848.89249887497</c:v>
                </c:pt>
                <c:pt idx="35" formatCode="0">
                  <c:v>6870.111398614294</c:v>
                </c:pt>
                <c:pt idx="36" formatCode="0">
                  <c:v>6891.805747453942</c:v>
                </c:pt>
                <c:pt idx="37" formatCode="0">
                  <c:v>6914.16648948579</c:v>
                </c:pt>
                <c:pt idx="38" formatCode="0">
                  <c:v>6937.405685620089</c:v>
                </c:pt>
                <c:pt idx="39" formatCode="0">
                  <c:v>6961.753238003044</c:v>
                </c:pt>
                <c:pt idx="40" formatCode="0">
                  <c:v>6987.456263904441</c:v>
                </c:pt>
                <c:pt idx="41" formatCode="0">
                  <c:v>7014.780192286124</c:v>
                </c:pt>
                <c:pt idx="42" formatCode="0">
                  <c:v>7044.011070446187</c:v>
                </c:pt>
                <c:pt idx="43" formatCode="0">
                  <c:v>7075.458815884629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UT!$E$17:$AV$17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6693.274459990021</c:v>
                </c:pt>
                <c:pt idx="27" formatCode="0">
                  <c:v>6694.540209521155</c:v>
                </c:pt>
                <c:pt idx="28" formatCode="0">
                  <c:v>6697.903498726997</c:v>
                </c:pt>
                <c:pt idx="29" formatCode="0">
                  <c:v>6701.87192233448</c:v>
                </c:pt>
                <c:pt idx="30" formatCode="0">
                  <c:v>6705.719531714161</c:v>
                </c:pt>
                <c:pt idx="31" formatCode="0">
                  <c:v>6709.140508065108</c:v>
                </c:pt>
                <c:pt idx="32" formatCode="0">
                  <c:v>6712.05925573381</c:v>
                </c:pt>
                <c:pt idx="33" formatCode="0">
                  <c:v>6714.52597263109</c:v>
                </c:pt>
                <c:pt idx="34" formatCode="0">
                  <c:v>6716.659303076013</c:v>
                </c:pt>
                <c:pt idx="35" formatCode="0">
                  <c:v>6718.6151277474</c:v>
                </c:pt>
                <c:pt idx="36" formatCode="0">
                  <c:v>6720.569977234206</c:v>
                </c:pt>
                <c:pt idx="37" formatCode="0">
                  <c:v>6722.712696996795</c:v>
                </c:pt>
                <c:pt idx="38" formatCode="0">
                  <c:v>6725.240818503856</c:v>
                </c:pt>
                <c:pt idx="39" formatCode="0">
                  <c:v>6728.359659742856</c:v>
                </c:pt>
                <c:pt idx="40" formatCode="0">
                  <c:v>6732.283056895607</c:v>
                </c:pt>
                <c:pt idx="41" formatCode="0">
                  <c:v>6737.235126586617</c:v>
                </c:pt>
                <c:pt idx="42" formatCode="0">
                  <c:v>6743.452743981692</c:v>
                </c:pt>
                <c:pt idx="43" formatCode="0">
                  <c:v>6751.188589745052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UT!$E$18:$AV$18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6686.875058364295</c:v>
                </c:pt>
                <c:pt idx="27" formatCode="0">
                  <c:v>6677.721538197533</c:v>
                </c:pt>
                <c:pt idx="28" formatCode="0">
                  <c:v>6668.05904530196</c:v>
                </c:pt>
                <c:pt idx="29" formatCode="0">
                  <c:v>6657.247141087395</c:v>
                </c:pt>
                <c:pt idx="30" formatCode="0">
                  <c:v>6645.079865904058</c:v>
                </c:pt>
                <c:pt idx="31" formatCode="0">
                  <c:v>6631.571383999863</c:v>
                </c:pt>
                <c:pt idx="32" formatCode="0">
                  <c:v>6616.843149364566</c:v>
                </c:pt>
                <c:pt idx="33" formatCode="0">
                  <c:v>6601.065164484713</c:v>
                </c:pt>
                <c:pt idx="34" formatCode="0">
                  <c:v>6584.426107277055</c:v>
                </c:pt>
                <c:pt idx="35" formatCode="0">
                  <c:v>6567.118856880507</c:v>
                </c:pt>
                <c:pt idx="36" formatCode="0">
                  <c:v>6549.33420701447</c:v>
                </c:pt>
                <c:pt idx="37" formatCode="0">
                  <c:v>6531.258904507795</c:v>
                </c:pt>
                <c:pt idx="38" formatCode="0">
                  <c:v>6513.075951387625</c:v>
                </c:pt>
                <c:pt idx="39" formatCode="0">
                  <c:v>6494.966081482663</c:v>
                </c:pt>
                <c:pt idx="40" formatCode="0">
                  <c:v>6477.10984988677</c:v>
                </c:pt>
                <c:pt idx="41" formatCode="0">
                  <c:v>6459.690060887108</c:v>
                </c:pt>
                <c:pt idx="42" formatCode="0">
                  <c:v>6442.894417517192</c:v>
                </c:pt>
                <c:pt idx="43" formatCode="0">
                  <c:v>6426.91836360547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UT!$E$19:$AV$19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6670.87655429998</c:v>
                </c:pt>
                <c:pt idx="27" formatCode="0">
                  <c:v>6635.674859888476</c:v>
                </c:pt>
                <c:pt idx="28" formatCode="0">
                  <c:v>6593.447911739368</c:v>
                </c:pt>
                <c:pt idx="29" formatCode="0">
                  <c:v>6545.685187969678</c:v>
                </c:pt>
                <c:pt idx="30" formatCode="0">
                  <c:v>6493.480701378803</c:v>
                </c:pt>
                <c:pt idx="31" formatCode="0">
                  <c:v>6437.648573836748</c:v>
                </c:pt>
                <c:pt idx="32" formatCode="0">
                  <c:v>6378.802883441458</c:v>
                </c:pt>
                <c:pt idx="33" formatCode="0">
                  <c:v>6317.413144118768</c:v>
                </c:pt>
                <c:pt idx="34" formatCode="0">
                  <c:v>6253.843117779661</c:v>
                </c:pt>
                <c:pt idx="35" formatCode="0">
                  <c:v>6188.378179713273</c:v>
                </c:pt>
                <c:pt idx="36" formatCode="0">
                  <c:v>6121.244781465126</c:v>
                </c:pt>
                <c:pt idx="37" formatCode="0">
                  <c:v>6052.6244232853</c:v>
                </c:pt>
                <c:pt idx="38" formatCode="0">
                  <c:v>5982.663783597046</c:v>
                </c:pt>
                <c:pt idx="39" formatCode="0">
                  <c:v>5911.482135832191</c:v>
                </c:pt>
                <c:pt idx="40" formatCode="0">
                  <c:v>5839.176832364684</c:v>
                </c:pt>
                <c:pt idx="41" formatCode="0">
                  <c:v>5765.827396638336</c:v>
                </c:pt>
                <c:pt idx="42" formatCode="0">
                  <c:v>5691.498601355947</c:v>
                </c:pt>
                <c:pt idx="43" formatCode="0">
                  <c:v>5616.24279825652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UT!$E$20:$AV$20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6698.483785858172</c:v>
                </c:pt>
                <c:pt idx="27" formatCode="0">
                  <c:v>6708.019078571127</c:v>
                </c:pt>
                <c:pt idx="28" formatCode="0">
                  <c:v>6721.477304049888</c:v>
                </c:pt>
                <c:pt idx="29" formatCode="0">
                  <c:v>6736.653820242696</c:v>
                </c:pt>
                <c:pt idx="30" formatCode="0">
                  <c:v>6752.413257034979</c:v>
                </c:pt>
                <c:pt idx="31" formatCode="0">
                  <c:v>6768.218335473684</c:v>
                </c:pt>
                <c:pt idx="32" formatCode="0">
                  <c:v>6783.868161772098</c:v>
                </c:pt>
                <c:pt idx="33" formatCode="0">
                  <c:v>6799.35203033589</c:v>
                </c:pt>
                <c:pt idx="34" formatCode="0">
                  <c:v>6814.767529951218</c:v>
                </c:pt>
                <c:pt idx="35" formatCode="0">
                  <c:v>6830.274793651323</c:v>
                </c:pt>
                <c:pt idx="36" formatCode="0">
                  <c:v>6846.071267962403</c:v>
                </c:pt>
                <c:pt idx="37" formatCode="0">
                  <c:v>6862.378259750382</c:v>
                </c:pt>
                <c:pt idx="38" formatCode="0">
                  <c:v>6879.43433468899</c:v>
                </c:pt>
                <c:pt idx="39" formatCode="0">
                  <c:v>6897.492778437834</c:v>
                </c:pt>
                <c:pt idx="40" formatCode="0">
                  <c:v>6916.821541513496</c:v>
                </c:pt>
                <c:pt idx="41" formatCode="0">
                  <c:v>6937.704782242078</c:v>
                </c:pt>
                <c:pt idx="42" formatCode="0">
                  <c:v>6960.445525683946</c:v>
                </c:pt>
                <c:pt idx="43" formatCode="0">
                  <c:v>6985.36919632633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UT!$E$21:$AV$21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6689.704232717294</c:v>
                </c:pt>
                <c:pt idx="27" formatCode="0">
                  <c:v>6684.520802700201</c:v>
                </c:pt>
                <c:pt idx="28" formatCode="0">
                  <c:v>6679.091554420565</c:v>
                </c:pt>
                <c:pt idx="29" formatCode="0">
                  <c:v>6672.343272317868</c:v>
                </c:pt>
                <c:pt idx="30" formatCode="0">
                  <c:v>6663.881710246302</c:v>
                </c:pt>
                <c:pt idx="31" formatCode="0">
                  <c:v>6653.666618095098</c:v>
                </c:pt>
                <c:pt idx="32" formatCode="0">
                  <c:v>6641.837654740946</c:v>
                </c:pt>
                <c:pt idx="33" formatCode="0">
                  <c:v>6628.621721306354</c:v>
                </c:pt>
                <c:pt idx="34" formatCode="0">
                  <c:v>6614.284396304755</c:v>
                </c:pt>
                <c:pt idx="35" formatCode="0">
                  <c:v>6599.105312858488</c:v>
                </c:pt>
                <c:pt idx="36" formatCode="0">
                  <c:v>6583.366538759587</c:v>
                </c:pt>
                <c:pt idx="37" formatCode="0">
                  <c:v>6567.348007790567</c:v>
                </c:pt>
                <c:pt idx="38" formatCode="0">
                  <c:v>6551.32676571056</c:v>
                </c:pt>
                <c:pt idx="39" formatCode="0">
                  <c:v>6535.578281047226</c:v>
                </c:pt>
                <c:pt idx="40" formatCode="0">
                  <c:v>6520.378889722771</c:v>
                </c:pt>
                <c:pt idx="41" formatCode="0">
                  <c:v>6506.00889645448</c:v>
                </c:pt>
                <c:pt idx="42" formatCode="0">
                  <c:v>6492.756109694973</c:v>
                </c:pt>
                <c:pt idx="43" formatCode="0">
                  <c:v>6480.919731070155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UT!$E$22:$AV$22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6680.924679576416</c:v>
                </c:pt>
                <c:pt idx="27" formatCode="0">
                  <c:v>6661.022526829275</c:v>
                </c:pt>
                <c:pt idx="28" formatCode="0">
                  <c:v>6636.70580479124</c:v>
                </c:pt>
                <c:pt idx="29" formatCode="0">
                  <c:v>6608.032724393043</c:v>
                </c:pt>
                <c:pt idx="30" formatCode="0">
                  <c:v>6575.350163457626</c:v>
                </c:pt>
                <c:pt idx="31" formatCode="0">
                  <c:v>6539.114900716513</c:v>
                </c:pt>
                <c:pt idx="32" formatCode="0">
                  <c:v>6499.807147709796</c:v>
                </c:pt>
                <c:pt idx="33" formatCode="0">
                  <c:v>6457.891412276822</c:v>
                </c:pt>
                <c:pt idx="34" formatCode="0">
                  <c:v>6413.801262658293</c:v>
                </c:pt>
                <c:pt idx="35" formatCode="0">
                  <c:v>6367.935832065655</c:v>
                </c:pt>
                <c:pt idx="36" formatCode="0">
                  <c:v>6320.661809556772</c:v>
                </c:pt>
                <c:pt idx="37" formatCode="0">
                  <c:v>6272.317755830751</c:v>
                </c:pt>
                <c:pt idx="38" formatCode="0">
                  <c:v>6223.21919673213</c:v>
                </c:pt>
                <c:pt idx="39" formatCode="0">
                  <c:v>6173.663783656611</c:v>
                </c:pt>
                <c:pt idx="40" formatCode="0">
                  <c:v>6123.936237932045</c:v>
                </c:pt>
                <c:pt idx="41" formatCode="0">
                  <c:v>6074.313010666877</c:v>
                </c:pt>
                <c:pt idx="42" formatCode="0">
                  <c:v>6025.066693705995</c:v>
                </c:pt>
                <c:pt idx="43" formatCode="0">
                  <c:v>5976.470265813975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UT!$E$23:$AV$23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6658.975796724221</c:v>
                </c:pt>
                <c:pt idx="27" formatCode="0">
                  <c:v>6602.27683715196</c:v>
                </c:pt>
                <c:pt idx="28" formatCode="0">
                  <c:v>6530.74143071793</c:v>
                </c:pt>
                <c:pt idx="29" formatCode="0">
                  <c:v>6447.256354580975</c:v>
                </c:pt>
                <c:pt idx="30" formatCode="0">
                  <c:v>6354.021296485938</c:v>
                </c:pt>
                <c:pt idx="31" formatCode="0">
                  <c:v>6252.735607270048</c:v>
                </c:pt>
                <c:pt idx="32" formatCode="0">
                  <c:v>6144.73088013192</c:v>
                </c:pt>
                <c:pt idx="33" formatCode="0">
                  <c:v>6031.065639702987</c:v>
                </c:pt>
                <c:pt idx="34" formatCode="0">
                  <c:v>5912.593428542135</c:v>
                </c:pt>
                <c:pt idx="35" formatCode="0">
                  <c:v>5790.012130083567</c:v>
                </c:pt>
                <c:pt idx="36" formatCode="0">
                  <c:v>5663.899986549733</c:v>
                </c:pt>
                <c:pt idx="37" formatCode="0">
                  <c:v>5534.74212593121</c:v>
                </c:pt>
                <c:pt idx="38" formatCode="0">
                  <c:v>5402.950274286057</c:v>
                </c:pt>
                <c:pt idx="39" formatCode="0">
                  <c:v>5268.877540180086</c:v>
                </c:pt>
                <c:pt idx="40" formatCode="0">
                  <c:v>5132.82960845523</c:v>
                </c:pt>
                <c:pt idx="41" formatCode="0">
                  <c:v>4995.073296197876</c:v>
                </c:pt>
                <c:pt idx="42" formatCode="0">
                  <c:v>4855.843153733555</c:v>
                </c:pt>
                <c:pt idx="43" formatCode="0">
                  <c:v>4715.346602673528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UT!$E$24:$AV$24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6699.997540066926</c:v>
                </c:pt>
                <c:pt idx="27" formatCode="0">
                  <c:v>6712.211461276212</c:v>
                </c:pt>
                <c:pt idx="28" formatCode="0">
                  <c:v>6729.260486787601</c:v>
                </c:pt>
                <c:pt idx="29" formatCode="0">
                  <c:v>6748.754169641555</c:v>
                </c:pt>
                <c:pt idx="30" formatCode="0">
                  <c:v>6769.418257441523</c:v>
                </c:pt>
                <c:pt idx="31" formatCode="0">
                  <c:v>6790.609825236997</c:v>
                </c:pt>
                <c:pt idx="32" formatCode="0">
                  <c:v>6812.046144727245</c:v>
                </c:pt>
                <c:pt idx="33" formatCode="0">
                  <c:v>6833.651958835011</c:v>
                </c:pt>
                <c:pt idx="34" formatCode="0">
                  <c:v>6855.473034877782</c:v>
                </c:pt>
                <c:pt idx="35" formatCode="0">
                  <c:v>6877.627214383657</c:v>
                </c:pt>
                <c:pt idx="36" formatCode="0">
                  <c:v>6900.276913528239</c:v>
                </c:pt>
                <c:pt idx="37" formatCode="0">
                  <c:v>6923.614045925648</c:v>
                </c:pt>
                <c:pt idx="38" formatCode="0">
                  <c:v>6947.85224657498</c:v>
                </c:pt>
                <c:pt idx="39" formatCode="0">
                  <c:v>6973.22347456079</c:v>
                </c:pt>
                <c:pt idx="40" formatCode="0">
                  <c:v>6999.977323858793</c:v>
                </c:pt>
                <c:pt idx="41" formatCode="0">
                  <c:v>7028.38209347656</c:v>
                </c:pt>
                <c:pt idx="42" formatCode="0">
                  <c:v>7058.727091104391</c:v>
                </c:pt>
                <c:pt idx="43" formatCode="0">
                  <c:v>7091.325897698134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UT!$E$25:$AV$25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6694.245495343556</c:v>
                </c:pt>
                <c:pt idx="27" formatCode="0">
                  <c:v>6697.097950815457</c:v>
                </c:pt>
                <c:pt idx="28" formatCode="0">
                  <c:v>6702.441102633702</c:v>
                </c:pt>
                <c:pt idx="29" formatCode="0">
                  <c:v>6708.644320514447</c:v>
                </c:pt>
                <c:pt idx="30" formatCode="0">
                  <c:v>6714.896711465932</c:v>
                </c:pt>
                <c:pt idx="31" formatCode="0">
                  <c:v>6720.841087385039</c:v>
                </c:pt>
                <c:pt idx="32" formatCode="0">
                  <c:v>6726.371603606392</c:v>
                </c:pt>
                <c:pt idx="33" formatCode="0">
                  <c:v>6731.52150680372</c:v>
                </c:pt>
                <c:pt idx="34" formatCode="0">
                  <c:v>6736.400911084444</c:v>
                </c:pt>
                <c:pt idx="35" formatCode="0">
                  <c:v>6741.162575055494</c:v>
                </c:pt>
                <c:pt idx="36" formatCode="0">
                  <c:v>6745.983475457094</c:v>
                </c:pt>
                <c:pt idx="37" formatCode="0">
                  <c:v>6751.055366316366</c:v>
                </c:pt>
                <c:pt idx="38" formatCode="0">
                  <c:v>6756.580501368536</c:v>
                </c:pt>
                <c:pt idx="39" formatCode="0">
                  <c:v>6762.770369416088</c:v>
                </c:pt>
                <c:pt idx="40" formatCode="0">
                  <c:v>6769.84623675866</c:v>
                </c:pt>
                <c:pt idx="41" formatCode="0">
                  <c:v>6778.040830157925</c:v>
                </c:pt>
                <c:pt idx="42" formatCode="0">
                  <c:v>6787.600805956301</c:v>
                </c:pt>
                <c:pt idx="43" formatCode="0">
                  <c:v>6798.789835185564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UT!$E$26:$AV$26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6688.493450620187</c:v>
                </c:pt>
                <c:pt idx="27" formatCode="0">
                  <c:v>6681.984440354702</c:v>
                </c:pt>
                <c:pt idx="28" formatCode="0">
                  <c:v>6675.6217184798</c:v>
                </c:pt>
                <c:pt idx="29" formatCode="0">
                  <c:v>6668.534471387342</c:v>
                </c:pt>
                <c:pt idx="30" formatCode="0">
                  <c:v>6660.375165490344</c:v>
                </c:pt>
                <c:pt idx="31" formatCode="0">
                  <c:v>6651.07234953308</c:v>
                </c:pt>
                <c:pt idx="32" formatCode="0">
                  <c:v>6640.697062485538</c:v>
                </c:pt>
                <c:pt idx="33" formatCode="0">
                  <c:v>6629.391054772433</c:v>
                </c:pt>
                <c:pt idx="34" formatCode="0">
                  <c:v>6617.328787291106</c:v>
                </c:pt>
                <c:pt idx="35" formatCode="0">
                  <c:v>6604.69793572733</c:v>
                </c:pt>
                <c:pt idx="36" formatCode="0">
                  <c:v>6591.690037385948</c:v>
                </c:pt>
                <c:pt idx="37" formatCode="0">
                  <c:v>6578.49668670708</c:v>
                </c:pt>
                <c:pt idx="38" formatCode="0">
                  <c:v>6565.30875616209</c:v>
                </c:pt>
                <c:pt idx="39" formatCode="0">
                  <c:v>6552.317264271383</c:v>
                </c:pt>
                <c:pt idx="40" formatCode="0">
                  <c:v>6539.71514965853</c:v>
                </c:pt>
                <c:pt idx="41" formatCode="0">
                  <c:v>6527.69956683929</c:v>
                </c:pt>
                <c:pt idx="42" formatCode="0">
                  <c:v>6516.47452080821</c:v>
                </c:pt>
                <c:pt idx="43" formatCode="0">
                  <c:v>6506.253772672991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UT!$E$27:$AV$27</c:f>
              <c:numCache>
                <c:formatCode>General</c:formatCode>
                <c:ptCount val="44"/>
                <c:pt idx="25" formatCode="0">
                  <c:v>6697.0</c:v>
                </c:pt>
                <c:pt idx="26" formatCode="0">
                  <c:v>6674.113338811764</c:v>
                </c:pt>
                <c:pt idx="27" formatCode="0">
                  <c:v>6644.200664202813</c:v>
                </c:pt>
                <c:pt idx="28" formatCode="0">
                  <c:v>6608.573258095053</c:v>
                </c:pt>
                <c:pt idx="29" formatCode="0">
                  <c:v>6568.259848569574</c:v>
                </c:pt>
                <c:pt idx="30" formatCode="0">
                  <c:v>6524.071300551373</c:v>
                </c:pt>
                <c:pt idx="31" formatCode="0">
                  <c:v>6476.650504903182</c:v>
                </c:pt>
                <c:pt idx="32" formatCode="0">
                  <c:v>6426.510709683403</c:v>
                </c:pt>
                <c:pt idx="33" formatCode="0">
                  <c:v>6374.06492469421</c:v>
                </c:pt>
                <c:pt idx="34" formatCode="0">
                  <c:v>6319.648477807761</c:v>
                </c:pt>
                <c:pt idx="35" formatCode="0">
                  <c:v>6263.536337406916</c:v>
                </c:pt>
                <c:pt idx="36" formatCode="0">
                  <c:v>6205.956442208088</c:v>
                </c:pt>
                <c:pt idx="37" formatCode="0">
                  <c:v>6147.09998768387</c:v>
                </c:pt>
                <c:pt idx="38" formatCode="0">
                  <c:v>6087.129393145976</c:v>
                </c:pt>
                <c:pt idx="39" formatCode="0">
                  <c:v>6026.18450140963</c:v>
                </c:pt>
                <c:pt idx="40" formatCode="0">
                  <c:v>5964.387431908201</c:v>
                </c:pt>
                <c:pt idx="41" formatCode="0">
                  <c:v>5901.846408542696</c:v>
                </c:pt>
                <c:pt idx="42" formatCode="0">
                  <c:v>5838.658807937984</c:v>
                </c:pt>
                <c:pt idx="43" formatCode="0">
                  <c:v>5774.91361639156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UT!$E$28:$AV$28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6718.267018897062</c:v>
                </c:pt>
                <c:pt idx="28">
                  <c:v>6738.843507581038</c:v>
                </c:pt>
                <c:pt idx="29">
                  <c:v>6762.201192195262</c:v>
                </c:pt>
                <c:pt idx="30">
                  <c:v>6787.039087078571</c:v>
                </c:pt>
                <c:pt idx="31">
                  <c:v>6812.687810158265</c:v>
                </c:pt>
                <c:pt idx="32">
                  <c:v>6838.843672443505</c:v>
                </c:pt>
                <c:pt idx="33">
                  <c:v>6865.417035387432</c:v>
                </c:pt>
                <c:pt idx="34">
                  <c:v>6892.44546485191</c:v>
                </c:pt>
                <c:pt idx="35">
                  <c:v>6920.043984555247</c:v>
                </c:pt>
                <c:pt idx="36">
                  <c:v>6948.376796680581</c:v>
                </c:pt>
                <c:pt idx="37">
                  <c:v>6977.641576995894</c:v>
                </c:pt>
                <c:pt idx="38">
                  <c:v>7008.061249877972</c:v>
                </c:pt>
                <c:pt idx="39">
                  <c:v>7039.880309403455</c:v>
                </c:pt>
                <c:pt idx="40">
                  <c:v>7073.363995073812</c:v>
                </c:pt>
                <c:pt idx="41">
                  <c:v>7108.799354066286</c:v>
                </c:pt>
                <c:pt idx="42">
                  <c:v>7146.49764979378</c:v>
                </c:pt>
                <c:pt idx="43">
                  <c:v>7186.797835460177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UT!$E$29:$AV$29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6715.239393466082</c:v>
                </c:pt>
                <c:pt idx="28">
                  <c:v>6731.096850061302</c:v>
                </c:pt>
                <c:pt idx="29">
                  <c:v>6748.789201465707</c:v>
                </c:pt>
                <c:pt idx="30">
                  <c:v>6767.437602007477</c:v>
                </c:pt>
                <c:pt idx="31">
                  <c:v>6786.615614179606</c:v>
                </c:pt>
                <c:pt idx="32">
                  <c:v>6806.161479315648</c:v>
                </c:pt>
                <c:pt idx="33">
                  <c:v>6826.06963826166</c:v>
                </c:pt>
                <c:pt idx="34">
                  <c:v>6846.428093680051</c:v>
                </c:pt>
                <c:pt idx="35">
                  <c:v>6867.382458019247</c:v>
                </c:pt>
                <c:pt idx="36">
                  <c:v>6889.115657551</c:v>
                </c:pt>
                <c:pt idx="37">
                  <c:v>6911.836916541104</c:v>
                </c:pt>
                <c:pt idx="38">
                  <c:v>6935.776324364218</c:v>
                </c:pt>
                <c:pt idx="39">
                  <c:v>6961.182839948703</c:v>
                </c:pt>
                <c:pt idx="40">
                  <c:v>6988.324493716846</c:v>
                </c:pt>
                <c:pt idx="41">
                  <c:v>7017.490081575604</c:v>
                </c:pt>
                <c:pt idx="42">
                  <c:v>7048.991965693062</c:v>
                </c:pt>
                <c:pt idx="43">
                  <c:v>7083.169793357041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UT!$E$30:$AV$30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6712.177653945738</c:v>
                </c:pt>
                <c:pt idx="28">
                  <c:v>6723.22290918118</c:v>
                </c:pt>
                <c:pt idx="29">
                  <c:v>6735.108040360696</c:v>
                </c:pt>
                <c:pt idx="30">
                  <c:v>6747.393195378785</c:v>
                </c:pt>
                <c:pt idx="31">
                  <c:v>6759.909194015464</c:v>
                </c:pt>
                <c:pt idx="32">
                  <c:v>6772.646215408424</c:v>
                </c:pt>
                <c:pt idx="33">
                  <c:v>6785.68905031458</c:v>
                </c:pt>
                <c:pt idx="34">
                  <c:v>6799.179725165444</c:v>
                </c:pt>
                <c:pt idx="35">
                  <c:v>6813.296282283457</c:v>
                </c:pt>
                <c:pt idx="36">
                  <c:v>6828.241155772051</c:v>
                </c:pt>
                <c:pt idx="37">
                  <c:v>6844.235304636883</c:v>
                </c:pt>
                <c:pt idx="38">
                  <c:v>6861.515860696465</c:v>
                </c:pt>
                <c:pt idx="39">
                  <c:v>6880.335988265826</c:v>
                </c:pt>
                <c:pt idx="40">
                  <c:v>6900.966208915288</c:v>
                </c:pt>
                <c:pt idx="41">
                  <c:v>6923.696777394044</c:v>
                </c:pt>
                <c:pt idx="42">
                  <c:v>6948.840897414574</c:v>
                </c:pt>
                <c:pt idx="43">
                  <c:v>6976.738693245376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UT!$E$31:$AV$31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6704.370218168862</c:v>
                </c:pt>
                <c:pt idx="28">
                  <c:v>6702.957476528669</c:v>
                </c:pt>
                <c:pt idx="29">
                  <c:v>6699.66373910834</c:v>
                </c:pt>
                <c:pt idx="30">
                  <c:v>6695.224569288485</c:v>
                </c:pt>
                <c:pt idx="31">
                  <c:v>6690.183770235189</c:v>
                </c:pt>
                <c:pt idx="32">
                  <c:v>6684.961751984681</c:v>
                </c:pt>
                <c:pt idx="33">
                  <c:v>6679.901173908362</c:v>
                </c:pt>
                <c:pt idx="34">
                  <c:v>6675.29725660225</c:v>
                </c:pt>
                <c:pt idx="35">
                  <c:v>6671.417983651584</c:v>
                </c:pt>
                <c:pt idx="36">
                  <c:v>6668.517765834214</c:v>
                </c:pt>
                <c:pt idx="37">
                  <c:v>6666.846963488313</c:v>
                </c:pt>
                <c:pt idx="38">
                  <c:v>6666.658855372887</c:v>
                </c:pt>
                <c:pt idx="39">
                  <c:v>6668.215104283115</c:v>
                </c:pt>
                <c:pt idx="40">
                  <c:v>6671.790419135224</c:v>
                </c:pt>
                <c:pt idx="41">
                  <c:v>6677.6768894169</c:v>
                </c:pt>
                <c:pt idx="42">
                  <c:v>6686.188328299067</c:v>
                </c:pt>
                <c:pt idx="43">
                  <c:v>6697.664876886273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UT!$E$32:$AV$32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6718.67380748003</c:v>
                </c:pt>
                <c:pt idx="28">
                  <c:v>6739.750324941396</c:v>
                </c:pt>
                <c:pt idx="29">
                  <c:v>6763.56186535144</c:v>
                </c:pt>
                <c:pt idx="30">
                  <c:v>6788.750008112371</c:v>
                </c:pt>
                <c:pt idx="31">
                  <c:v>6814.62591644555</c:v>
                </c:pt>
                <c:pt idx="32">
                  <c:v>6840.88341049962</c:v>
                </c:pt>
                <c:pt idx="33">
                  <c:v>6867.437332827312</c:v>
                </c:pt>
                <c:pt idx="34">
                  <c:v>6894.332021740811</c:v>
                </c:pt>
                <c:pt idx="35">
                  <c:v>6921.689447411894</c:v>
                </c:pt>
                <c:pt idx="36">
                  <c:v>6949.680047775634</c:v>
                </c:pt>
                <c:pt idx="37">
                  <c:v>6978.50672360114</c:v>
                </c:pt>
                <c:pt idx="38">
                  <c:v>7008.396581598062</c:v>
                </c:pt>
                <c:pt idx="39">
                  <c:v>7039.597337477068</c:v>
                </c:pt>
                <c:pt idx="40">
                  <c:v>7072.376613306298</c:v>
                </c:pt>
                <c:pt idx="41">
                  <c:v>7107.02312646153</c:v>
                </c:pt>
                <c:pt idx="42">
                  <c:v>7143.849214961784</c:v>
                </c:pt>
                <c:pt idx="43">
                  <c:v>7183.194412473985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UT!$E$33:$AV$33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6716.466595997894</c:v>
                </c:pt>
                <c:pt idx="28">
                  <c:v>6733.836063413633</c:v>
                </c:pt>
                <c:pt idx="29">
                  <c:v>6752.89626049319</c:v>
                </c:pt>
                <c:pt idx="30">
                  <c:v>6772.587172284098</c:v>
                </c:pt>
                <c:pt idx="31">
                  <c:v>6792.418759375262</c:v>
                </c:pt>
                <c:pt idx="32">
                  <c:v>6812.219430581954</c:v>
                </c:pt>
                <c:pt idx="33">
                  <c:v>6831.996493103594</c:v>
                </c:pt>
                <c:pt idx="34">
                  <c:v>6851.858610908704</c:v>
                </c:pt>
                <c:pt idx="35">
                  <c:v>6871.972938257027</c:v>
                </c:pt>
                <c:pt idx="36">
                  <c:v>6892.541840529074</c:v>
                </c:pt>
                <c:pt idx="37">
                  <c:v>6913.790803693927</c:v>
                </c:pt>
                <c:pt idx="38">
                  <c:v>6935.962824977328</c:v>
                </c:pt>
                <c:pt idx="39">
                  <c:v>6959.316635863308</c:v>
                </c:pt>
                <c:pt idx="40">
                  <c:v>6984.127269726374</c:v>
                </c:pt>
                <c:pt idx="41">
                  <c:v>7010.688149900981</c:v>
                </c:pt>
                <c:pt idx="42">
                  <c:v>7039.314259402384</c:v>
                </c:pt>
                <c:pt idx="43">
                  <c:v>7070.34618272431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UT!$E$34:$AV$34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6714.234514527226</c:v>
                </c:pt>
                <c:pt idx="28">
                  <c:v>6727.82002075353</c:v>
                </c:pt>
                <c:pt idx="29">
                  <c:v>6741.995218092671</c:v>
                </c:pt>
                <c:pt idx="30">
                  <c:v>6756.002422204</c:v>
                </c:pt>
                <c:pt idx="31">
                  <c:v>6769.55673310488</c:v>
                </c:pt>
                <c:pt idx="32">
                  <c:v>6782.627332398205</c:v>
                </c:pt>
                <c:pt idx="33">
                  <c:v>6795.319111646967</c:v>
                </c:pt>
                <c:pt idx="34">
                  <c:v>6807.808929126206</c:v>
                </c:pt>
                <c:pt idx="35">
                  <c:v>6820.311831514021</c:v>
                </c:pt>
                <c:pt idx="36">
                  <c:v>6833.06383160063</c:v>
                </c:pt>
                <c:pt idx="37">
                  <c:v>6846.313905316089</c:v>
                </c:pt>
                <c:pt idx="38">
                  <c:v>6860.321176855904</c:v>
                </c:pt>
                <c:pt idx="39">
                  <c:v>6875.355076920762</c:v>
                </c:pt>
                <c:pt idx="40">
                  <c:v>6891.697267189393</c:v>
                </c:pt>
                <c:pt idx="41">
                  <c:v>6909.644690374564</c:v>
                </c:pt>
                <c:pt idx="42">
                  <c:v>6929.513428347822</c:v>
                </c:pt>
                <c:pt idx="43">
                  <c:v>6951.643239836386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UT!$E$35:$AV$35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6708.542706777021</c:v>
                </c:pt>
                <c:pt idx="28">
                  <c:v>6712.314915587836</c:v>
                </c:pt>
                <c:pt idx="29">
                  <c:v>6713.651390978283</c:v>
                </c:pt>
                <c:pt idx="30">
                  <c:v>6712.56142081929</c:v>
                </c:pt>
                <c:pt idx="31">
                  <c:v>6709.29824499897</c:v>
                </c:pt>
                <c:pt idx="32">
                  <c:v>6704.209523328786</c:v>
                </c:pt>
                <c:pt idx="33">
                  <c:v>6697.666656574516</c:v>
                </c:pt>
                <c:pt idx="34">
                  <c:v>6690.033928760416</c:v>
                </c:pt>
                <c:pt idx="35">
                  <c:v>6681.657423180076</c:v>
                </c:pt>
                <c:pt idx="36">
                  <c:v>6672.86348718818</c:v>
                </c:pt>
                <c:pt idx="37">
                  <c:v>6663.961598443912</c:v>
                </c:pt>
                <c:pt idx="38">
                  <c:v>6655.249102057128</c:v>
                </c:pt>
                <c:pt idx="39">
                  <c:v>6647.016628983848</c:v>
                </c:pt>
                <c:pt idx="40">
                  <c:v>6639.553687036268</c:v>
                </c:pt>
                <c:pt idx="41">
                  <c:v>6633.154257613685</c:v>
                </c:pt>
                <c:pt idx="42">
                  <c:v>6628.122400554752</c:v>
                </c:pt>
                <c:pt idx="43">
                  <c:v>6624.777953038547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UT!$E$36:$AV$36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6718.618532567433</c:v>
                </c:pt>
                <c:pt idx="28">
                  <c:v>6739.434147579842</c:v>
                </c:pt>
                <c:pt idx="29">
                  <c:v>6762.713611071153</c:v>
                </c:pt>
                <c:pt idx="30">
                  <c:v>6787.078022650348</c:v>
                </c:pt>
                <c:pt idx="31">
                  <c:v>6811.841514547347</c:v>
                </c:pt>
                <c:pt idx="32">
                  <c:v>6836.712613913735</c:v>
                </c:pt>
                <c:pt idx="33">
                  <c:v>6861.62631454898</c:v>
                </c:pt>
                <c:pt idx="34">
                  <c:v>6886.649213387723</c:v>
                </c:pt>
                <c:pt idx="35">
                  <c:v>6911.925917456966</c:v>
                </c:pt>
                <c:pt idx="36">
                  <c:v>6937.64901873088</c:v>
                </c:pt>
                <c:pt idx="37">
                  <c:v>6964.042691587882</c:v>
                </c:pt>
                <c:pt idx="38">
                  <c:v>6991.35428128619</c:v>
                </c:pt>
                <c:pt idx="39">
                  <c:v>7019.850676146163</c:v>
                </c:pt>
                <c:pt idx="40">
                  <c:v>7049.8176340341</c:v>
                </c:pt>
                <c:pt idx="41">
                  <c:v>7081.56102695947</c:v>
                </c:pt>
                <c:pt idx="42">
                  <c:v>7115.409431463485</c:v>
                </c:pt>
                <c:pt idx="43">
                  <c:v>7151.717769713492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UT!$E$37:$AV$37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6716.299842269975</c:v>
                </c:pt>
                <c:pt idx="28">
                  <c:v>6732.875586159177</c:v>
                </c:pt>
                <c:pt idx="29">
                  <c:v>6750.30495448799</c:v>
                </c:pt>
                <c:pt idx="30">
                  <c:v>6767.45433068627</c:v>
                </c:pt>
                <c:pt idx="31">
                  <c:v>6783.833234080612</c:v>
                </c:pt>
                <c:pt idx="32">
                  <c:v>6799.307596411547</c:v>
                </c:pt>
                <c:pt idx="33">
                  <c:v>6813.940827384433</c:v>
                </c:pt>
                <c:pt idx="34">
                  <c:v>6827.905738394453</c:v>
                </c:pt>
                <c:pt idx="35">
                  <c:v>6841.43607088133</c:v>
                </c:pt>
                <c:pt idx="36">
                  <c:v>6854.80033609154</c:v>
                </c:pt>
                <c:pt idx="37">
                  <c:v>6868.28833058883</c:v>
                </c:pt>
                <c:pt idx="38">
                  <c:v>6882.204929938383</c:v>
                </c:pt>
                <c:pt idx="39">
                  <c:v>6896.868129941196</c:v>
                </c:pt>
                <c:pt idx="40">
                  <c:v>6912.609639286112</c:v>
                </c:pt>
                <c:pt idx="41">
                  <c:v>6929.777087848118</c:v>
                </c:pt>
                <c:pt idx="42">
                  <c:v>6948.737353882967</c:v>
                </c:pt>
                <c:pt idx="43">
                  <c:v>6969.880771837074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UT!$E$38:$AV$38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6713.955025884657</c:v>
                </c:pt>
                <c:pt idx="28">
                  <c:v>6726.19883834786</c:v>
                </c:pt>
                <c:pt idx="29">
                  <c:v>6737.59609719079</c:v>
                </c:pt>
                <c:pt idx="30">
                  <c:v>6747.244177566586</c:v>
                </c:pt>
                <c:pt idx="31">
                  <c:v>6754.839534058854</c:v>
                </c:pt>
                <c:pt idx="32">
                  <c:v>6760.400463964233</c:v>
                </c:pt>
                <c:pt idx="33">
                  <c:v>6764.115703416984</c:v>
                </c:pt>
                <c:pt idx="34">
                  <c:v>6766.262298412834</c:v>
                </c:pt>
                <c:pt idx="35">
                  <c:v>6767.161806625912</c:v>
                </c:pt>
                <c:pt idx="36">
                  <c:v>6767.157791687763</c:v>
                </c:pt>
                <c:pt idx="37">
                  <c:v>6766.605182805156</c:v>
                </c:pt>
                <c:pt idx="38">
                  <c:v>6765.866271663395</c:v>
                </c:pt>
                <c:pt idx="39">
                  <c:v>6765.310452958637</c:v>
                </c:pt>
                <c:pt idx="40">
                  <c:v>6765.316122441416</c:v>
                </c:pt>
                <c:pt idx="41">
                  <c:v>6766.273884560756</c:v>
                </c:pt>
                <c:pt idx="42">
                  <c:v>6768.59064273307</c:v>
                </c:pt>
                <c:pt idx="43">
                  <c:v>6772.69438905708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UT!$E$39:$AV$39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6707.975744102097</c:v>
                </c:pt>
                <c:pt idx="28">
                  <c:v>6708.96620317776</c:v>
                </c:pt>
                <c:pt idx="29">
                  <c:v>6704.426173364107</c:v>
                </c:pt>
                <c:pt idx="30">
                  <c:v>6693.943213633976</c:v>
                </c:pt>
                <c:pt idx="31">
                  <c:v>6677.618373739097</c:v>
                </c:pt>
                <c:pt idx="32">
                  <c:v>6655.802225502408</c:v>
                </c:pt>
                <c:pt idx="33">
                  <c:v>6628.9554435585</c:v>
                </c:pt>
                <c:pt idx="34">
                  <c:v>6597.577299819231</c:v>
                </c:pt>
                <c:pt idx="35">
                  <c:v>6562.171127621244</c:v>
                </c:pt>
                <c:pt idx="36">
                  <c:v>6523.229770566134</c:v>
                </c:pt>
                <c:pt idx="37">
                  <c:v>6481.231676848237</c:v>
                </c:pt>
                <c:pt idx="38">
                  <c:v>6436.642519458932</c:v>
                </c:pt>
                <c:pt idx="39">
                  <c:v>6389.919567194021</c:v>
                </c:pt>
                <c:pt idx="40">
                  <c:v>6341.517341564293</c:v>
                </c:pt>
                <c:pt idx="41">
                  <c:v>6291.893830286364</c:v>
                </c:pt>
                <c:pt idx="42">
                  <c:v>6241.516942802372</c:v>
                </c:pt>
                <c:pt idx="43">
                  <c:v>6190.871128706317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UT!$E$40:$AV$40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6716.592213825652</c:v>
                </c:pt>
                <c:pt idx="28">
                  <c:v>6734.349900279154</c:v>
                </c:pt>
                <c:pt idx="29">
                  <c:v>6754.07853018935</c:v>
                </c:pt>
                <c:pt idx="30">
                  <c:v>6774.690607359618</c:v>
                </c:pt>
                <c:pt idx="31">
                  <c:v>6795.655385111167</c:v>
                </c:pt>
                <c:pt idx="32">
                  <c:v>6816.760242904723</c:v>
                </c:pt>
                <c:pt idx="33">
                  <c:v>6837.975734942809</c:v>
                </c:pt>
                <c:pt idx="34">
                  <c:v>6859.37914387646</c:v>
                </c:pt>
                <c:pt idx="35">
                  <c:v>6881.111339460652</c:v>
                </c:pt>
                <c:pt idx="36">
                  <c:v>6903.352778991815</c:v>
                </c:pt>
                <c:pt idx="37">
                  <c:v>6926.310634745992</c:v>
                </c:pt>
                <c:pt idx="38">
                  <c:v>6950.212487404906</c:v>
                </c:pt>
                <c:pt idx="39">
                  <c:v>6975.303982339789</c:v>
                </c:pt>
                <c:pt idx="40">
                  <c:v>7001.84896708982</c:v>
                </c:pt>
                <c:pt idx="41">
                  <c:v>7030.13127895525</c:v>
                </c:pt>
                <c:pt idx="42">
                  <c:v>7060.457735620907</c:v>
                </c:pt>
                <c:pt idx="43">
                  <c:v>7093.162114407214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UT!$E$41:$AV$41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6710.18683026746</c:v>
                </c:pt>
                <c:pt idx="28">
                  <c:v>6717.501026423352</c:v>
                </c:pt>
                <c:pt idx="29">
                  <c:v>6724.15487338549</c:v>
                </c:pt>
                <c:pt idx="30">
                  <c:v>6729.913155225871</c:v>
                </c:pt>
                <c:pt idx="31">
                  <c:v>6734.770676278388</c:v>
                </c:pt>
                <c:pt idx="32">
                  <c:v>6738.843715969065</c:v>
                </c:pt>
                <c:pt idx="33">
                  <c:v>6742.310725619114</c:v>
                </c:pt>
                <c:pt idx="34">
                  <c:v>6745.380719105135</c:v>
                </c:pt>
                <c:pt idx="35">
                  <c:v>6748.277226441963</c:v>
                </c:pt>
                <c:pt idx="36">
                  <c:v>6751.230991662838</c:v>
                </c:pt>
                <c:pt idx="37">
                  <c:v>6754.477596710114</c:v>
                </c:pt>
                <c:pt idx="38">
                  <c:v>6758.257890887064</c:v>
                </c:pt>
                <c:pt idx="39">
                  <c:v>6762.820069356377</c:v>
                </c:pt>
                <c:pt idx="40">
                  <c:v>6768.422794817283</c:v>
                </c:pt>
                <c:pt idx="41">
                  <c:v>6775.339075003656</c:v>
                </c:pt>
                <c:pt idx="42">
                  <c:v>6783.860797762229</c:v>
                </c:pt>
                <c:pt idx="43">
                  <c:v>6794.303943880606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UT!$E$42:$AV$42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6703.709273373398</c:v>
                </c:pt>
                <c:pt idx="28">
                  <c:v>6700.367861475272</c:v>
                </c:pt>
                <c:pt idx="29">
                  <c:v>6693.595602576747</c:v>
                </c:pt>
                <c:pt idx="30">
                  <c:v>6684.029497219499</c:v>
                </c:pt>
                <c:pt idx="31">
                  <c:v>6672.210738659171</c:v>
                </c:pt>
                <c:pt idx="32">
                  <c:v>6658.60060668815</c:v>
                </c:pt>
                <c:pt idx="33">
                  <c:v>6643.595957135617</c:v>
                </c:pt>
                <c:pt idx="34">
                  <c:v>6627.5431336234</c:v>
                </c:pt>
                <c:pt idx="35">
                  <c:v>6610.74998863272</c:v>
                </c:pt>
                <c:pt idx="36">
                  <c:v>6593.496116178317</c:v>
                </c:pt>
                <c:pt idx="37">
                  <c:v>6576.041574633553</c:v>
                </c:pt>
                <c:pt idx="38">
                  <c:v>6558.634433482463</c:v>
                </c:pt>
                <c:pt idx="39">
                  <c:v>6541.51747757464</c:v>
                </c:pt>
                <c:pt idx="40">
                  <c:v>6524.934382140818</c:v>
                </c:pt>
                <c:pt idx="41">
                  <c:v>6509.13564977447</c:v>
                </c:pt>
                <c:pt idx="42">
                  <c:v>6494.384586123898</c:v>
                </c:pt>
                <c:pt idx="43">
                  <c:v>6480.96358901931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UT!$E$43:$AV$43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6687.191503293543</c:v>
                </c:pt>
                <c:pt idx="28">
                  <c:v>6656.237005285752</c:v>
                </c:pt>
                <c:pt idx="29">
                  <c:v>6614.257162233943</c:v>
                </c:pt>
                <c:pt idx="30">
                  <c:v>6564.149548510307</c:v>
                </c:pt>
                <c:pt idx="31">
                  <c:v>6507.91282528099</c:v>
                </c:pt>
                <c:pt idx="32">
                  <c:v>6446.94294654015</c:v>
                </c:pt>
                <c:pt idx="33">
                  <c:v>6382.228393658882</c:v>
                </c:pt>
                <c:pt idx="34">
                  <c:v>6314.479358657277</c:v>
                </c:pt>
                <c:pt idx="35">
                  <c:v>6244.213662653633</c:v>
                </c:pt>
                <c:pt idx="36">
                  <c:v>6171.814266594174</c:v>
                </c:pt>
                <c:pt idx="37">
                  <c:v>6097.568063334828</c:v>
                </c:pt>
                <c:pt idx="38">
                  <c:v>6021.69227826365</c:v>
                </c:pt>
                <c:pt idx="39">
                  <c:v>5944.352620785055</c:v>
                </c:pt>
                <c:pt idx="40">
                  <c:v>5865.675908874246</c:v>
                </c:pt>
                <c:pt idx="41">
                  <c:v>5785.75896481732</c:v>
                </c:pt>
                <c:pt idx="42">
                  <c:v>5704.674977925287</c:v>
                </c:pt>
                <c:pt idx="43">
                  <c:v>5622.478137083146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UT!$E$44:$AV$44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6715.442529886494</c:v>
                </c:pt>
                <c:pt idx="28">
                  <c:v>6731.113868994446</c:v>
                </c:pt>
                <c:pt idx="29">
                  <c:v>6747.983047055392</c:v>
                </c:pt>
                <c:pt idx="30">
                  <c:v>6765.08959958065</c:v>
                </c:pt>
                <c:pt idx="31">
                  <c:v>6782.002705495535</c:v>
                </c:pt>
                <c:pt idx="32">
                  <c:v>6798.589441530784</c:v>
                </c:pt>
                <c:pt idx="33">
                  <c:v>6814.884864641133</c:v>
                </c:pt>
                <c:pt idx="34">
                  <c:v>6831.019260489732</c:v>
                </c:pt>
                <c:pt idx="35">
                  <c:v>6847.177722869878</c:v>
                </c:pt>
                <c:pt idx="36">
                  <c:v>6863.578165158886</c:v>
                </c:pt>
                <c:pt idx="37">
                  <c:v>6880.459940603584</c:v>
                </c:pt>
                <c:pt idx="38">
                  <c:v>6898.078649512891</c:v>
                </c:pt>
                <c:pt idx="39">
                  <c:v>6916.704631352813</c:v>
                </c:pt>
                <c:pt idx="40">
                  <c:v>6936.623733715061</c:v>
                </c:pt>
                <c:pt idx="41">
                  <c:v>6958.139580778841</c:v>
                </c:pt>
                <c:pt idx="42">
                  <c:v>6981.576933405957</c:v>
                </c:pt>
                <c:pt idx="43">
                  <c:v>7007.285955166285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UT!$E$45:$AV$45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6706.718456030844</c:v>
                </c:pt>
                <c:pt idx="28">
                  <c:v>6707.70643371798</c:v>
                </c:pt>
                <c:pt idx="29">
                  <c:v>6705.650733668371</c:v>
                </c:pt>
                <c:pt idx="30">
                  <c:v>6700.688455482825</c:v>
                </c:pt>
                <c:pt idx="31">
                  <c:v>6693.109716196022</c:v>
                </c:pt>
                <c:pt idx="32">
                  <c:v>6683.26789709294</c:v>
                </c:pt>
                <c:pt idx="33">
                  <c:v>6671.534368152892</c:v>
                </c:pt>
                <c:pt idx="34">
                  <c:v>6658.277360725137</c:v>
                </c:pt>
                <c:pt idx="35">
                  <c:v>6643.853763275552</c:v>
                </c:pt>
                <c:pt idx="36">
                  <c:v>6628.607695190569</c:v>
                </c:pt>
                <c:pt idx="37">
                  <c:v>6612.87254156865</c:v>
                </c:pt>
                <c:pt idx="38">
                  <c:v>6596.974701647244</c:v>
                </c:pt>
                <c:pt idx="39">
                  <c:v>6581.238172164434</c:v>
                </c:pt>
                <c:pt idx="40">
                  <c:v>6565.989566694536</c:v>
                </c:pt>
                <c:pt idx="41">
                  <c:v>6551.563437715895</c:v>
                </c:pt>
                <c:pt idx="42">
                  <c:v>6538.307917966761</c:v>
                </c:pt>
                <c:pt idx="43">
                  <c:v>6526.590786763261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UT!$E$46:$AV$46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6697.896082751465</c:v>
                </c:pt>
                <c:pt idx="28">
                  <c:v>6683.896520958582</c:v>
                </c:pt>
                <c:pt idx="29">
                  <c:v>6662.382605562425</c:v>
                </c:pt>
                <c:pt idx="30">
                  <c:v>6634.594644356768</c:v>
                </c:pt>
                <c:pt idx="31">
                  <c:v>6601.556078555048</c:v>
                </c:pt>
                <c:pt idx="32">
                  <c:v>6564.117655364711</c:v>
                </c:pt>
                <c:pt idx="33">
                  <c:v>6522.994475701946</c:v>
                </c:pt>
                <c:pt idx="34">
                  <c:v>6478.796335261786</c:v>
                </c:pt>
                <c:pt idx="35">
                  <c:v>6432.05226121089</c:v>
                </c:pt>
                <c:pt idx="36">
                  <c:v>6383.23027530227</c:v>
                </c:pt>
                <c:pt idx="37">
                  <c:v>6332.753371708419</c:v>
                </c:pt>
                <c:pt idx="38">
                  <c:v>6281.012585967655</c:v>
                </c:pt>
                <c:pt idx="39">
                  <c:v>6228.377903400138</c:v>
                </c:pt>
                <c:pt idx="40">
                  <c:v>6175.207637173376</c:v>
                </c:pt>
                <c:pt idx="41">
                  <c:v>6121.856809199345</c:v>
                </c:pt>
                <c:pt idx="42">
                  <c:v>6068.684995178533</c:v>
                </c:pt>
                <c:pt idx="43">
                  <c:v>6016.06404912197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UT!$E$47:$AV$47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6675.399030889051</c:v>
                </c:pt>
                <c:pt idx="28">
                  <c:v>6622.533029598963</c:v>
                </c:pt>
                <c:pt idx="29">
                  <c:v>6549.874241392942</c:v>
                </c:pt>
                <c:pt idx="30">
                  <c:v>6461.413731714968</c:v>
                </c:pt>
                <c:pt idx="31">
                  <c:v>6360.037004857108</c:v>
                </c:pt>
                <c:pt idx="32">
                  <c:v>6247.861756754885</c:v>
                </c:pt>
                <c:pt idx="33">
                  <c:v>6126.466652366725</c:v>
                </c:pt>
                <c:pt idx="34">
                  <c:v>5997.04756170206</c:v>
                </c:pt>
                <c:pt idx="35">
                  <c:v>5860.525256227136</c:v>
                </c:pt>
                <c:pt idx="36">
                  <c:v>5717.620404596498</c:v>
                </c:pt>
                <c:pt idx="37">
                  <c:v>5568.906354452774</c:v>
                </c:pt>
                <c:pt idx="38">
                  <c:v>5414.84667854438</c:v>
                </c:pt>
                <c:pt idx="39">
                  <c:v>5255.822160845936</c:v>
                </c:pt>
                <c:pt idx="40">
                  <c:v>5092.15038302968</c:v>
                </c:pt>
                <c:pt idx="41">
                  <c:v>4924.100069967807</c:v>
                </c:pt>
                <c:pt idx="42">
                  <c:v>4751.901687049223</c:v>
                </c:pt>
                <c:pt idx="43">
                  <c:v>4575.755336835045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UT!$E$48:$AV$48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6716.897783774381</c:v>
                </c:pt>
                <c:pt idx="28">
                  <c:v>6735.151189466833</c:v>
                </c:pt>
                <c:pt idx="29">
                  <c:v>6755.495329286127</c:v>
                </c:pt>
                <c:pt idx="30">
                  <c:v>6776.799672225412</c:v>
                </c:pt>
                <c:pt idx="31">
                  <c:v>6798.5069885376</c:v>
                </c:pt>
                <c:pt idx="32">
                  <c:v>6820.388210900142</c:v>
                </c:pt>
                <c:pt idx="33">
                  <c:v>6842.4035547245</c:v>
                </c:pt>
                <c:pt idx="34">
                  <c:v>6864.623707628643</c:v>
                </c:pt>
                <c:pt idx="35">
                  <c:v>6887.18526428378</c:v>
                </c:pt>
                <c:pt idx="36">
                  <c:v>6910.265865350253</c:v>
                </c:pt>
                <c:pt idx="37">
                  <c:v>6934.070797618066</c:v>
                </c:pt>
                <c:pt idx="38">
                  <c:v>6958.826357336538</c:v>
                </c:pt>
                <c:pt idx="39">
                  <c:v>6984.777291554763</c:v>
                </c:pt>
                <c:pt idx="40">
                  <c:v>7012.18678666123</c:v>
                </c:pt>
                <c:pt idx="41">
                  <c:v>7041.338143405744</c:v>
                </c:pt>
                <c:pt idx="42">
                  <c:v>7072.537673102541</c:v>
                </c:pt>
                <c:pt idx="43">
                  <c:v>7106.118588936263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UT!$E$49:$AV$49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6711.108675743041</c:v>
                </c:pt>
                <c:pt idx="28">
                  <c:v>6719.92513487312</c:v>
                </c:pt>
                <c:pt idx="29">
                  <c:v>6728.450629467237</c:v>
                </c:pt>
                <c:pt idx="30">
                  <c:v>6736.31970073509</c:v>
                </c:pt>
                <c:pt idx="31">
                  <c:v>6743.446772184293</c:v>
                </c:pt>
                <c:pt idx="32">
                  <c:v>6749.898435465705</c:v>
                </c:pt>
                <c:pt idx="33">
                  <c:v>6755.82233510749</c:v>
                </c:pt>
                <c:pt idx="34">
                  <c:v>6761.40831909573</c:v>
                </c:pt>
                <c:pt idx="35">
                  <c:v>6766.867972996253</c:v>
                </c:pt>
                <c:pt idx="36">
                  <c:v>6772.424624382108</c:v>
                </c:pt>
                <c:pt idx="37">
                  <c:v>6778.3093194261</c:v>
                </c:pt>
                <c:pt idx="38">
                  <c:v>6784.760231519864</c:v>
                </c:pt>
                <c:pt idx="39">
                  <c:v>6792.024087670374</c:v>
                </c:pt>
                <c:pt idx="40">
                  <c:v>6800.358848974876</c:v>
                </c:pt>
                <c:pt idx="41">
                  <c:v>6810.037260887924</c:v>
                </c:pt>
                <c:pt idx="42">
                  <c:v>6821.351114601385</c:v>
                </c:pt>
                <c:pt idx="43">
                  <c:v>6834.616200507167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UT!$E$50:$AV$50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6705.254338325431</c:v>
                </c:pt>
                <c:pt idx="28">
                  <c:v>6704.442416651565</c:v>
                </c:pt>
                <c:pt idx="29">
                  <c:v>6700.832685365162</c:v>
                </c:pt>
                <c:pt idx="30">
                  <c:v>6694.843319496666</c:v>
                </c:pt>
                <c:pt idx="31">
                  <c:v>6686.880132472658</c:v>
                </c:pt>
                <c:pt idx="32">
                  <c:v>6677.32123969156</c:v>
                </c:pt>
                <c:pt idx="33">
                  <c:v>6666.512847708655</c:v>
                </c:pt>
                <c:pt idx="34">
                  <c:v>6654.770844759688</c:v>
                </c:pt>
                <c:pt idx="35">
                  <c:v>6642.385183790868</c:v>
                </c:pt>
                <c:pt idx="36">
                  <c:v>6629.6254197863</c:v>
                </c:pt>
                <c:pt idx="37">
                  <c:v>6616.746563538954</c:v>
                </c:pt>
                <c:pt idx="38">
                  <c:v>6603.994874496246</c:v>
                </c:pt>
                <c:pt idx="39">
                  <c:v>6591.613476327647</c:v>
                </c:pt>
                <c:pt idx="40">
                  <c:v>6579.847825325093</c:v>
                </c:pt>
                <c:pt idx="41">
                  <c:v>6568.95114477117</c:v>
                </c:pt>
                <c:pt idx="42">
                  <c:v>6559.189988793554</c:v>
                </c:pt>
                <c:pt idx="43">
                  <c:v>6550.850135784187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cat>
            <c:numRef>
              <c:f>UT!$E$1:$AV$1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UT!$E$51:$AV$51</c:f>
              <c:numCache>
                <c:formatCode>General</c:formatCode>
                <c:ptCount val="44"/>
                <c:pt idx="25" formatCode="0">
                  <c:v>6697.0</c:v>
                </c:pt>
                <c:pt idx="26">
                  <c:v>6702.873562428611</c:v>
                </c:pt>
                <c:pt idx="27">
                  <c:v>6690.325777910523</c:v>
                </c:pt>
                <c:pt idx="28">
                  <c:v>6664.563850249692</c:v>
                </c:pt>
                <c:pt idx="29">
                  <c:v>6629.136397552803</c:v>
                </c:pt>
                <c:pt idx="30">
                  <c:v>6586.496198815274</c:v>
                </c:pt>
                <c:pt idx="31">
                  <c:v>6538.365832640215</c:v>
                </c:pt>
                <c:pt idx="32">
                  <c:v>6485.975998303504</c:v>
                </c:pt>
                <c:pt idx="33">
                  <c:v>6430.221726977645</c:v>
                </c:pt>
                <c:pt idx="34">
                  <c:v>6371.76564045452</c:v>
                </c:pt>
                <c:pt idx="35">
                  <c:v>6311.106991892564</c:v>
                </c:pt>
                <c:pt idx="36">
                  <c:v>6248.628492382946</c:v>
                </c:pt>
                <c:pt idx="37">
                  <c:v>6184.628604393503</c:v>
                </c:pt>
                <c:pt idx="38">
                  <c:v>6119.344221030662</c:v>
                </c:pt>
                <c:pt idx="39">
                  <c:v>6052.96689270198</c:v>
                </c:pt>
                <c:pt idx="40">
                  <c:v>5985.654647934852</c:v>
                </c:pt>
                <c:pt idx="41">
                  <c:v>5917.540748427848</c:v>
                </c:pt>
                <c:pt idx="42">
                  <c:v>5848.740269337186</c:v>
                </c:pt>
                <c:pt idx="43">
                  <c:v>5779.355108335765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19560"/>
        <c:axId val="-2073928488"/>
      </c:lineChart>
      <c:dateAx>
        <c:axId val="-2073119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73928488"/>
        <c:crosses val="autoZero"/>
        <c:auto val="1"/>
        <c:lblOffset val="100"/>
        <c:baseTimeUnit val="months"/>
      </c:dateAx>
      <c:valAx>
        <c:axId val="-207392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11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WA!$E$2:$AV$2</c:f>
              <c:numCache>
                <c:formatCode>General</c:formatCode>
                <c:ptCount val="44"/>
                <c:pt idx="0">
                  <c:v>14255.000512</c:v>
                </c:pt>
                <c:pt idx="1">
                  <c:v>14509.999492</c:v>
                </c:pt>
                <c:pt idx="2">
                  <c:v>15601.000423</c:v>
                </c:pt>
                <c:pt idx="3">
                  <c:v>14854.000474</c:v>
                </c:pt>
                <c:pt idx="4">
                  <c:v>16011.99905</c:v>
                </c:pt>
                <c:pt idx="5">
                  <c:v>15761.99988</c:v>
                </c:pt>
                <c:pt idx="6">
                  <c:v>16485.99937</c:v>
                </c:pt>
                <c:pt idx="7">
                  <c:v>15908.99979</c:v>
                </c:pt>
                <c:pt idx="8">
                  <c:v>16558.99967</c:v>
                </c:pt>
                <c:pt idx="9">
                  <c:v>16385.99974</c:v>
                </c:pt>
                <c:pt idx="10">
                  <c:v>16613.00031</c:v>
                </c:pt>
                <c:pt idx="11">
                  <c:v>16598.00024</c:v>
                </c:pt>
                <c:pt idx="12">
                  <c:v>17063.99861</c:v>
                </c:pt>
                <c:pt idx="13">
                  <c:v>16607.0003</c:v>
                </c:pt>
                <c:pt idx="14">
                  <c:v>17230.0004</c:v>
                </c:pt>
                <c:pt idx="15">
                  <c:v>16985.00021</c:v>
                </c:pt>
                <c:pt idx="16">
                  <c:v>17691.0004</c:v>
                </c:pt>
                <c:pt idx="17">
                  <c:v>17499.9991</c:v>
                </c:pt>
                <c:pt idx="18">
                  <c:v>17486.0005</c:v>
                </c:pt>
                <c:pt idx="19">
                  <c:v>17494.9991</c:v>
                </c:pt>
                <c:pt idx="20">
                  <c:v>17444.0003</c:v>
                </c:pt>
                <c:pt idx="21">
                  <c:v>17252.0002</c:v>
                </c:pt>
                <c:pt idx="22">
                  <c:v>17380.9991</c:v>
                </c:pt>
                <c:pt idx="23">
                  <c:v>17283.0</c:v>
                </c:pt>
                <c:pt idx="24">
                  <c:v>17371.9999</c:v>
                </c:pt>
                <c:pt idx="25">
                  <c:v>17371.9999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WA!$E$3:$AV$3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17314.92629634101</c:v>
                </c:pt>
                <c:pt idx="27" formatCode="0">
                  <c:v>17263.12238017595</c:v>
                </c:pt>
                <c:pt idx="28" formatCode="0">
                  <c:v>17203.33943129944</c:v>
                </c:pt>
                <c:pt idx="29" formatCode="0">
                  <c:v>17134.10985113885</c:v>
                </c:pt>
                <c:pt idx="30" formatCode="0">
                  <c:v>17056.62324604946</c:v>
                </c:pt>
                <c:pt idx="31" formatCode="0">
                  <c:v>16972.4652827475</c:v>
                </c:pt>
                <c:pt idx="32" formatCode="0">
                  <c:v>16883.07625477186</c:v>
                </c:pt>
                <c:pt idx="33" formatCode="0">
                  <c:v>16789.65322491402</c:v>
                </c:pt>
                <c:pt idx="34" formatCode="0">
                  <c:v>16693.16720044139</c:v>
                </c:pt>
                <c:pt idx="35" formatCode="0">
                  <c:v>16594.40553996435</c:v>
                </c:pt>
                <c:pt idx="36" formatCode="0">
                  <c:v>16494.013642349</c:v>
                </c:pt>
                <c:pt idx="37" formatCode="0">
                  <c:v>16392.52886533451</c:v>
                </c:pt>
                <c:pt idx="38" formatCode="0">
                  <c:v>16290.40586611663</c:v>
                </c:pt>
                <c:pt idx="39" formatCode="0">
                  <c:v>16188.03465708846</c:v>
                </c:pt>
                <c:pt idx="40" formatCode="0">
                  <c:v>16085.75318177401</c:v>
                </c:pt>
                <c:pt idx="41" formatCode="0">
                  <c:v>15983.85608194107</c:v>
                </c:pt>
                <c:pt idx="42" formatCode="0">
                  <c:v>15882.60096768448</c:v>
                </c:pt>
                <c:pt idx="43" formatCode="0">
                  <c:v>15782.2131180244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WA!$E$4:$AV$4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17312.38930313466</c:v>
                </c:pt>
                <c:pt idx="27" formatCode="0">
                  <c:v>17256.63859789172</c:v>
                </c:pt>
                <c:pt idx="28" formatCode="0">
                  <c:v>17192.0657972996</c:v>
                </c:pt>
                <c:pt idx="29" formatCode="0">
                  <c:v>17117.51228084539</c:v>
                </c:pt>
                <c:pt idx="30" formatCode="0">
                  <c:v>17034.34291939767</c:v>
                </c:pt>
                <c:pt idx="31" formatCode="0">
                  <c:v>16944.24442982678</c:v>
                </c:pt>
                <c:pt idx="32" formatCode="0">
                  <c:v>16848.71551239792</c:v>
                </c:pt>
                <c:pt idx="33" formatCode="0">
                  <c:v>16748.98667795956</c:v>
                </c:pt>
                <c:pt idx="34" formatCode="0">
                  <c:v>16646.04760480964</c:v>
                </c:pt>
                <c:pt idx="35" formatCode="0">
                  <c:v>16540.69549316011</c:v>
                </c:pt>
                <c:pt idx="36" formatCode="0">
                  <c:v>16433.58025882078</c:v>
                </c:pt>
                <c:pt idx="37" formatCode="0">
                  <c:v>16325.24052982824</c:v>
                </c:pt>
                <c:pt idx="38" formatCode="0">
                  <c:v>16216.13022509688</c:v>
                </c:pt>
                <c:pt idx="39" formatCode="0">
                  <c:v>16106.63735072131</c:v>
                </c:pt>
                <c:pt idx="40" formatCode="0">
                  <c:v>15997.09702021129</c:v>
                </c:pt>
                <c:pt idx="41" formatCode="0">
                  <c:v>15887.80048858111</c:v>
                </c:pt>
                <c:pt idx="42" formatCode="0">
                  <c:v>15779.00158272924</c:v>
                </c:pt>
                <c:pt idx="43" formatCode="0">
                  <c:v>15670.92149781129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WA!$E$5:$AV$5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17307.31531672196</c:v>
                </c:pt>
                <c:pt idx="27" formatCode="0">
                  <c:v>17243.67103332325</c:v>
                </c:pt>
                <c:pt idx="28" formatCode="0">
                  <c:v>17169.51852929992</c:v>
                </c:pt>
                <c:pt idx="29" formatCode="0">
                  <c:v>17084.31714025846</c:v>
                </c:pt>
                <c:pt idx="30" formatCode="0">
                  <c:v>16989.78226609408</c:v>
                </c:pt>
                <c:pt idx="31" formatCode="0">
                  <c:v>16887.80272398533</c:v>
                </c:pt>
                <c:pt idx="32" formatCode="0">
                  <c:v>16779.99402765004</c:v>
                </c:pt>
                <c:pt idx="33" formatCode="0">
                  <c:v>16667.65358405064</c:v>
                </c:pt>
                <c:pt idx="34" formatCode="0">
                  <c:v>16551.80841354614</c:v>
                </c:pt>
                <c:pt idx="35" formatCode="0">
                  <c:v>16433.27539955162</c:v>
                </c:pt>
                <c:pt idx="36" formatCode="0">
                  <c:v>16312.71349176433</c:v>
                </c:pt>
                <c:pt idx="37" formatCode="0">
                  <c:v>16190.66385881572</c:v>
                </c:pt>
                <c:pt idx="38" formatCode="0">
                  <c:v>16067.57894305737</c:v>
                </c:pt>
                <c:pt idx="39" formatCode="0">
                  <c:v>15943.84273798703</c:v>
                </c:pt>
                <c:pt idx="40" formatCode="0">
                  <c:v>15819.78469708585</c:v>
                </c:pt>
                <c:pt idx="41" formatCode="0">
                  <c:v>15695.68930186118</c:v>
                </c:pt>
                <c:pt idx="42" formatCode="0">
                  <c:v>15571.80281281878</c:v>
                </c:pt>
                <c:pt idx="43" formatCode="0">
                  <c:v>15448.33825738507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WA!$E$6:$AV$6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17302.24133030927</c:v>
                </c:pt>
                <c:pt idx="27" formatCode="0">
                  <c:v>17230.70346875479</c:v>
                </c:pt>
                <c:pt idx="28" formatCode="0">
                  <c:v>17146.97126130024</c:v>
                </c:pt>
                <c:pt idx="29" formatCode="0">
                  <c:v>17051.12199967154</c:v>
                </c:pt>
                <c:pt idx="30" formatCode="0">
                  <c:v>16945.22161279048</c:v>
                </c:pt>
                <c:pt idx="31" formatCode="0">
                  <c:v>16831.36101814389</c:v>
                </c:pt>
                <c:pt idx="32" formatCode="0">
                  <c:v>16711.27254290216</c:v>
                </c:pt>
                <c:pt idx="33" formatCode="0">
                  <c:v>16586.32049014172</c:v>
                </c:pt>
                <c:pt idx="34" formatCode="0">
                  <c:v>16457.56922228264</c:v>
                </c:pt>
                <c:pt idx="35" formatCode="0">
                  <c:v>16325.85530594313</c:v>
                </c:pt>
                <c:pt idx="36" formatCode="0">
                  <c:v>16191.84672470789</c:v>
                </c:pt>
                <c:pt idx="37" formatCode="0">
                  <c:v>16056.08718780319</c:v>
                </c:pt>
                <c:pt idx="38" formatCode="0">
                  <c:v>15919.02766101786</c:v>
                </c:pt>
                <c:pt idx="39" formatCode="0">
                  <c:v>15781.04812525275</c:v>
                </c:pt>
                <c:pt idx="40" formatCode="0">
                  <c:v>15642.4723739604</c:v>
                </c:pt>
                <c:pt idx="41" formatCode="0">
                  <c:v>15503.57811514125</c:v>
                </c:pt>
                <c:pt idx="42" formatCode="0">
                  <c:v>15364.60404290832</c:v>
                </c:pt>
                <c:pt idx="43" formatCode="0">
                  <c:v>15225.75501695885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WA!$E$7:$AV$7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17289.55636427752</c:v>
                </c:pt>
                <c:pt idx="27" formatCode="0">
                  <c:v>17198.28455733362</c:v>
                </c:pt>
                <c:pt idx="28" formatCode="0">
                  <c:v>17090.60309130105</c:v>
                </c:pt>
                <c:pt idx="29" formatCode="0">
                  <c:v>16968.13414820423</c:v>
                </c:pt>
                <c:pt idx="30" formatCode="0">
                  <c:v>16833.81997953151</c:v>
                </c:pt>
                <c:pt idx="31" formatCode="0">
                  <c:v>16690.25675354027</c:v>
                </c:pt>
                <c:pt idx="32" formatCode="0">
                  <c:v>16539.46883103246</c:v>
                </c:pt>
                <c:pt idx="33" formatCode="0">
                  <c:v>16382.98775536941</c:v>
                </c:pt>
                <c:pt idx="34" formatCode="0">
                  <c:v>16221.97124412389</c:v>
                </c:pt>
                <c:pt idx="35" formatCode="0">
                  <c:v>16057.30507192191</c:v>
                </c:pt>
                <c:pt idx="36" formatCode="0">
                  <c:v>15889.67980706677</c:v>
                </c:pt>
                <c:pt idx="37" formatCode="0">
                  <c:v>15719.64551027187</c:v>
                </c:pt>
                <c:pt idx="38" formatCode="0">
                  <c:v>15547.6494559191</c:v>
                </c:pt>
                <c:pt idx="39" formatCode="0">
                  <c:v>15374.06159341704</c:v>
                </c:pt>
                <c:pt idx="40" formatCode="0">
                  <c:v>15199.1915661468</c:v>
                </c:pt>
                <c:pt idx="41" formatCode="0">
                  <c:v>15023.30014834143</c:v>
                </c:pt>
                <c:pt idx="42" formatCode="0">
                  <c:v>14846.60711813216</c:v>
                </c:pt>
                <c:pt idx="43" formatCode="0">
                  <c:v>14669.29691589329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WA!$E$8:$AV$8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17311.85241082514</c:v>
                </c:pt>
                <c:pt idx="27" formatCode="0">
                  <c:v>17254.88312131033</c:v>
                </c:pt>
                <c:pt idx="28" formatCode="0">
                  <c:v>17188.51426227905</c:v>
                </c:pt>
                <c:pt idx="29" formatCode="0">
                  <c:v>17111.73511801685</c:v>
                </c:pt>
                <c:pt idx="30" formatCode="0">
                  <c:v>17026.04492209165</c:v>
                </c:pt>
                <c:pt idx="31" formatCode="0">
                  <c:v>16933.23782855467</c:v>
                </c:pt>
                <c:pt idx="32" formatCode="0">
                  <c:v>16834.89341558642</c:v>
                </c:pt>
                <c:pt idx="33" formatCode="0">
                  <c:v>16732.30095116093</c:v>
                </c:pt>
                <c:pt idx="34" formatCode="0">
                  <c:v>16626.49184856657</c:v>
                </c:pt>
                <c:pt idx="35" formatCode="0">
                  <c:v>16518.29256675175</c:v>
                </c:pt>
                <c:pt idx="36" formatCode="0">
                  <c:v>16408.37344844573</c:v>
                </c:pt>
                <c:pt idx="37" formatCode="0">
                  <c:v>16297.28746428197</c:v>
                </c:pt>
                <c:pt idx="38" formatCode="0">
                  <c:v>16185.49877854293</c:v>
                </c:pt>
                <c:pt idx="39" formatCode="0">
                  <c:v>16073.4029400967</c:v>
                </c:pt>
                <c:pt idx="40" formatCode="0">
                  <c:v>15961.34086015407</c:v>
                </c:pt>
                <c:pt idx="41" formatCode="0">
                  <c:v>15849.60849364531</c:v>
                </c:pt>
                <c:pt idx="42" formatCode="0">
                  <c:v>15738.46370287064</c:v>
                </c:pt>
                <c:pt idx="43" formatCode="0">
                  <c:v>15628.1313424879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WA!$E$9:$AV$9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17305.7046397934</c:v>
                </c:pt>
                <c:pt idx="27" formatCode="0">
                  <c:v>17238.40460357909</c:v>
                </c:pt>
                <c:pt idx="28" formatCode="0">
                  <c:v>17158.86392423827</c:v>
                </c:pt>
                <c:pt idx="29" formatCode="0">
                  <c:v>17066.98565177284</c:v>
                </c:pt>
                <c:pt idx="30" formatCode="0">
                  <c:v>16964.88827417602</c:v>
                </c:pt>
                <c:pt idx="31" formatCode="0">
                  <c:v>16854.78292016901</c:v>
                </c:pt>
                <c:pt idx="32" formatCode="0">
                  <c:v>16738.52773721552</c:v>
                </c:pt>
                <c:pt idx="33" formatCode="0">
                  <c:v>16617.59640365473</c:v>
                </c:pt>
                <c:pt idx="34" formatCode="0">
                  <c:v>16493.14114481694</c:v>
                </c:pt>
                <c:pt idx="35" formatCode="0">
                  <c:v>16366.06662032654</c:v>
                </c:pt>
                <c:pt idx="36" formatCode="0">
                  <c:v>16237.0930606392</c:v>
                </c:pt>
                <c:pt idx="37" formatCode="0">
                  <c:v>16106.80466217689</c:v>
                </c:pt>
                <c:pt idx="38" formatCode="0">
                  <c:v>15975.68460339554</c:v>
                </c:pt>
                <c:pt idx="39" formatCode="0">
                  <c:v>15844.13950611319</c:v>
                </c:pt>
                <c:pt idx="40" formatCode="0">
                  <c:v>15712.51621691419</c:v>
                </c:pt>
                <c:pt idx="41" formatCode="0">
                  <c:v>15581.11331705379</c:v>
                </c:pt>
                <c:pt idx="42" formatCode="0">
                  <c:v>15450.18917324297</c:v>
                </c:pt>
                <c:pt idx="43" formatCode="0">
                  <c:v>15319.96779141492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WA!$E$10:$AV$10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17299.55686876165</c:v>
                </c:pt>
                <c:pt idx="27" formatCode="0">
                  <c:v>17221.92608584785</c:v>
                </c:pt>
                <c:pt idx="28" formatCode="0">
                  <c:v>17129.21358619749</c:v>
                </c:pt>
                <c:pt idx="29" formatCode="0">
                  <c:v>17022.23618552883</c:v>
                </c:pt>
                <c:pt idx="30" formatCode="0">
                  <c:v>16903.73162626039</c:v>
                </c:pt>
                <c:pt idx="31" formatCode="0">
                  <c:v>16776.32801178334</c:v>
                </c:pt>
                <c:pt idx="32" formatCode="0">
                  <c:v>16642.16205884462</c:v>
                </c:pt>
                <c:pt idx="33" formatCode="0">
                  <c:v>16502.89185614854</c:v>
                </c:pt>
                <c:pt idx="34" formatCode="0">
                  <c:v>16359.79044106731</c:v>
                </c:pt>
                <c:pt idx="35" formatCode="0">
                  <c:v>16213.84067390133</c:v>
                </c:pt>
                <c:pt idx="36" formatCode="0">
                  <c:v>16065.81267283265</c:v>
                </c:pt>
                <c:pt idx="37" formatCode="0">
                  <c:v>15916.32186007181</c:v>
                </c:pt>
                <c:pt idx="38" formatCode="0">
                  <c:v>15765.87042824814</c:v>
                </c:pt>
                <c:pt idx="39" formatCode="0">
                  <c:v>15614.87607212967</c:v>
                </c:pt>
                <c:pt idx="40" formatCode="0">
                  <c:v>15463.69157367431</c:v>
                </c:pt>
                <c:pt idx="41" formatCode="0">
                  <c:v>15312.61814046227</c:v>
                </c:pt>
                <c:pt idx="42" formatCode="0">
                  <c:v>15161.9146436153</c:v>
                </c:pt>
                <c:pt idx="43" formatCode="0">
                  <c:v>15011.80424034193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WA!$E$11:$AV$11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17284.18744118228</c:v>
                </c:pt>
                <c:pt idx="27" formatCode="0">
                  <c:v>17180.72979151975</c:v>
                </c:pt>
                <c:pt idx="28" formatCode="0">
                  <c:v>17055.08774109553</c:v>
                </c:pt>
                <c:pt idx="29" formatCode="0">
                  <c:v>16910.36251991882</c:v>
                </c:pt>
                <c:pt idx="30" formatCode="0">
                  <c:v>16750.84000647132</c:v>
                </c:pt>
                <c:pt idx="31" formatCode="0">
                  <c:v>16580.19074081918</c:v>
                </c:pt>
                <c:pt idx="32" formatCode="0">
                  <c:v>16401.24786291738</c:v>
                </c:pt>
                <c:pt idx="33" formatCode="0">
                  <c:v>16216.13048738306</c:v>
                </c:pt>
                <c:pt idx="34" formatCode="0">
                  <c:v>16026.41368169323</c:v>
                </c:pt>
                <c:pt idx="35" formatCode="0">
                  <c:v>15833.27580783832</c:v>
                </c:pt>
                <c:pt idx="36" formatCode="0">
                  <c:v>15637.61170331629</c:v>
                </c:pt>
                <c:pt idx="37" formatCode="0">
                  <c:v>15440.11485480911</c:v>
                </c:pt>
                <c:pt idx="38" formatCode="0">
                  <c:v>15241.33499037965</c:v>
                </c:pt>
                <c:pt idx="39" formatCode="0">
                  <c:v>15041.71748717089</c:v>
                </c:pt>
                <c:pt idx="40" formatCode="0">
                  <c:v>14841.62996557461</c:v>
                </c:pt>
                <c:pt idx="41" formatCode="0">
                  <c:v>14641.38019898347</c:v>
                </c:pt>
                <c:pt idx="42" formatCode="0">
                  <c:v>14441.22831954613</c:v>
                </c:pt>
                <c:pt idx="43" formatCode="0">
                  <c:v>14241.39536265947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WA!$E$12:$AV$12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17311.83211560508</c:v>
                </c:pt>
                <c:pt idx="27" formatCode="0">
                  <c:v>17254.26619144241</c:v>
                </c:pt>
                <c:pt idx="28" formatCode="0">
                  <c:v>17186.4351314</c:v>
                </c:pt>
                <c:pt idx="29" formatCode="0">
                  <c:v>17107.21225571926</c:v>
                </c:pt>
                <c:pt idx="30" formatCode="0">
                  <c:v>17018.09095054634</c:v>
                </c:pt>
                <c:pt idx="31" formatCode="0">
                  <c:v>16920.92699405728</c:v>
                </c:pt>
                <c:pt idx="32" formatCode="0">
                  <c:v>16817.40037226741</c:v>
                </c:pt>
                <c:pt idx="33" formatCode="0">
                  <c:v>16708.92043462601</c:v>
                </c:pt>
                <c:pt idx="34" formatCode="0">
                  <c:v>16596.64584083587</c:v>
                </c:pt>
                <c:pt idx="35" formatCode="0">
                  <c:v>16481.52950006267</c:v>
                </c:pt>
                <c:pt idx="36" formatCode="0">
                  <c:v>16364.36256113646</c:v>
                </c:pt>
                <c:pt idx="37" formatCode="0">
                  <c:v>16245.81041376193</c:v>
                </c:pt>
                <c:pt idx="38" formatCode="0">
                  <c:v>16126.43990798147</c:v>
                </c:pt>
                <c:pt idx="39" formatCode="0">
                  <c:v>16006.73910140756</c:v>
                </c:pt>
                <c:pt idx="40" formatCode="0">
                  <c:v>15887.13135592447</c:v>
                </c:pt>
                <c:pt idx="41" formatCode="0">
                  <c:v>15767.98547111158</c:v>
                </c:pt>
                <c:pt idx="42" formatCode="0">
                  <c:v>15649.62318155182</c:v>
                </c:pt>
                <c:pt idx="43" formatCode="0">
                  <c:v>15532.32495975544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WA!$E$13:$AV$13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17305.64375413322</c:v>
                </c:pt>
                <c:pt idx="27" formatCode="0">
                  <c:v>17236.55381397534</c:v>
                </c:pt>
                <c:pt idx="28" formatCode="0">
                  <c:v>17152.6265316011</c:v>
                </c:pt>
                <c:pt idx="29" formatCode="0">
                  <c:v>17053.41706488008</c:v>
                </c:pt>
                <c:pt idx="30" formatCode="0">
                  <c:v>16941.02635954008</c:v>
                </c:pt>
                <c:pt idx="31" formatCode="0">
                  <c:v>16817.85041667683</c:v>
                </c:pt>
                <c:pt idx="32" formatCode="0">
                  <c:v>16686.0486072585</c:v>
                </c:pt>
                <c:pt idx="33" formatCode="0">
                  <c:v>16547.45485405</c:v>
                </c:pt>
                <c:pt idx="34" formatCode="0">
                  <c:v>16403.60312162481</c:v>
                </c:pt>
                <c:pt idx="35" formatCode="0">
                  <c:v>16255.7774202593</c:v>
                </c:pt>
                <c:pt idx="36" formatCode="0">
                  <c:v>16105.06039871137</c:v>
                </c:pt>
                <c:pt idx="37" formatCode="0">
                  <c:v>15952.37351061678</c:v>
                </c:pt>
                <c:pt idx="38" formatCode="0">
                  <c:v>15798.50799171116</c:v>
                </c:pt>
                <c:pt idx="39" formatCode="0">
                  <c:v>15644.14799004576</c:v>
                </c:pt>
                <c:pt idx="40" formatCode="0">
                  <c:v>15489.8877042254</c:v>
                </c:pt>
                <c:pt idx="41" formatCode="0">
                  <c:v>15336.2442494526</c:v>
                </c:pt>
                <c:pt idx="42" formatCode="0">
                  <c:v>15183.6676092865</c:v>
                </c:pt>
                <c:pt idx="43" formatCode="0">
                  <c:v>15032.54864321753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WA!$E$14:$AV$14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17299.45539266135</c:v>
                </c:pt>
                <c:pt idx="27" formatCode="0">
                  <c:v>17218.84143650826</c:v>
                </c:pt>
                <c:pt idx="28" formatCode="0">
                  <c:v>17118.8179318022</c:v>
                </c:pt>
                <c:pt idx="29" formatCode="0">
                  <c:v>16999.6218740409</c:v>
                </c:pt>
                <c:pt idx="30" formatCode="0">
                  <c:v>16863.96176853383</c:v>
                </c:pt>
                <c:pt idx="31" formatCode="0">
                  <c:v>16714.77383929639</c:v>
                </c:pt>
                <c:pt idx="32" formatCode="0">
                  <c:v>16554.69684224958</c:v>
                </c:pt>
                <c:pt idx="33" formatCode="0">
                  <c:v>16385.98927347397</c:v>
                </c:pt>
                <c:pt idx="34" formatCode="0">
                  <c:v>16210.56040241376</c:v>
                </c:pt>
                <c:pt idx="35" formatCode="0">
                  <c:v>16030.02534045594</c:v>
                </c:pt>
                <c:pt idx="36" formatCode="0">
                  <c:v>15845.75823628627</c:v>
                </c:pt>
                <c:pt idx="37" formatCode="0">
                  <c:v>15658.93660747163</c:v>
                </c:pt>
                <c:pt idx="38" formatCode="0">
                  <c:v>15470.57607544084</c:v>
                </c:pt>
                <c:pt idx="39" formatCode="0">
                  <c:v>15281.55687868396</c:v>
                </c:pt>
                <c:pt idx="40" formatCode="0">
                  <c:v>15092.64405252631</c:v>
                </c:pt>
                <c:pt idx="41" formatCode="0">
                  <c:v>14904.50302779362</c:v>
                </c:pt>
                <c:pt idx="42" formatCode="0">
                  <c:v>14717.71203702118</c:v>
                </c:pt>
                <c:pt idx="43" formatCode="0">
                  <c:v>14532.77232667961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WA!$E$15:$AV$15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17283.9844889817</c:v>
                </c:pt>
                <c:pt idx="27" formatCode="0">
                  <c:v>17174.56049284058</c:v>
                </c:pt>
                <c:pt idx="28" formatCode="0">
                  <c:v>17034.29643230496</c:v>
                </c:pt>
                <c:pt idx="29" formatCode="0">
                  <c:v>16865.13389694294</c:v>
                </c:pt>
                <c:pt idx="30" formatCode="0">
                  <c:v>16671.30029101819</c:v>
                </c:pt>
                <c:pt idx="31" formatCode="0">
                  <c:v>16457.08239584526</c:v>
                </c:pt>
                <c:pt idx="32" formatCode="0">
                  <c:v>16226.3174297273</c:v>
                </c:pt>
                <c:pt idx="33" formatCode="0">
                  <c:v>15982.32532203391</c:v>
                </c:pt>
                <c:pt idx="34" formatCode="0">
                  <c:v>15727.95360438613</c:v>
                </c:pt>
                <c:pt idx="35" formatCode="0">
                  <c:v>15465.64514094751</c:v>
                </c:pt>
                <c:pt idx="36" formatCode="0">
                  <c:v>15197.50283022354</c:v>
                </c:pt>
                <c:pt idx="37" formatCode="0">
                  <c:v>14925.34434960874</c:v>
                </c:pt>
                <c:pt idx="38" formatCode="0">
                  <c:v>14650.74628476505</c:v>
                </c:pt>
                <c:pt idx="39" formatCode="0">
                  <c:v>14375.07910027946</c:v>
                </c:pt>
                <c:pt idx="40" formatCode="0">
                  <c:v>14099.53492327862</c:v>
                </c:pt>
                <c:pt idx="41" formatCode="0">
                  <c:v>13825.14997364616</c:v>
                </c:pt>
                <c:pt idx="42" formatCode="0">
                  <c:v>13552.82310635788</c:v>
                </c:pt>
                <c:pt idx="43" formatCode="0">
                  <c:v>13283.33153533482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WA!$E$16:$AV$16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17307.41689778361</c:v>
                </c:pt>
                <c:pt idx="27" formatCode="0">
                  <c:v>17243.33324129529</c:v>
                </c:pt>
                <c:pt idx="28" formatCode="0">
                  <c:v>17168.16870496663</c:v>
                </c:pt>
                <c:pt idx="29" formatCode="0">
                  <c:v>17081.51652989254</c:v>
                </c:pt>
                <c:pt idx="30" formatCode="0">
                  <c:v>16985.25328627584</c:v>
                </c:pt>
                <c:pt idx="31" formatCode="0">
                  <c:v>16881.41268884492</c:v>
                </c:pt>
                <c:pt idx="32" formatCode="0">
                  <c:v>16771.72773925831</c:v>
                </c:pt>
                <c:pt idx="33" formatCode="0">
                  <c:v>16657.58640311692</c:v>
                </c:pt>
                <c:pt idx="34" formatCode="0">
                  <c:v>16540.08363790968</c:v>
                </c:pt>
                <c:pt idx="35" formatCode="0">
                  <c:v>16420.08666669947</c:v>
                </c:pt>
                <c:pt idx="36" formatCode="0">
                  <c:v>16298.29171903135</c:v>
                </c:pt>
                <c:pt idx="37" formatCode="0">
                  <c:v>16175.2678643562</c:v>
                </c:pt>
                <c:pt idx="38" formatCode="0">
                  <c:v>16051.48887873518</c:v>
                </c:pt>
                <c:pt idx="39" formatCode="0">
                  <c:v>15927.35559052207</c:v>
                </c:pt>
                <c:pt idx="40" formatCode="0">
                  <c:v>15803.21127275552</c:v>
                </c:pt>
                <c:pt idx="41" formatCode="0">
                  <c:v>15679.35225801047</c:v>
                </c:pt>
                <c:pt idx="42" formatCode="0">
                  <c:v>15556.03542070149</c:v>
                </c:pt>
                <c:pt idx="43" formatCode="0">
                  <c:v>15433.48367347672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WA!$E$17:$AV$17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17292.39810066879</c:v>
                </c:pt>
                <c:pt idx="27" formatCode="0">
                  <c:v>17203.75496353395</c:v>
                </c:pt>
                <c:pt idx="28" formatCode="0">
                  <c:v>17097.82725230102</c:v>
                </c:pt>
                <c:pt idx="29" formatCode="0">
                  <c:v>16976.32988739993</c:v>
                </c:pt>
                <c:pt idx="30" formatCode="0">
                  <c:v>16842.51336672859</c:v>
                </c:pt>
                <c:pt idx="31" formatCode="0">
                  <c:v>16699.30750103977</c:v>
                </c:pt>
                <c:pt idx="32" formatCode="0">
                  <c:v>16549.03070823121</c:v>
                </c:pt>
                <c:pt idx="33" formatCode="0">
                  <c:v>16393.45275952271</c:v>
                </c:pt>
                <c:pt idx="34" formatCode="0">
                  <c:v>16233.91651284627</c:v>
                </c:pt>
                <c:pt idx="35" formatCode="0">
                  <c:v>16071.44892016972</c:v>
                </c:pt>
                <c:pt idx="36" formatCode="0">
                  <c:v>15906.84787239604</c:v>
                </c:pt>
                <c:pt idx="37" formatCode="0">
                  <c:v>15740.74586239959</c:v>
                </c:pt>
                <c:pt idx="38" formatCode="0">
                  <c:v>15573.65490397228</c:v>
                </c:pt>
                <c:pt idx="39" formatCode="0">
                  <c:v>15405.9974573893</c:v>
                </c:pt>
                <c:pt idx="40" formatCode="0">
                  <c:v>15238.12745471856</c:v>
                </c:pt>
                <c:pt idx="41" formatCode="0">
                  <c:v>15070.34461014927</c:v>
                </c:pt>
                <c:pt idx="42" formatCode="0">
                  <c:v>14902.90432673554</c:v>
                </c:pt>
                <c:pt idx="43" formatCode="0">
                  <c:v>14736.02478438135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WA!$E$18:$AV$18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17277.37930355397</c:v>
                </c:pt>
                <c:pt idx="27" formatCode="0">
                  <c:v>17164.17668577263</c:v>
                </c:pt>
                <c:pt idx="28" formatCode="0">
                  <c:v>17027.4857996354</c:v>
                </c:pt>
                <c:pt idx="29" formatCode="0">
                  <c:v>16871.14324490731</c:v>
                </c:pt>
                <c:pt idx="30" formatCode="0">
                  <c:v>16699.77344718134</c:v>
                </c:pt>
                <c:pt idx="31" formatCode="0">
                  <c:v>16517.20231323461</c:v>
                </c:pt>
                <c:pt idx="32" formatCode="0">
                  <c:v>16326.33367720411</c:v>
                </c:pt>
                <c:pt idx="33" formatCode="0">
                  <c:v>16129.31911592851</c:v>
                </c:pt>
                <c:pt idx="34" formatCode="0">
                  <c:v>15927.74938778285</c:v>
                </c:pt>
                <c:pt idx="35" formatCode="0">
                  <c:v>15722.81117363997</c:v>
                </c:pt>
                <c:pt idx="36" formatCode="0">
                  <c:v>15515.40402576073</c:v>
                </c:pt>
                <c:pt idx="37" formatCode="0">
                  <c:v>15306.22386044297</c:v>
                </c:pt>
                <c:pt idx="38" formatCode="0">
                  <c:v>15095.82092920937</c:v>
                </c:pt>
                <c:pt idx="39" formatCode="0">
                  <c:v>14884.63932425651</c:v>
                </c:pt>
                <c:pt idx="40" formatCode="0">
                  <c:v>14673.04363668158</c:v>
                </c:pt>
                <c:pt idx="41" formatCode="0">
                  <c:v>14461.33696228806</c:v>
                </c:pt>
                <c:pt idx="42" formatCode="0">
                  <c:v>14249.77323276958</c:v>
                </c:pt>
                <c:pt idx="43" formatCode="0">
                  <c:v>14038.56589528598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WA!$E$19:$AV$19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17239.83231076694</c:v>
                </c:pt>
                <c:pt idx="27" formatCode="0">
                  <c:v>17065.2309913693</c:v>
                </c:pt>
                <c:pt idx="28" formatCode="0">
                  <c:v>16851.63216797137</c:v>
                </c:pt>
                <c:pt idx="29" formatCode="0">
                  <c:v>16608.17663867577</c:v>
                </c:pt>
                <c:pt idx="30" formatCode="0">
                  <c:v>16342.92364831322</c:v>
                </c:pt>
                <c:pt idx="31" formatCode="0">
                  <c:v>16061.93934372173</c:v>
                </c:pt>
                <c:pt idx="32" formatCode="0">
                  <c:v>15769.59109963635</c:v>
                </c:pt>
                <c:pt idx="33" formatCode="0">
                  <c:v>15468.98500694299</c:v>
                </c:pt>
                <c:pt idx="34" formatCode="0">
                  <c:v>15162.33157512432</c:v>
                </c:pt>
                <c:pt idx="35" formatCode="0">
                  <c:v>14851.21680731558</c:v>
                </c:pt>
                <c:pt idx="36" formatCode="0">
                  <c:v>14536.79440917246</c:v>
                </c:pt>
                <c:pt idx="37" formatCode="0">
                  <c:v>14219.91885555144</c:v>
                </c:pt>
                <c:pt idx="38" formatCode="0">
                  <c:v>13901.23599230211</c:v>
                </c:pt>
                <c:pt idx="39" formatCode="0">
                  <c:v>13581.24399142458</c:v>
                </c:pt>
                <c:pt idx="40" formatCode="0">
                  <c:v>13260.33409158916</c:v>
                </c:pt>
                <c:pt idx="41" formatCode="0">
                  <c:v>12938.81784263504</c:v>
                </c:pt>
                <c:pt idx="42" formatCode="0">
                  <c:v>12616.94549785467</c:v>
                </c:pt>
                <c:pt idx="43" formatCode="0">
                  <c:v>12294.91867254757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WA!$E$20:$AV$20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17304.32271704768</c:v>
                </c:pt>
                <c:pt idx="27" formatCode="0">
                  <c:v>17234.47705256175</c:v>
                </c:pt>
                <c:pt idx="28" formatCode="0">
                  <c:v>17151.26440506718</c:v>
                </c:pt>
                <c:pt idx="29" formatCode="0">
                  <c:v>17054.61893447295</c:v>
                </c:pt>
                <c:pt idx="30" formatCode="0">
                  <c:v>16946.72099077271</c:v>
                </c:pt>
                <c:pt idx="31" formatCode="0">
                  <c:v>16829.8744001547</c:v>
                </c:pt>
                <c:pt idx="32" formatCode="0">
                  <c:v>16706.05185675385</c:v>
                </c:pt>
                <c:pt idx="33" formatCode="0">
                  <c:v>16576.85361282891</c:v>
                </c:pt>
                <c:pt idx="34" formatCode="0">
                  <c:v>16443.56227830415</c:v>
                </c:pt>
                <c:pt idx="35" formatCode="0">
                  <c:v>16307.21062679779</c:v>
                </c:pt>
                <c:pt idx="36" formatCode="0">
                  <c:v>16168.64063781881</c:v>
                </c:pt>
                <c:pt idx="37" formatCode="0">
                  <c:v>16028.54941278362</c:v>
                </c:pt>
                <c:pt idx="38" formatCode="0">
                  <c:v>15887.52292060002</c:v>
                </c:pt>
                <c:pt idx="39" formatCode="0">
                  <c:v>15746.06003484117</c:v>
                </c:pt>
                <c:pt idx="40" formatCode="0">
                  <c:v>15604.58944690598</c:v>
                </c:pt>
                <c:pt idx="41" formatCode="0">
                  <c:v>15463.48164718098</c:v>
                </c:pt>
                <c:pt idx="42" formatCode="0">
                  <c:v>15323.05763456884</c:v>
                </c:pt>
                <c:pt idx="43" formatCode="0">
                  <c:v>15183.59551520776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WA!$E$21:$AV$21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17283.115558461</c:v>
                </c:pt>
                <c:pt idx="27" formatCode="0">
                  <c:v>17177.18639733335</c:v>
                </c:pt>
                <c:pt idx="28" formatCode="0">
                  <c:v>17047.11435260268</c:v>
                </c:pt>
                <c:pt idx="29" formatCode="0">
                  <c:v>16895.63710114115</c:v>
                </c:pt>
                <c:pt idx="30" formatCode="0">
                  <c:v>16726.91648021921</c:v>
                </c:pt>
                <c:pt idx="31" formatCode="0">
                  <c:v>16544.6926349691</c:v>
                </c:pt>
                <c:pt idx="32" formatCode="0">
                  <c:v>16352.00306071784</c:v>
                </c:pt>
                <c:pt idx="33" formatCode="0">
                  <c:v>16151.25438865868</c:v>
                </c:pt>
                <c:pt idx="34" formatCode="0">
                  <c:v>15944.35243402969</c:v>
                </c:pt>
                <c:pt idx="35" formatCode="0">
                  <c:v>15732.82080046467</c:v>
                </c:pt>
                <c:pt idx="36" formatCode="0">
                  <c:v>15517.8946287584</c:v>
                </c:pt>
                <c:pt idx="37" formatCode="0">
                  <c:v>15300.59050768186</c:v>
                </c:pt>
                <c:pt idx="38" formatCode="0">
                  <c:v>15081.7570295668</c:v>
                </c:pt>
                <c:pt idx="39" formatCode="0">
                  <c:v>14862.1107903466</c:v>
                </c:pt>
                <c:pt idx="40" formatCode="0">
                  <c:v>14642.26197716994</c:v>
                </c:pt>
                <c:pt idx="41" formatCode="0">
                  <c:v>14422.73277766079</c:v>
                </c:pt>
                <c:pt idx="42" formatCode="0">
                  <c:v>14203.97096833757</c:v>
                </c:pt>
                <c:pt idx="43" formatCode="0">
                  <c:v>13986.36030957448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WA!$E$22:$AV$22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17261.90839987432</c:v>
                </c:pt>
                <c:pt idx="27" formatCode="0">
                  <c:v>17119.89574210494</c:v>
                </c:pt>
                <c:pt idx="28" formatCode="0">
                  <c:v>16942.96430013817</c:v>
                </c:pt>
                <c:pt idx="29" formatCode="0">
                  <c:v>16736.65526780935</c:v>
                </c:pt>
                <c:pt idx="30" formatCode="0">
                  <c:v>16507.11196966571</c:v>
                </c:pt>
                <c:pt idx="31" formatCode="0">
                  <c:v>16259.5108697835</c:v>
                </c:pt>
                <c:pt idx="32" formatCode="0">
                  <c:v>15997.95426468183</c:v>
                </c:pt>
                <c:pt idx="33" formatCode="0">
                  <c:v>15725.65516448845</c:v>
                </c:pt>
                <c:pt idx="34" formatCode="0">
                  <c:v>15445.14258975523</c:v>
                </c:pt>
                <c:pt idx="35" formatCode="0">
                  <c:v>15158.43097413155</c:v>
                </c:pt>
                <c:pt idx="36" formatCode="0">
                  <c:v>14867.148619698</c:v>
                </c:pt>
                <c:pt idx="37" formatCode="0">
                  <c:v>14572.63160258009</c:v>
                </c:pt>
                <c:pt idx="38" formatCode="0">
                  <c:v>14275.99113853358</c:v>
                </c:pt>
                <c:pt idx="39" formatCode="0">
                  <c:v>13978.16154585201</c:v>
                </c:pt>
                <c:pt idx="40" formatCode="0">
                  <c:v>13679.93450743389</c:v>
                </c:pt>
                <c:pt idx="41" formatCode="0">
                  <c:v>13381.9839081406</c:v>
                </c:pt>
                <c:pt idx="42" formatCode="0">
                  <c:v>13084.88430210628</c:v>
                </c:pt>
                <c:pt idx="43" formatCode="0">
                  <c:v>12789.1251039412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WA!$E$23:$AV$23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17208.89050340763</c:v>
                </c:pt>
                <c:pt idx="27" formatCode="0">
                  <c:v>16976.66910403394</c:v>
                </c:pt>
                <c:pt idx="28" formatCode="0">
                  <c:v>16682.5891689769</c:v>
                </c:pt>
                <c:pt idx="29" formatCode="0">
                  <c:v>16339.20068447986</c:v>
                </c:pt>
                <c:pt idx="30" formatCode="0">
                  <c:v>15957.60069328195</c:v>
                </c:pt>
                <c:pt idx="31" formatCode="0">
                  <c:v>15546.55645681949</c:v>
                </c:pt>
                <c:pt idx="32" formatCode="0">
                  <c:v>15112.8322745918</c:v>
                </c:pt>
                <c:pt idx="33" formatCode="0">
                  <c:v>14661.65710406288</c:v>
                </c:pt>
                <c:pt idx="34" formatCode="0">
                  <c:v>14197.11797906905</c:v>
                </c:pt>
                <c:pt idx="35" formatCode="0">
                  <c:v>13722.45640829874</c:v>
                </c:pt>
                <c:pt idx="36" formatCode="0">
                  <c:v>13240.283597047</c:v>
                </c:pt>
                <c:pt idx="37" formatCode="0">
                  <c:v>12752.73433982567</c:v>
                </c:pt>
                <c:pt idx="38" formatCode="0">
                  <c:v>12261.57641095053</c:v>
                </c:pt>
                <c:pt idx="39" formatCode="0">
                  <c:v>11768.28843461558</c:v>
                </c:pt>
                <c:pt idx="40" formatCode="0">
                  <c:v>11274.11583309377</c:v>
                </c:pt>
                <c:pt idx="41" formatCode="0">
                  <c:v>10780.11173434013</c:v>
                </c:pt>
                <c:pt idx="42" formatCode="0">
                  <c:v>10287.16763652808</c:v>
                </c:pt>
                <c:pt idx="43" formatCode="0">
                  <c:v>9796.037089857995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WA!$E$24:$AV$24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17313.96305859313</c:v>
                </c:pt>
                <c:pt idx="27" formatCode="0">
                  <c:v>17260.7080430228</c:v>
                </c:pt>
                <c:pt idx="28" formatCode="0">
                  <c:v>17199.20964367403</c:v>
                </c:pt>
                <c:pt idx="29" formatCode="0">
                  <c:v>17128.13197644342</c:v>
                </c:pt>
                <c:pt idx="30" formatCode="0">
                  <c:v>17048.75018512065</c:v>
                </c:pt>
                <c:pt idx="31" formatCode="0">
                  <c:v>16962.70631958104</c:v>
                </c:pt>
                <c:pt idx="32" formatCode="0">
                  <c:v>16871.47694852366</c:v>
                </c:pt>
                <c:pt idx="33" formatCode="0">
                  <c:v>16776.28137924079</c:v>
                </c:pt>
                <c:pt idx="34" formatCode="0">
                  <c:v>16678.10325449418</c:v>
                </c:pt>
                <c:pt idx="35" formatCode="0">
                  <c:v>16577.73618626644</c:v>
                </c:pt>
                <c:pt idx="36" formatCode="0">
                  <c:v>16475.82774488385</c:v>
                </c:pt>
                <c:pt idx="37" formatCode="0">
                  <c:v>16372.91496611173</c:v>
                </c:pt>
                <c:pt idx="38" formatCode="0">
                  <c:v>16269.4507517189</c:v>
                </c:pt>
                <c:pt idx="39" formatCode="0">
                  <c:v>16165.82260774207</c:v>
                </c:pt>
                <c:pt idx="40" formatCode="0">
                  <c:v>16062.36564361758</c:v>
                </c:pt>
                <c:pt idx="41" formatCode="0">
                  <c:v>15959.37159084707</c:v>
                </c:pt>
                <c:pt idx="42" formatCode="0">
                  <c:v>15857.09521498715</c:v>
                </c:pt>
                <c:pt idx="43" formatCode="0">
                  <c:v>15755.75909045443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WA!$E$25:$AV$25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17312.03658309736</c:v>
                </c:pt>
                <c:pt idx="27" formatCode="0">
                  <c:v>17255.8793687165</c:v>
                </c:pt>
                <c:pt idx="28" formatCode="0">
                  <c:v>17190.95006842322</c:v>
                </c:pt>
                <c:pt idx="29" formatCode="0">
                  <c:v>17116.17622705255</c:v>
                </c:pt>
                <c:pt idx="30" formatCode="0">
                  <c:v>17033.00406326305</c:v>
                </c:pt>
                <c:pt idx="31" formatCode="0">
                  <c:v>16943.18839324812</c:v>
                </c:pt>
                <c:pt idx="32" formatCode="0">
                  <c:v>16848.27833602727</c:v>
                </c:pt>
                <c:pt idx="33" formatCode="0">
                  <c:v>16749.53768789431</c:v>
                </c:pt>
                <c:pt idx="34" formatCode="0">
                  <c:v>16647.97536259975</c:v>
                </c:pt>
                <c:pt idx="35" formatCode="0">
                  <c:v>16544.39747887061</c:v>
                </c:pt>
                <c:pt idx="36" formatCode="0">
                  <c:v>16439.45594995354</c:v>
                </c:pt>
                <c:pt idx="37" formatCode="0">
                  <c:v>16333.68716766618</c:v>
                </c:pt>
                <c:pt idx="38" formatCode="0">
                  <c:v>16227.54052292344</c:v>
                </c:pt>
                <c:pt idx="39" formatCode="0">
                  <c:v>16121.3985090493</c:v>
                </c:pt>
                <c:pt idx="40" formatCode="0">
                  <c:v>16015.59056730473</c:v>
                </c:pt>
                <c:pt idx="41" formatCode="0">
                  <c:v>15910.40260865906</c:v>
                </c:pt>
                <c:pt idx="42" formatCode="0">
                  <c:v>15806.08370959249</c:v>
                </c:pt>
                <c:pt idx="43" formatCode="0">
                  <c:v>15702.85103531448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WA!$E$26:$AV$26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17310.11010760159</c:v>
                </c:pt>
                <c:pt idx="27" formatCode="0">
                  <c:v>17251.0506944102</c:v>
                </c:pt>
                <c:pt idx="28" formatCode="0">
                  <c:v>17182.6904931724</c:v>
                </c:pt>
                <c:pt idx="29" formatCode="0">
                  <c:v>17104.22047766167</c:v>
                </c:pt>
                <c:pt idx="30" formatCode="0">
                  <c:v>17017.25794140544</c:v>
                </c:pt>
                <c:pt idx="31" formatCode="0">
                  <c:v>16923.67046691521</c:v>
                </c:pt>
                <c:pt idx="32" formatCode="0">
                  <c:v>16825.07972353088</c:v>
                </c:pt>
                <c:pt idx="33" formatCode="0">
                  <c:v>16722.79399654783</c:v>
                </c:pt>
                <c:pt idx="34" formatCode="0">
                  <c:v>16617.84747070532</c:v>
                </c:pt>
                <c:pt idx="35" formatCode="0">
                  <c:v>16511.05877147478</c:v>
                </c:pt>
                <c:pt idx="36" formatCode="0">
                  <c:v>16403.08415502323</c:v>
                </c:pt>
                <c:pt idx="37" formatCode="0">
                  <c:v>16294.45936922062</c:v>
                </c:pt>
                <c:pt idx="38" formatCode="0">
                  <c:v>16185.63029412798</c:v>
                </c:pt>
                <c:pt idx="39" formatCode="0">
                  <c:v>16076.97441035652</c:v>
                </c:pt>
                <c:pt idx="40" formatCode="0">
                  <c:v>15968.81549099187</c:v>
                </c:pt>
                <c:pt idx="41" formatCode="0">
                  <c:v>15861.43362647105</c:v>
                </c:pt>
                <c:pt idx="42" formatCode="0">
                  <c:v>15755.07220419783</c:v>
                </c:pt>
                <c:pt idx="43" formatCode="0">
                  <c:v>15649.94298017454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WA!$E$27:$AV$27</c:f>
              <c:numCache>
                <c:formatCode>General</c:formatCode>
                <c:ptCount val="44"/>
                <c:pt idx="25" formatCode="0">
                  <c:v>17371.9999</c:v>
                </c:pt>
                <c:pt idx="26" formatCode="0">
                  <c:v>17305.29391886217</c:v>
                </c:pt>
                <c:pt idx="27" formatCode="0">
                  <c:v>17238.97900864445</c:v>
                </c:pt>
                <c:pt idx="28" formatCode="0">
                  <c:v>17162.04155504536</c:v>
                </c:pt>
                <c:pt idx="29" formatCode="0">
                  <c:v>17074.3311041845</c:v>
                </c:pt>
                <c:pt idx="30" formatCode="0">
                  <c:v>16977.89263676142</c:v>
                </c:pt>
                <c:pt idx="31" formatCode="0">
                  <c:v>16874.87565108291</c:v>
                </c:pt>
                <c:pt idx="32" formatCode="0">
                  <c:v>16767.0831922899</c:v>
                </c:pt>
                <c:pt idx="33" formatCode="0">
                  <c:v>16655.93476818165</c:v>
                </c:pt>
                <c:pt idx="34" formatCode="0">
                  <c:v>16542.52774096926</c:v>
                </c:pt>
                <c:pt idx="35" formatCode="0">
                  <c:v>16427.71200298521</c:v>
                </c:pt>
                <c:pt idx="36" formatCode="0">
                  <c:v>16312.15466769745</c:v>
                </c:pt>
                <c:pt idx="37" formatCode="0">
                  <c:v>16196.38987310673</c:v>
                </c:pt>
                <c:pt idx="38" formatCode="0">
                  <c:v>16080.85472213932</c:v>
                </c:pt>
                <c:pt idx="39" formatCode="0">
                  <c:v>15965.91416362458</c:v>
                </c:pt>
                <c:pt idx="40" formatCode="0">
                  <c:v>15851.87780020974</c:v>
                </c:pt>
                <c:pt idx="41" formatCode="0">
                  <c:v>15739.01117100103</c:v>
                </c:pt>
                <c:pt idx="42" formatCode="0">
                  <c:v>15627.54344071118</c:v>
                </c:pt>
                <c:pt idx="43" formatCode="0">
                  <c:v>15517.67284232467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WA!$E$28:$AV$28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17260.5874837457</c:v>
                </c:pt>
                <c:pt idx="28">
                  <c:v>17196.90310715532</c:v>
                </c:pt>
                <c:pt idx="29">
                  <c:v>17122.94643966521</c:v>
                </c:pt>
                <c:pt idx="30">
                  <c:v>17040.2060788444</c:v>
                </c:pt>
                <c:pt idx="31">
                  <c:v>16950.439968093</c:v>
                </c:pt>
                <c:pt idx="32">
                  <c:v>16855.18831732218</c:v>
                </c:pt>
                <c:pt idx="33">
                  <c:v>16755.7061061618</c:v>
                </c:pt>
                <c:pt idx="34">
                  <c:v>16652.99769851221</c:v>
                </c:pt>
                <c:pt idx="35">
                  <c:v>16547.86930654026</c:v>
                </c:pt>
                <c:pt idx="36">
                  <c:v>16440.97651596897</c:v>
                </c:pt>
                <c:pt idx="37">
                  <c:v>16332.86162399194</c:v>
                </c:pt>
                <c:pt idx="38">
                  <c:v>16223.98100391568</c:v>
                </c:pt>
                <c:pt idx="39">
                  <c:v>16114.72437075574</c:v>
                </c:pt>
                <c:pt idx="40">
                  <c:v>16005.4280865638</c:v>
                </c:pt>
                <c:pt idx="41">
                  <c:v>15896.38437045719</c:v>
                </c:pt>
                <c:pt idx="42">
                  <c:v>15787.84783918006</c:v>
                </c:pt>
                <c:pt idx="43">
                  <c:v>15680.04037346619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WA!$E$29:$AV$29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17255.47508758382</c:v>
                </c:pt>
                <c:pt idx="28">
                  <c:v>17183.87478129311</c:v>
                </c:pt>
                <c:pt idx="29">
                  <c:v>17100.28918095455</c:v>
                </c:pt>
                <c:pt idx="30">
                  <c:v>17006.8198362666</c:v>
                </c:pt>
                <c:pt idx="31">
                  <c:v>16905.58227104979</c:v>
                </c:pt>
                <c:pt idx="32">
                  <c:v>16798.32555235987</c:v>
                </c:pt>
                <c:pt idx="33">
                  <c:v>16686.42586555573</c:v>
                </c:pt>
                <c:pt idx="34">
                  <c:v>16570.9569839717</c:v>
                </c:pt>
                <c:pt idx="35">
                  <c:v>16452.76376404288</c:v>
                </c:pt>
                <c:pt idx="36">
                  <c:v>16332.52202710869</c:v>
                </c:pt>
                <c:pt idx="37">
                  <c:v>16210.78319307683</c:v>
                </c:pt>
                <c:pt idx="38">
                  <c:v>16088.00597666161</c:v>
                </c:pt>
                <c:pt idx="39">
                  <c:v>15964.57823669151</c:v>
                </c:pt>
                <c:pt idx="40">
                  <c:v>15840.831827627</c:v>
                </c:pt>
                <c:pt idx="41">
                  <c:v>15717.05273647901</c:v>
                </c:pt>
                <c:pt idx="42">
                  <c:v>15593.48817886912</c:v>
                </c:pt>
                <c:pt idx="43">
                  <c:v>15470.35179724393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WA!$E$30:$AV$30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17250.30508695815</c:v>
                </c:pt>
                <c:pt idx="28">
                  <c:v>17170.63414193593</c:v>
                </c:pt>
                <c:pt idx="29">
                  <c:v>17077.17853112404</c:v>
                </c:pt>
                <c:pt idx="30">
                  <c:v>16972.67300105618</c:v>
                </c:pt>
                <c:pt idx="31">
                  <c:v>16859.6088479421</c:v>
                </c:pt>
                <c:pt idx="32">
                  <c:v>16739.95680965823</c:v>
                </c:pt>
                <c:pt idx="33">
                  <c:v>16615.22193160983</c:v>
                </c:pt>
                <c:pt idx="34">
                  <c:v>16486.55116705941</c:v>
                </c:pt>
                <c:pt idx="35">
                  <c:v>16354.82919373293</c:v>
                </c:pt>
                <c:pt idx="36">
                  <c:v>16220.75165115607</c:v>
                </c:pt>
                <c:pt idx="37">
                  <c:v>16084.87775294654</c:v>
                </c:pt>
                <c:pt idx="38">
                  <c:v>15947.66674211961</c:v>
                </c:pt>
                <c:pt idx="39">
                  <c:v>15809.50257011492</c:v>
                </c:pt>
                <c:pt idx="40">
                  <c:v>15670.71042204294</c:v>
                </c:pt>
                <c:pt idx="41">
                  <c:v>15531.56783596054</c:v>
                </c:pt>
                <c:pt idx="42">
                  <c:v>15392.3123690354</c:v>
                </c:pt>
                <c:pt idx="43">
                  <c:v>15253.14712090382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WA!$E$31:$AV$31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17237.1215853627</c:v>
                </c:pt>
                <c:pt idx="28">
                  <c:v>17136.56439541931</c:v>
                </c:pt>
                <c:pt idx="29">
                  <c:v>17017.31060803575</c:v>
                </c:pt>
                <c:pt idx="30">
                  <c:v>16883.76818278516</c:v>
                </c:pt>
                <c:pt idx="31">
                  <c:v>16739.45438343513</c:v>
                </c:pt>
                <c:pt idx="32">
                  <c:v>16586.95718333374</c:v>
                </c:pt>
                <c:pt idx="33">
                  <c:v>16428.14172774307</c:v>
                </c:pt>
                <c:pt idx="34">
                  <c:v>16264.35584502821</c:v>
                </c:pt>
                <c:pt idx="35">
                  <c:v>16096.58785061752</c:v>
                </c:pt>
                <c:pt idx="36">
                  <c:v>15925.57838802206</c:v>
                </c:pt>
                <c:pt idx="37">
                  <c:v>15751.89673813675</c:v>
                </c:pt>
                <c:pt idx="38">
                  <c:v>15575.99157301383</c:v>
                </c:pt>
                <c:pt idx="39">
                  <c:v>15398.22407302939</c:v>
                </c:pt>
                <c:pt idx="40">
                  <c:v>15218.88929217942</c:v>
                </c:pt>
                <c:pt idx="41">
                  <c:v>15038.22995158748</c:v>
                </c:pt>
                <c:pt idx="42">
                  <c:v>14856.44550598008</c:v>
                </c:pt>
                <c:pt idx="43">
                  <c:v>14673.69833692585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WA!$E$32:$AV$32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17260.10877307714</c:v>
                </c:pt>
                <c:pt idx="28">
                  <c:v>17195.20117740148</c:v>
                </c:pt>
                <c:pt idx="29">
                  <c:v>17119.38463727538</c:v>
                </c:pt>
                <c:pt idx="30">
                  <c:v>17034.31142676017</c:v>
                </c:pt>
                <c:pt idx="31">
                  <c:v>16941.89221177669</c:v>
                </c:pt>
                <c:pt idx="32">
                  <c:v>16843.79082110397</c:v>
                </c:pt>
                <c:pt idx="33">
                  <c:v>16741.35422668228</c:v>
                </c:pt>
                <c:pt idx="34">
                  <c:v>16635.65119930507</c:v>
                </c:pt>
                <c:pt idx="35">
                  <c:v>16527.53101827585</c:v>
                </c:pt>
                <c:pt idx="36">
                  <c:v>16417.6771636549</c:v>
                </c:pt>
                <c:pt idx="37">
                  <c:v>16306.64973840719</c:v>
                </c:pt>
                <c:pt idx="38">
                  <c:v>16194.91658171426</c:v>
                </c:pt>
                <c:pt idx="39">
                  <c:v>16082.8750764908</c:v>
                </c:pt>
                <c:pt idx="40">
                  <c:v>15970.86706434797</c:v>
                </c:pt>
                <c:pt idx="41">
                  <c:v>15859.18901940203</c:v>
                </c:pt>
                <c:pt idx="42">
                  <c:v>15748.09914300282</c:v>
                </c:pt>
                <c:pt idx="43">
                  <c:v>15637.82254342091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WA!$E$33:$AV$33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17254.0309100207</c:v>
                </c:pt>
                <c:pt idx="28">
                  <c:v>17178.716850477</c:v>
                </c:pt>
                <c:pt idx="29">
                  <c:v>17089.45723217519</c:v>
                </c:pt>
                <c:pt idx="30">
                  <c:v>16988.84673705079</c:v>
                </c:pt>
                <c:pt idx="31">
                  <c:v>16879.46984402099</c:v>
                </c:pt>
                <c:pt idx="32">
                  <c:v>16763.45978692122</c:v>
                </c:pt>
                <c:pt idx="33">
                  <c:v>16642.48074299221</c:v>
                </c:pt>
                <c:pt idx="34">
                  <c:v>16517.80880267038</c:v>
                </c:pt>
                <c:pt idx="35">
                  <c:v>16390.42408623491</c:v>
                </c:pt>
                <c:pt idx="36">
                  <c:v>16261.08976116268</c:v>
                </c:pt>
                <c:pt idx="37">
                  <c:v>16130.41275073454</c:v>
                </c:pt>
                <c:pt idx="38">
                  <c:v>15998.88737627194</c:v>
                </c:pt>
                <c:pt idx="39">
                  <c:v>15866.92530445865</c:v>
                </c:pt>
                <c:pt idx="40">
                  <c:v>15734.8754898044</c:v>
                </c:pt>
                <c:pt idx="41">
                  <c:v>15603.03732167034</c:v>
                </c:pt>
                <c:pt idx="42">
                  <c:v>15471.66942631878</c:v>
                </c:pt>
                <c:pt idx="43">
                  <c:v>15340.99582054604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WA!$E$34:$AV$34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17247.88456400024</c:v>
                </c:pt>
                <c:pt idx="28">
                  <c:v>17161.94880707497</c:v>
                </c:pt>
                <c:pt idx="29">
                  <c:v>17058.87385541</c:v>
                </c:pt>
                <c:pt idx="30">
                  <c:v>16942.21891475749</c:v>
                </c:pt>
                <c:pt idx="31">
                  <c:v>16815.27524491246</c:v>
                </c:pt>
                <c:pt idx="32">
                  <c:v>16680.67730407619</c:v>
                </c:pt>
                <c:pt idx="33">
                  <c:v>16540.43162931174</c:v>
                </c:pt>
                <c:pt idx="34">
                  <c:v>16396.03876700012</c:v>
                </c:pt>
                <c:pt idx="35">
                  <c:v>16248.6197603671</c:v>
                </c:pt>
                <c:pt idx="36">
                  <c:v>16099.02238667755</c:v>
                </c:pt>
                <c:pt idx="37">
                  <c:v>15947.90207385071</c:v>
                </c:pt>
                <c:pt idx="38">
                  <c:v>15795.7795644408</c:v>
                </c:pt>
                <c:pt idx="39">
                  <c:v>15643.07995441735</c:v>
                </c:pt>
                <c:pt idx="40">
                  <c:v>15490.15816318111</c:v>
                </c:pt>
                <c:pt idx="41">
                  <c:v>15337.31526393954</c:v>
                </c:pt>
                <c:pt idx="42">
                  <c:v>15184.80906006127</c:v>
                </c:pt>
                <c:pt idx="43">
                  <c:v>15032.8612311347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WA!$E$35:$AV$35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17232.21138164809</c:v>
                </c:pt>
                <c:pt idx="28">
                  <c:v>17118.73250334917</c:v>
                </c:pt>
                <c:pt idx="29">
                  <c:v>16979.37664950714</c:v>
                </c:pt>
                <c:pt idx="30">
                  <c:v>16820.20337911853</c:v>
                </c:pt>
                <c:pt idx="31">
                  <c:v>16646.42465411221</c:v>
                </c:pt>
                <c:pt idx="32">
                  <c:v>16462.08536826193</c:v>
                </c:pt>
                <c:pt idx="33">
                  <c:v>16270.17636039814</c:v>
                </c:pt>
                <c:pt idx="34">
                  <c:v>16072.8476128458</c:v>
                </c:pt>
                <c:pt idx="35">
                  <c:v>15871.6234629509</c:v>
                </c:pt>
                <c:pt idx="36">
                  <c:v>15667.58642667222</c:v>
                </c:pt>
                <c:pt idx="37">
                  <c:v>15461.51926180855</c:v>
                </c:pt>
                <c:pt idx="38">
                  <c:v>15254.00606430682</c:v>
                </c:pt>
                <c:pt idx="39">
                  <c:v>15045.4991216433</c:v>
                </c:pt>
                <c:pt idx="40">
                  <c:v>14836.36054730768</c:v>
                </c:pt>
                <c:pt idx="41">
                  <c:v>14626.88735365142</c:v>
                </c:pt>
                <c:pt idx="42">
                  <c:v>14417.32670977581</c:v>
                </c:pt>
                <c:pt idx="43">
                  <c:v>14207.88579779752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WA!$E$36:$AV$36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17259.89196138699</c:v>
                </c:pt>
                <c:pt idx="28">
                  <c:v>17194.02159125298</c:v>
                </c:pt>
                <c:pt idx="29">
                  <c:v>17116.19740591871</c:v>
                </c:pt>
                <c:pt idx="30">
                  <c:v>17027.93461129286</c:v>
                </c:pt>
                <c:pt idx="31">
                  <c:v>16931.12019581852</c:v>
                </c:pt>
                <c:pt idx="32">
                  <c:v>16827.47187426732</c:v>
                </c:pt>
                <c:pt idx="33">
                  <c:v>16718.44093081951</c:v>
                </c:pt>
                <c:pt idx="34">
                  <c:v>16605.23032192568</c:v>
                </c:pt>
                <c:pt idx="35">
                  <c:v>16488.83815910531</c:v>
                </c:pt>
                <c:pt idx="36">
                  <c:v>16370.10056053641</c:v>
                </c:pt>
                <c:pt idx="37">
                  <c:v>16249.7267730621</c:v>
                </c:pt>
                <c:pt idx="38">
                  <c:v>16128.32572403065</c:v>
                </c:pt>
                <c:pt idx="39">
                  <c:v>16006.42527389076</c:v>
                </c:pt>
                <c:pt idx="40">
                  <c:v>15884.4859603104</c:v>
                </c:pt>
                <c:pt idx="41">
                  <c:v>15762.91089622713</c:v>
                </c:pt>
                <c:pt idx="42">
                  <c:v>15642.05312881327</c:v>
                </c:pt>
                <c:pt idx="43">
                  <c:v>15522.22138438651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WA!$E$37:$AV$37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17253.37683105631</c:v>
                </c:pt>
                <c:pt idx="28">
                  <c:v>17175.13228196863</c:v>
                </c:pt>
                <c:pt idx="29">
                  <c:v>17079.71135836758</c:v>
                </c:pt>
                <c:pt idx="30">
                  <c:v>16969.24074217007</c:v>
                </c:pt>
                <c:pt idx="31">
                  <c:v>16846.18988290837</c:v>
                </c:pt>
                <c:pt idx="32">
                  <c:v>16712.82715899609</c:v>
                </c:pt>
                <c:pt idx="33">
                  <c:v>16571.12095268691</c:v>
                </c:pt>
                <c:pt idx="34">
                  <c:v>16422.75680431856</c:v>
                </c:pt>
                <c:pt idx="35">
                  <c:v>16269.18059102776</c:v>
                </c:pt>
                <c:pt idx="36">
                  <c:v>16111.64156970637</c:v>
                </c:pt>
                <c:pt idx="37">
                  <c:v>15951.22806475157</c:v>
                </c:pt>
                <c:pt idx="38">
                  <c:v>15788.8948659965</c:v>
                </c:pt>
                <c:pt idx="39">
                  <c:v>15625.48353759712</c:v>
                </c:pt>
                <c:pt idx="40">
                  <c:v>15461.73737796268</c:v>
                </c:pt>
                <c:pt idx="41">
                  <c:v>15298.31265708484</c:v>
                </c:pt>
                <c:pt idx="42">
                  <c:v>15135.78741222856</c:v>
                </c:pt>
                <c:pt idx="43">
                  <c:v>14974.66870712389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WA!$E$38:$AV$38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17246.78829080641</c:v>
                </c:pt>
                <c:pt idx="28">
                  <c:v>17155.89632035502</c:v>
                </c:pt>
                <c:pt idx="29">
                  <c:v>17042.31279112861</c:v>
                </c:pt>
                <c:pt idx="30">
                  <c:v>16908.71321310158</c:v>
                </c:pt>
                <c:pt idx="31">
                  <c:v>16758.11338696416</c:v>
                </c:pt>
                <c:pt idx="32">
                  <c:v>16593.319192317</c:v>
                </c:pt>
                <c:pt idx="33">
                  <c:v>16416.82241623609</c:v>
                </c:pt>
                <c:pt idx="34">
                  <c:v>16230.81365361539</c:v>
                </c:pt>
                <c:pt idx="35">
                  <c:v>16037.22208222046</c:v>
                </c:pt>
                <c:pt idx="36">
                  <c:v>15837.75581653423</c:v>
                </c:pt>
                <c:pt idx="37">
                  <c:v>15633.93550223891</c:v>
                </c:pt>
                <c:pt idx="38">
                  <c:v>15427.12012081702</c:v>
                </c:pt>
                <c:pt idx="39">
                  <c:v>15218.52613345758</c:v>
                </c:pt>
                <c:pt idx="40">
                  <c:v>15009.24165505468</c:v>
                </c:pt>
                <c:pt idx="41">
                  <c:v>14800.23725317873</c:v>
                </c:pt>
                <c:pt idx="42">
                  <c:v>14592.37463362681</c:v>
                </c:pt>
                <c:pt idx="43">
                  <c:v>14386.4141046002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WA!$E$39:$AV$39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17229.98751316917</c:v>
                </c:pt>
                <c:pt idx="28">
                  <c:v>17106.21937729809</c:v>
                </c:pt>
                <c:pt idx="29">
                  <c:v>16944.5609040022</c:v>
                </c:pt>
                <c:pt idx="30">
                  <c:v>16748.69337893325</c:v>
                </c:pt>
                <c:pt idx="31">
                  <c:v>16522.74614922612</c:v>
                </c:pt>
                <c:pt idx="32">
                  <c:v>16270.72603969025</c:v>
                </c:pt>
                <c:pt idx="33">
                  <c:v>15996.39400634226</c:v>
                </c:pt>
                <c:pt idx="34">
                  <c:v>15703.26005332211</c:v>
                </c:pt>
                <c:pt idx="35">
                  <c:v>15394.60606791918</c:v>
                </c:pt>
                <c:pt idx="36">
                  <c:v>15073.5100380919</c:v>
                </c:pt>
                <c:pt idx="37">
                  <c:v>14742.86404295388</c:v>
                </c:pt>
                <c:pt idx="38">
                  <c:v>14405.38474257674</c:v>
                </c:pt>
                <c:pt idx="39">
                  <c:v>14063.61733306787</c:v>
                </c:pt>
                <c:pt idx="40">
                  <c:v>13719.93461080528</c:v>
                </c:pt>
                <c:pt idx="41">
                  <c:v>13376.5328268326</c:v>
                </c:pt>
                <c:pt idx="42">
                  <c:v>13035.42580805918</c:v>
                </c:pt>
                <c:pt idx="43">
                  <c:v>12698.43855884599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WA!$E$40:$AV$40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17255.61690891798</c:v>
                </c:pt>
                <c:pt idx="28">
                  <c:v>17183.54803135102</c:v>
                </c:pt>
                <c:pt idx="29">
                  <c:v>17098.886533083</c:v>
                </c:pt>
                <c:pt idx="30">
                  <c:v>17003.88658672274</c:v>
                </c:pt>
                <c:pt idx="31">
                  <c:v>16900.83763518299</c:v>
                </c:pt>
                <c:pt idx="32">
                  <c:v>16791.64439594297</c:v>
                </c:pt>
                <c:pt idx="33">
                  <c:v>16677.80814695875</c:v>
                </c:pt>
                <c:pt idx="34">
                  <c:v>16560.49703918066</c:v>
                </c:pt>
                <c:pt idx="35">
                  <c:v>16440.62452307712</c:v>
                </c:pt>
                <c:pt idx="36">
                  <c:v>16318.91544746429</c:v>
                </c:pt>
                <c:pt idx="37">
                  <c:v>16195.95637546982</c:v>
                </c:pt>
                <c:pt idx="38">
                  <c:v>16072.2317736603</c:v>
                </c:pt>
                <c:pt idx="39">
                  <c:v>15948.14911422282</c:v>
                </c:pt>
                <c:pt idx="40">
                  <c:v>15824.05594611338</c:v>
                </c:pt>
                <c:pt idx="41">
                  <c:v>15700.25149010212</c:v>
                </c:pt>
                <c:pt idx="42">
                  <c:v>15576.99467611141</c:v>
                </c:pt>
                <c:pt idx="43">
                  <c:v>15454.50995135114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WA!$E$41:$AV$41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17240.47982402796</c:v>
                </c:pt>
                <c:pt idx="28">
                  <c:v>17143.4686244508</c:v>
                </c:pt>
                <c:pt idx="29">
                  <c:v>17027.33000557874</c:v>
                </c:pt>
                <c:pt idx="30">
                  <c:v>16896.49094832926</c:v>
                </c:pt>
                <c:pt idx="31">
                  <c:v>16754.70061795088</c:v>
                </c:pt>
                <c:pt idx="32">
                  <c:v>16604.83844468434</c:v>
                </c:pt>
                <c:pt idx="33">
                  <c:v>16449.04885532699</c:v>
                </c:pt>
                <c:pt idx="34">
                  <c:v>16288.91785997181</c:v>
                </c:pt>
                <c:pt idx="35">
                  <c:v>16125.62552724742</c:v>
                </c:pt>
                <c:pt idx="36">
                  <c:v>15960.0634106516</c:v>
                </c:pt>
                <c:pt idx="37">
                  <c:v>15792.91991713736</c:v>
                </c:pt>
                <c:pt idx="38">
                  <c:v>15624.73991320175</c:v>
                </c:pt>
                <c:pt idx="39">
                  <c:v>15455.9650794537</c:v>
                </c:pt>
                <c:pt idx="40">
                  <c:v>15286.96067744644</c:v>
                </c:pt>
                <c:pt idx="41">
                  <c:v>15118.03319309973</c:v>
                </c:pt>
                <c:pt idx="42">
                  <c:v>14949.44211270818</c:v>
                </c:pt>
                <c:pt idx="43">
                  <c:v>14781.40804925967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WA!$E$42:$AV$42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17225.17218043494</c:v>
                </c:pt>
                <c:pt idx="28">
                  <c:v>17102.71146693561</c:v>
                </c:pt>
                <c:pt idx="29">
                  <c:v>16954.2481063423</c:v>
                </c:pt>
                <c:pt idx="30">
                  <c:v>16786.43936612089</c:v>
                </c:pt>
                <c:pt idx="31">
                  <c:v>16604.56647935664</c:v>
                </c:pt>
                <c:pt idx="32">
                  <c:v>16412.54889060565</c:v>
                </c:pt>
                <c:pt idx="33">
                  <c:v>16213.22436956623</c:v>
                </c:pt>
                <c:pt idx="34">
                  <c:v>16008.63106881138</c:v>
                </c:pt>
                <c:pt idx="35">
                  <c:v>15800.23656570555</c:v>
                </c:pt>
                <c:pt idx="36">
                  <c:v>15589.1101682813</c:v>
                </c:pt>
                <c:pt idx="37">
                  <c:v>15376.04667954856</c:v>
                </c:pt>
                <c:pt idx="38">
                  <c:v>15161.65201128114</c:v>
                </c:pt>
                <c:pt idx="39">
                  <c:v>14946.40053522199</c:v>
                </c:pt>
                <c:pt idx="40">
                  <c:v>14730.67258872436</c:v>
                </c:pt>
                <c:pt idx="41">
                  <c:v>14514.77873163739</c:v>
                </c:pt>
                <c:pt idx="42">
                  <c:v>14298.97554863204</c:v>
                </c:pt>
                <c:pt idx="43">
                  <c:v>14083.47624091196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WA!$E$43:$AV$43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17186.13768927276</c:v>
                </c:pt>
                <c:pt idx="28">
                  <c:v>16997.72403825078</c:v>
                </c:pt>
                <c:pt idx="29">
                  <c:v>16764.48596757959</c:v>
                </c:pt>
                <c:pt idx="30">
                  <c:v>16498.8970571196</c:v>
                </c:pt>
                <c:pt idx="31">
                  <c:v>16210.4074185666</c:v>
                </c:pt>
                <c:pt idx="32">
                  <c:v>15905.85917529286</c:v>
                </c:pt>
                <c:pt idx="33">
                  <c:v>15590.07940752269</c:v>
                </c:pt>
                <c:pt idx="34">
                  <c:v>15266.41371203085</c:v>
                </c:pt>
                <c:pt idx="35">
                  <c:v>14937.15528389084</c:v>
                </c:pt>
                <c:pt idx="36">
                  <c:v>14603.87165822873</c:v>
                </c:pt>
                <c:pt idx="37">
                  <c:v>14267.64237332552</c:v>
                </c:pt>
                <c:pt idx="38">
                  <c:v>13929.22394886134</c:v>
                </c:pt>
                <c:pt idx="39">
                  <c:v>13589.159282004</c:v>
                </c:pt>
                <c:pt idx="40">
                  <c:v>13247.84746375191</c:v>
                </c:pt>
                <c:pt idx="41">
                  <c:v>12905.58739382987</c:v>
                </c:pt>
                <c:pt idx="42">
                  <c:v>12562.60513732339</c:v>
                </c:pt>
                <c:pt idx="43">
                  <c:v>12219.07159403847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WA!$E$44:$AV$44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17252.38649012901</c:v>
                </c:pt>
                <c:pt idx="28">
                  <c:v>17174.23019130456</c:v>
                </c:pt>
                <c:pt idx="29">
                  <c:v>17080.97408786286</c:v>
                </c:pt>
                <c:pt idx="30">
                  <c:v>16975.19795196614</c:v>
                </c:pt>
                <c:pt idx="31">
                  <c:v>16859.492548254</c:v>
                </c:pt>
                <c:pt idx="32">
                  <c:v>16736.04001543844</c:v>
                </c:pt>
                <c:pt idx="33">
                  <c:v>16606.59585286424</c:v>
                </c:pt>
                <c:pt idx="34">
                  <c:v>16472.56016066495</c:v>
                </c:pt>
                <c:pt idx="35">
                  <c:v>16335.05714221809</c:v>
                </c:pt>
                <c:pt idx="36">
                  <c:v>16195.0023656517</c:v>
                </c:pt>
                <c:pt idx="37">
                  <c:v>16053.15428319741</c:v>
                </c:pt>
                <c:pt idx="38">
                  <c:v>15910.15163157432</c:v>
                </c:pt>
                <c:pt idx="39">
                  <c:v>15766.53973102512</c:v>
                </c:pt>
                <c:pt idx="40">
                  <c:v>15622.78872464977</c:v>
                </c:pt>
                <c:pt idx="41">
                  <c:v>15479.30630438817</c:v>
                </c:pt>
                <c:pt idx="42">
                  <c:v>15336.4468372402</c:v>
                </c:pt>
                <c:pt idx="43">
                  <c:v>15194.51821771326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WA!$E$45:$AV$45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17230.73427490831</c:v>
                </c:pt>
                <c:pt idx="28">
                  <c:v>17115.26147511999</c:v>
                </c:pt>
                <c:pt idx="29">
                  <c:v>16972.93151280747</c:v>
                </c:pt>
                <c:pt idx="30">
                  <c:v>16809.10844444987</c:v>
                </c:pt>
                <c:pt idx="31">
                  <c:v>16628.42521811175</c:v>
                </c:pt>
                <c:pt idx="32">
                  <c:v>16434.58934890857</c:v>
                </c:pt>
                <c:pt idx="33">
                  <c:v>16230.51658309987</c:v>
                </c:pt>
                <c:pt idx="34">
                  <c:v>16018.50746384898</c:v>
                </c:pt>
                <c:pt idx="35">
                  <c:v>15800.40057831082</c:v>
                </c:pt>
                <c:pt idx="36">
                  <c:v>15577.69133800897</c:v>
                </c:pt>
                <c:pt idx="37">
                  <c:v>15351.61911655442</c:v>
                </c:pt>
                <c:pt idx="38">
                  <c:v>15123.22891308162</c:v>
                </c:pt>
                <c:pt idx="39">
                  <c:v>14893.41395996236</c:v>
                </c:pt>
                <c:pt idx="40">
                  <c:v>14662.9448736351</c:v>
                </c:pt>
                <c:pt idx="41">
                  <c:v>14432.48976824349</c:v>
                </c:pt>
                <c:pt idx="42">
                  <c:v>14202.62855725226</c:v>
                </c:pt>
                <c:pt idx="43">
                  <c:v>13973.86363835916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WA!$E$46:$AV$46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17208.8380910654</c:v>
                </c:pt>
                <c:pt idx="28">
                  <c:v>17055.2683559912</c:v>
                </c:pt>
                <c:pt idx="29">
                  <c:v>16862.45104633205</c:v>
                </c:pt>
                <c:pt idx="30">
                  <c:v>16638.529333173</c:v>
                </c:pt>
                <c:pt idx="31">
                  <c:v>16390.2145835733</c:v>
                </c:pt>
                <c:pt idx="32">
                  <c:v>16122.7918281508</c:v>
                </c:pt>
                <c:pt idx="33">
                  <c:v>15840.39356088829</c:v>
                </c:pt>
                <c:pt idx="34">
                  <c:v>15546.27752198538</c:v>
                </c:pt>
                <c:pt idx="35">
                  <c:v>15243.05310796166</c:v>
                </c:pt>
                <c:pt idx="36">
                  <c:v>14932.85234246652</c:v>
                </c:pt>
                <c:pt idx="37">
                  <c:v>14617.45331645296</c:v>
                </c:pt>
                <c:pt idx="38">
                  <c:v>14298.36626598153</c:v>
                </c:pt>
                <c:pt idx="39">
                  <c:v>13976.89201159112</c:v>
                </c:pt>
                <c:pt idx="40">
                  <c:v>13654.16106200503</c:v>
                </c:pt>
                <c:pt idx="41">
                  <c:v>13331.15990287505</c:v>
                </c:pt>
                <c:pt idx="42">
                  <c:v>13008.74921457438</c:v>
                </c:pt>
                <c:pt idx="43">
                  <c:v>12687.67722748777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WA!$E$47:$AV$47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17153.00282226598</c:v>
                </c:pt>
                <c:pt idx="28">
                  <c:v>16900.60398424944</c:v>
                </c:pt>
                <c:pt idx="29">
                  <c:v>16574.93702044293</c:v>
                </c:pt>
                <c:pt idx="30">
                  <c:v>16190.96719000339</c:v>
                </c:pt>
                <c:pt idx="31">
                  <c:v>15760.68828504522</c:v>
                </c:pt>
                <c:pt idx="32">
                  <c:v>15293.50896021125</c:v>
                </c:pt>
                <c:pt idx="33">
                  <c:v>14796.82018895093</c:v>
                </c:pt>
                <c:pt idx="34">
                  <c:v>14276.50656491157</c:v>
                </c:pt>
                <c:pt idx="35">
                  <c:v>13737.35581184566</c:v>
                </c:pt>
                <c:pt idx="36">
                  <c:v>13183.36805397162</c:v>
                </c:pt>
                <c:pt idx="37">
                  <c:v>12617.97755094488</c:v>
                </c:pt>
                <c:pt idx="38">
                  <c:v>12044.20282532145</c:v>
                </c:pt>
                <c:pt idx="39">
                  <c:v>11464.74195798342</c:v>
                </c:pt>
                <c:pt idx="40">
                  <c:v>10882.02889278318</c:v>
                </c:pt>
                <c:pt idx="41">
                  <c:v>10298.2641387214</c:v>
                </c:pt>
                <c:pt idx="42">
                  <c:v>9715.429977698101</c:v>
                </c:pt>
                <c:pt idx="43">
                  <c:v>9135.297034860054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WA!$E$48:$AV$48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17262.14820282185</c:v>
                </c:pt>
                <c:pt idx="28">
                  <c:v>17200.88731545978</c:v>
                </c:pt>
                <c:pt idx="29">
                  <c:v>17129.87356170497</c:v>
                </c:pt>
                <c:pt idx="30">
                  <c:v>17050.43713093206</c:v>
                </c:pt>
                <c:pt idx="31">
                  <c:v>16964.26855106854</c:v>
                </c:pt>
                <c:pt idx="32">
                  <c:v>16872.88151590297</c:v>
                </c:pt>
                <c:pt idx="33">
                  <c:v>16777.52034331979</c:v>
                </c:pt>
                <c:pt idx="34">
                  <c:v>16679.18334582791</c:v>
                </c:pt>
                <c:pt idx="35">
                  <c:v>16578.67116714976</c:v>
                </c:pt>
                <c:pt idx="36">
                  <c:v>16476.6334536675</c:v>
                </c:pt>
                <c:pt idx="37">
                  <c:v>16373.60654481671</c:v>
                </c:pt>
                <c:pt idx="38">
                  <c:v>16270.0414064495</c:v>
                </c:pt>
                <c:pt idx="39">
                  <c:v>16166.32330197192</c:v>
                </c:pt>
                <c:pt idx="40">
                  <c:v>16062.78526851097</c:v>
                </c:pt>
                <c:pt idx="41">
                  <c:v>15959.71731667236</c:v>
                </c:pt>
                <c:pt idx="42">
                  <c:v>15857.37286065101</c:v>
                </c:pt>
                <c:pt idx="43">
                  <c:v>15755.97343978976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WA!$E$49:$AV$49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17260.183475385</c:v>
                </c:pt>
                <c:pt idx="28">
                  <c:v>17195.92479102973</c:v>
                </c:pt>
                <c:pt idx="29">
                  <c:v>17121.27841591133</c:v>
                </c:pt>
                <c:pt idx="30">
                  <c:v>17037.86359976455</c:v>
                </c:pt>
                <c:pt idx="31">
                  <c:v>16947.59018539158</c:v>
                </c:pt>
                <c:pt idx="32">
                  <c:v>16852.12709560394</c:v>
                </c:pt>
                <c:pt idx="33">
                  <c:v>16752.81895310385</c:v>
                </c:pt>
                <c:pt idx="34">
                  <c:v>16650.72161718187</c:v>
                </c:pt>
                <c:pt idx="35">
                  <c:v>16546.66291745734</c:v>
                </c:pt>
                <c:pt idx="36">
                  <c:v>16441.300121722</c:v>
                </c:pt>
                <c:pt idx="37">
                  <c:v>16335.16595612428</c:v>
                </c:pt>
                <c:pt idx="38">
                  <c:v>16228.70229177544</c:v>
                </c:pt>
                <c:pt idx="39">
                  <c:v>16122.28336268885</c:v>
                </c:pt>
                <c:pt idx="40">
                  <c:v>16016.23115782952</c:v>
                </c:pt>
                <c:pt idx="41">
                  <c:v>15910.82548026433</c:v>
                </c:pt>
                <c:pt idx="42">
                  <c:v>15806.31063998613</c:v>
                </c:pt>
                <c:pt idx="43">
                  <c:v>15702.9001533824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WA!$E$50:$AV$50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17258.19661017422</c:v>
                </c:pt>
                <c:pt idx="28">
                  <c:v>17190.88279387253</c:v>
                </c:pt>
                <c:pt idx="29">
                  <c:v>17112.51516983692</c:v>
                </c:pt>
                <c:pt idx="30">
                  <c:v>17025.01286294672</c:v>
                </c:pt>
                <c:pt idx="31">
                  <c:v>16930.51867009861</c:v>
                </c:pt>
                <c:pt idx="32">
                  <c:v>16830.86897117265</c:v>
                </c:pt>
                <c:pt idx="33">
                  <c:v>16727.51715413926</c:v>
                </c:pt>
                <c:pt idx="34">
                  <c:v>16621.5808293108</c:v>
                </c:pt>
                <c:pt idx="35">
                  <c:v>16513.91570734746</c:v>
                </c:pt>
                <c:pt idx="36">
                  <c:v>16405.18513629401</c:v>
                </c:pt>
                <c:pt idx="37">
                  <c:v>16295.91568781895</c:v>
                </c:pt>
                <c:pt idx="38">
                  <c:v>16186.53748682966</c:v>
                </c:pt>
                <c:pt idx="39">
                  <c:v>16077.41145021846</c:v>
                </c:pt>
                <c:pt idx="40">
                  <c:v>15968.8467386025</c:v>
                </c:pt>
                <c:pt idx="41">
                  <c:v>15861.11162858755</c:v>
                </c:pt>
                <c:pt idx="42">
                  <c:v>15754.44035421167</c:v>
                </c:pt>
                <c:pt idx="43">
                  <c:v>15649.03767595347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WA!$E$51:$AV$51</c:f>
              <c:numCache>
                <c:formatCode>General</c:formatCode>
                <c:ptCount val="44"/>
                <c:pt idx="25" formatCode="0">
                  <c:v>17371.9999</c:v>
                </c:pt>
                <c:pt idx="26">
                  <c:v>17314.92629634101</c:v>
                </c:pt>
                <c:pt idx="27">
                  <c:v>17253.13010388673</c:v>
                </c:pt>
                <c:pt idx="28">
                  <c:v>17177.9156329632</c:v>
                </c:pt>
                <c:pt idx="29">
                  <c:v>17089.83230506407</c:v>
                </c:pt>
                <c:pt idx="30">
                  <c:v>16991.59847040094</c:v>
                </c:pt>
                <c:pt idx="31">
                  <c:v>16886.00658417961</c:v>
                </c:pt>
                <c:pt idx="32">
                  <c:v>16775.37444603456</c:v>
                </c:pt>
                <c:pt idx="33">
                  <c:v>16661.47135114297</c:v>
                </c:pt>
                <c:pt idx="34">
                  <c:v>16545.59021924408</c:v>
                </c:pt>
                <c:pt idx="35">
                  <c:v>16428.65778595159</c:v>
                </c:pt>
                <c:pt idx="36">
                  <c:v>16311.34165824905</c:v>
                </c:pt>
                <c:pt idx="37">
                  <c:v>16194.13733640966</c:v>
                </c:pt>
                <c:pt idx="38">
                  <c:v>16077.43047844458</c:v>
                </c:pt>
                <c:pt idx="39">
                  <c:v>15961.53668164315</c:v>
                </c:pt>
                <c:pt idx="40">
                  <c:v>15846.72438336653</c:v>
                </c:pt>
                <c:pt idx="41">
                  <c:v>15733.2270037803</c:v>
                </c:pt>
                <c:pt idx="42">
                  <c:v>15621.24925958322</c:v>
                </c:pt>
                <c:pt idx="43">
                  <c:v>15510.97079809548</c:v>
                </c:pt>
              </c:numCache>
            </c:numRef>
          </c:val>
          <c:smooth val="0"/>
        </c:ser>
        <c:ser>
          <c:idx val="50"/>
          <c:order val="5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WA!$E$52:$AV$52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1"/>
          <c:order val="5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WA!$E$53:$AV$53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2"/>
          <c:order val="5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WA!$E$54:$AV$54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3"/>
          <c:order val="5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WA!$E$55:$AV$55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4"/>
          <c:order val="5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WA!$E$56:$AV$56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5"/>
          <c:order val="5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WA!$E$57:$AV$57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6"/>
          <c:order val="5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WA!$E$58:$AV$58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7"/>
          <c:order val="5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WA!$E$59:$AV$59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8"/>
          <c:order val="5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WA!$E$60:$AV$60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59"/>
          <c:order val="5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WA!$E$61:$AV$61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0"/>
          <c:order val="6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WA!$E$62:$AV$62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1"/>
          <c:order val="6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WA!$E$63:$AV$63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2"/>
          <c:order val="6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WA!$E$64:$AV$64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3"/>
          <c:order val="6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WA!$E$65:$AV$65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4"/>
          <c:order val="6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WA!$E$66:$AV$66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5"/>
          <c:order val="6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WA!$E$67:$AV$67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6"/>
          <c:order val="6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WA!$E$68:$AV$68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7"/>
          <c:order val="6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WA!$E$69:$AV$69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8"/>
          <c:order val="6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WA!$E$70:$AV$70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69"/>
          <c:order val="6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WA!$E$71:$AV$71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0"/>
          <c:order val="7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WA!$E$72:$AV$72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1"/>
          <c:order val="7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WA!$E$73:$AV$73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2"/>
          <c:order val="7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WA!$E$74:$AV$74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3"/>
          <c:order val="7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WA!$E$75:$AV$75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4"/>
          <c:order val="7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WA!$E$76:$AV$76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5"/>
          <c:order val="7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WA!$E$77:$AV$77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6"/>
          <c:order val="7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WA!$E$78:$AV$78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7"/>
          <c:order val="7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WA!$E$79:$AV$79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8"/>
          <c:order val="7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WA!$E$80:$AV$80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79"/>
          <c:order val="7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WA!$E$81:$AV$81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0"/>
          <c:order val="8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WA!$E$82:$AV$82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1"/>
          <c:order val="8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WA!$E$83:$AV$83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2"/>
          <c:order val="8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WA!$E$84:$AV$84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3"/>
          <c:order val="8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WA!$E$85:$AV$85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4"/>
          <c:order val="8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WA!$E$86:$AV$86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5"/>
          <c:order val="8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WA!$E$87:$AV$87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6"/>
          <c:order val="8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WA!$E$88:$AV$88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7"/>
          <c:order val="8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WA!$E$89:$AV$89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8"/>
          <c:order val="8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WA!$E$90:$AV$90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89"/>
          <c:order val="8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WA!$E$91:$AV$91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0"/>
          <c:order val="90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WA!$E$92:$AV$92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1"/>
          <c:order val="91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WA!$E$93:$AV$93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2"/>
          <c:order val="92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WA!$E$94:$AV$94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3"/>
          <c:order val="93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WA!$E$95:$AV$95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4"/>
          <c:order val="94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WA!$E$96:$AV$96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5"/>
          <c:order val="95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WA!$E$97:$AV$97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6"/>
          <c:order val="96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WA!$E$98:$AV$98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7"/>
          <c:order val="97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WA!$E$99:$AV$99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8"/>
          <c:order val="98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WA!$E$100:$AV$100</c:f>
              <c:numCache>
                <c:formatCode>General</c:formatCode>
                <c:ptCount val="44"/>
              </c:numCache>
            </c:numRef>
          </c:val>
          <c:smooth val="0"/>
        </c:ser>
        <c:ser>
          <c:idx val="99"/>
          <c:order val="99"/>
          <c:spPr>
            <a:ln w="12700"/>
          </c:spPr>
          <c:marker>
            <c:symbol val="none"/>
          </c:marker>
          <c:cat>
            <c:numRef>
              <c:f>WA!$E$1:$AV$1</c:f>
              <c:numCache>
                <c:formatCode>mmm\-yy</c:formatCode>
                <c:ptCount val="44"/>
                <c:pt idx="0">
                  <c:v>36678.0</c:v>
                </c:pt>
                <c:pt idx="1">
                  <c:v>36861.0</c:v>
                </c:pt>
                <c:pt idx="2">
                  <c:v>37043.0</c:v>
                </c:pt>
                <c:pt idx="3">
                  <c:v>37226.0</c:v>
                </c:pt>
                <c:pt idx="4">
                  <c:v>37408.0</c:v>
                </c:pt>
                <c:pt idx="5">
                  <c:v>37591.0</c:v>
                </c:pt>
                <c:pt idx="6">
                  <c:v>37773.0</c:v>
                </c:pt>
                <c:pt idx="7">
                  <c:v>37956.0</c:v>
                </c:pt>
                <c:pt idx="8">
                  <c:v>38139.0</c:v>
                </c:pt>
                <c:pt idx="9">
                  <c:v>38322.0</c:v>
                </c:pt>
                <c:pt idx="10">
                  <c:v>38504.0</c:v>
                </c:pt>
                <c:pt idx="11">
                  <c:v>38687.0</c:v>
                </c:pt>
                <c:pt idx="12">
                  <c:v>38869.0</c:v>
                </c:pt>
                <c:pt idx="13">
                  <c:v>39052.0</c:v>
                </c:pt>
                <c:pt idx="14">
                  <c:v>39234.0</c:v>
                </c:pt>
                <c:pt idx="15">
                  <c:v>39417.0</c:v>
                </c:pt>
                <c:pt idx="16">
                  <c:v>39600.0</c:v>
                </c:pt>
                <c:pt idx="17">
                  <c:v>39783.0</c:v>
                </c:pt>
                <c:pt idx="18">
                  <c:v>39965.0</c:v>
                </c:pt>
                <c:pt idx="19">
                  <c:v>40148.0</c:v>
                </c:pt>
                <c:pt idx="20">
                  <c:v>40330.0</c:v>
                </c:pt>
                <c:pt idx="21">
                  <c:v>40513.0</c:v>
                </c:pt>
                <c:pt idx="22">
                  <c:v>40695.0</c:v>
                </c:pt>
                <c:pt idx="23">
                  <c:v>40878.0</c:v>
                </c:pt>
                <c:pt idx="24">
                  <c:v>41061.0</c:v>
                </c:pt>
                <c:pt idx="25">
                  <c:v>41244.0</c:v>
                </c:pt>
                <c:pt idx="26">
                  <c:v>41426.0</c:v>
                </c:pt>
                <c:pt idx="27">
                  <c:v>41609.0</c:v>
                </c:pt>
                <c:pt idx="28">
                  <c:v>41791.0</c:v>
                </c:pt>
                <c:pt idx="29">
                  <c:v>41974.0</c:v>
                </c:pt>
                <c:pt idx="30">
                  <c:v>42156.0</c:v>
                </c:pt>
                <c:pt idx="31">
                  <c:v>42339.0</c:v>
                </c:pt>
                <c:pt idx="32">
                  <c:v>42522.0</c:v>
                </c:pt>
                <c:pt idx="33">
                  <c:v>42705.0</c:v>
                </c:pt>
                <c:pt idx="34">
                  <c:v>42887.0</c:v>
                </c:pt>
                <c:pt idx="35">
                  <c:v>43070.0</c:v>
                </c:pt>
                <c:pt idx="36">
                  <c:v>43252.0</c:v>
                </c:pt>
                <c:pt idx="37">
                  <c:v>43435.0</c:v>
                </c:pt>
                <c:pt idx="38">
                  <c:v>43617.0</c:v>
                </c:pt>
                <c:pt idx="39">
                  <c:v>43800.0</c:v>
                </c:pt>
                <c:pt idx="40">
                  <c:v>43983.0</c:v>
                </c:pt>
                <c:pt idx="41">
                  <c:v>44166.0</c:v>
                </c:pt>
                <c:pt idx="42">
                  <c:v>44348.0</c:v>
                </c:pt>
                <c:pt idx="43">
                  <c:v>44531.0</c:v>
                </c:pt>
              </c:numCache>
            </c:numRef>
          </c:cat>
          <c:val>
            <c:numRef>
              <c:f>WA!$E$101:$AV$101</c:f>
              <c:numCache>
                <c:formatCode>General</c:formatCode>
                <c:ptCount val="4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35336"/>
        <c:axId val="-2081108024"/>
      </c:lineChart>
      <c:dateAx>
        <c:axId val="-2081135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81108024"/>
        <c:crosses val="autoZero"/>
        <c:auto val="1"/>
        <c:lblOffset val="100"/>
        <c:baseTimeUnit val="months"/>
      </c:dateAx>
      <c:valAx>
        <c:axId val="-208110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3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2719</xdr:rowOff>
    </xdr:from>
    <xdr:to>
      <xdr:col>10</xdr:col>
      <xdr:colOff>11206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7</xdr:row>
      <xdr:rowOff>69274</xdr:rowOff>
    </xdr:from>
    <xdr:to>
      <xdr:col>42</xdr:col>
      <xdr:colOff>461818</xdr:colOff>
      <xdr:row>66</xdr:row>
      <xdr:rowOff>161636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173182</xdr:colOff>
      <xdr:row>74</xdr:row>
      <xdr:rowOff>138545</xdr:rowOff>
    </xdr:from>
    <xdr:to>
      <xdr:col>42</xdr:col>
      <xdr:colOff>623455</xdr:colOff>
      <xdr:row>129</xdr:row>
      <xdr:rowOff>147781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abSelected="1" zoomScale="85" zoomScaleNormal="85" zoomScalePageLayoutView="85" workbookViewId="0">
      <selection activeCell="L28" sqref="L28"/>
    </sheetView>
  </sheetViews>
  <sheetFormatPr baseColWidth="10" defaultColWidth="8.83203125" defaultRowHeight="14" x14ac:dyDescent="0"/>
  <cols>
    <col min="1" max="1" width="26.6640625" customWidth="1"/>
    <col min="2" max="2" width="17.5" style="2" customWidth="1"/>
    <col min="3" max="3" width="14.5" customWidth="1"/>
    <col min="4" max="4" width="15.5" style="2" customWidth="1"/>
    <col min="5" max="5" width="18" customWidth="1"/>
    <col min="6" max="6" width="13.33203125" customWidth="1"/>
    <col min="7" max="7" width="16.1640625" customWidth="1"/>
    <col min="8" max="8" width="17.6640625" customWidth="1"/>
    <col min="9" max="9" width="13.5" customWidth="1"/>
    <col min="10" max="10" width="15.83203125" customWidth="1"/>
  </cols>
  <sheetData>
    <row r="1" spans="1:10" s="2" customFormat="1" ht="15" thickBot="1">
      <c r="B1" s="165" t="s">
        <v>139</v>
      </c>
      <c r="C1" s="166"/>
      <c r="D1" s="167"/>
      <c r="E1" s="165" t="s">
        <v>140</v>
      </c>
      <c r="F1" s="166"/>
      <c r="G1" s="167"/>
      <c r="H1" s="165" t="s">
        <v>142</v>
      </c>
      <c r="I1" s="166"/>
      <c r="J1" s="167"/>
    </row>
    <row r="2" spans="1:10">
      <c r="A2" s="154" t="s">
        <v>58</v>
      </c>
      <c r="B2" s="151" t="s">
        <v>99</v>
      </c>
      <c r="C2" s="152" t="s">
        <v>98</v>
      </c>
      <c r="D2" s="153" t="s">
        <v>97</v>
      </c>
      <c r="E2" s="151" t="s">
        <v>99</v>
      </c>
      <c r="F2" s="152" t="s">
        <v>98</v>
      </c>
      <c r="G2" s="153" t="s">
        <v>97</v>
      </c>
      <c r="H2" s="151" t="s">
        <v>99</v>
      </c>
      <c r="I2" s="152" t="s">
        <v>98</v>
      </c>
      <c r="J2" s="153" t="s">
        <v>97</v>
      </c>
    </row>
    <row r="3" spans="1:10" ht="15" thickBot="1">
      <c r="A3" s="155" t="s">
        <v>143</v>
      </c>
      <c r="B3" s="162" t="s">
        <v>100</v>
      </c>
      <c r="C3" s="163" t="s">
        <v>106</v>
      </c>
      <c r="D3" s="164" t="s">
        <v>63</v>
      </c>
      <c r="E3" s="159" t="s">
        <v>100</v>
      </c>
      <c r="F3" s="160" t="s">
        <v>104</v>
      </c>
      <c r="G3" s="161" t="s">
        <v>62</v>
      </c>
      <c r="H3" s="156" t="s">
        <v>101</v>
      </c>
      <c r="I3" s="157" t="s">
        <v>103</v>
      </c>
      <c r="J3" s="158" t="s">
        <v>63</v>
      </c>
    </row>
    <row r="5" spans="1:10" ht="18">
      <c r="A5" s="169" t="str">
        <f>A3&amp;" State Prison Population Simulation"</f>
        <v>WA State Prison Population Simulation</v>
      </c>
      <c r="B5" s="169"/>
      <c r="C5" s="169"/>
      <c r="D5" s="169"/>
      <c r="E5" s="169"/>
      <c r="F5" s="169"/>
      <c r="G5" s="169"/>
      <c r="H5" s="169"/>
      <c r="I5" s="169"/>
      <c r="J5" s="169"/>
    </row>
    <row r="29" spans="5:48" ht="73.5" customHeight="1"/>
    <row r="32" spans="5:48">
      <c r="E32">
        <v>1</v>
      </c>
      <c r="F32">
        <v>2</v>
      </c>
      <c r="G32" s="2">
        <v>3</v>
      </c>
      <c r="H32" s="2">
        <v>4</v>
      </c>
      <c r="I32" s="2">
        <v>5</v>
      </c>
      <c r="J32" s="2">
        <v>6</v>
      </c>
      <c r="K32" s="2">
        <v>7</v>
      </c>
      <c r="L32" s="2">
        <v>8</v>
      </c>
      <c r="M32" s="2">
        <v>9</v>
      </c>
      <c r="N32" s="2">
        <v>10</v>
      </c>
      <c r="O32" s="2">
        <v>11</v>
      </c>
      <c r="P32" s="2">
        <v>12</v>
      </c>
      <c r="Q32" s="2">
        <v>13</v>
      </c>
      <c r="R32" s="2">
        <v>14</v>
      </c>
      <c r="S32" s="2">
        <v>15</v>
      </c>
      <c r="T32" s="2">
        <v>16</v>
      </c>
      <c r="U32" s="2">
        <v>17</v>
      </c>
      <c r="V32" s="2">
        <v>18</v>
      </c>
      <c r="W32" s="2">
        <v>19</v>
      </c>
      <c r="X32" s="2">
        <v>20</v>
      </c>
      <c r="Y32" s="2">
        <v>21</v>
      </c>
      <c r="Z32" s="2">
        <v>22</v>
      </c>
      <c r="AA32" s="2">
        <v>23</v>
      </c>
      <c r="AB32" s="2">
        <v>24</v>
      </c>
      <c r="AC32" s="2">
        <v>25</v>
      </c>
      <c r="AD32" s="2">
        <v>26</v>
      </c>
      <c r="AE32" s="2">
        <v>27</v>
      </c>
      <c r="AF32" s="2">
        <v>28</v>
      </c>
      <c r="AG32" s="2">
        <v>29</v>
      </c>
      <c r="AH32" s="2">
        <v>30</v>
      </c>
      <c r="AI32" s="2">
        <v>31</v>
      </c>
      <c r="AJ32" s="2">
        <v>32</v>
      </c>
      <c r="AK32" s="2">
        <v>33</v>
      </c>
      <c r="AL32" s="2">
        <v>34</v>
      </c>
      <c r="AM32" s="2">
        <v>35</v>
      </c>
      <c r="AN32" s="2">
        <v>36</v>
      </c>
      <c r="AO32" s="2">
        <v>37</v>
      </c>
      <c r="AP32" s="2">
        <v>38</v>
      </c>
      <c r="AQ32" s="2">
        <v>39</v>
      </c>
      <c r="AR32" s="2">
        <v>40</v>
      </c>
      <c r="AS32" s="2">
        <v>41</v>
      </c>
      <c r="AT32" s="2">
        <v>42</v>
      </c>
      <c r="AU32" s="2">
        <v>43</v>
      </c>
      <c r="AV32" s="2">
        <v>44</v>
      </c>
    </row>
    <row r="33" spans="1:48">
      <c r="A33" s="168" t="s">
        <v>141</v>
      </c>
      <c r="B33" s="168"/>
      <c r="E33" s="4">
        <v>36678</v>
      </c>
      <c r="F33" s="4">
        <v>36861</v>
      </c>
      <c r="G33" s="4">
        <v>37043</v>
      </c>
      <c r="H33" s="4">
        <v>37226</v>
      </c>
      <c r="I33" s="4">
        <v>37408</v>
      </c>
      <c r="J33" s="4">
        <v>37591</v>
      </c>
      <c r="K33" s="4">
        <v>37773</v>
      </c>
      <c r="L33" s="4">
        <v>37956</v>
      </c>
      <c r="M33" s="4">
        <v>38139</v>
      </c>
      <c r="N33" s="4">
        <v>38322</v>
      </c>
      <c r="O33" s="4">
        <v>38504</v>
      </c>
      <c r="P33" s="4">
        <v>38687</v>
      </c>
      <c r="Q33" s="4">
        <v>38869</v>
      </c>
      <c r="R33" s="4">
        <v>39052</v>
      </c>
      <c r="S33" s="4">
        <v>39234</v>
      </c>
      <c r="T33" s="4">
        <v>39417</v>
      </c>
      <c r="U33" s="4">
        <v>39600</v>
      </c>
      <c r="V33" s="4">
        <v>39783</v>
      </c>
      <c r="W33" s="4">
        <v>39965</v>
      </c>
      <c r="X33" s="4">
        <v>40148</v>
      </c>
      <c r="Y33" s="4">
        <v>40330</v>
      </c>
      <c r="Z33" s="4">
        <v>40513</v>
      </c>
      <c r="AA33" s="4">
        <v>40695</v>
      </c>
      <c r="AB33" s="4">
        <v>40878</v>
      </c>
      <c r="AC33" s="4">
        <v>41061</v>
      </c>
      <c r="AD33" s="4">
        <v>41244</v>
      </c>
      <c r="AE33" s="4">
        <v>41426</v>
      </c>
      <c r="AF33" s="4">
        <v>41609</v>
      </c>
      <c r="AG33" s="4">
        <v>41791</v>
      </c>
      <c r="AH33" s="4">
        <v>41974</v>
      </c>
      <c r="AI33" s="4">
        <v>42156</v>
      </c>
      <c r="AJ33" s="4">
        <v>42339</v>
      </c>
      <c r="AK33" s="4">
        <v>42522</v>
      </c>
      <c r="AL33" s="4">
        <v>42705</v>
      </c>
      <c r="AM33" s="4">
        <v>42887</v>
      </c>
      <c r="AN33" s="4">
        <v>43070</v>
      </c>
      <c r="AO33" s="4">
        <v>43252</v>
      </c>
      <c r="AP33" s="4">
        <v>43435</v>
      </c>
      <c r="AQ33" s="4">
        <v>43617</v>
      </c>
      <c r="AR33" s="4">
        <v>43800</v>
      </c>
      <c r="AS33" s="4">
        <v>43983</v>
      </c>
      <c r="AT33" s="4">
        <v>44166</v>
      </c>
      <c r="AU33" s="4">
        <v>44348</v>
      </c>
      <c r="AV33" s="4">
        <v>44531</v>
      </c>
    </row>
    <row r="34" spans="1:48">
      <c r="A34" s="105" t="s">
        <v>111</v>
      </c>
      <c r="B34" s="52" t="str">
        <f>A3&amp;"policies"</f>
        <v>WApolicies</v>
      </c>
      <c r="D34" s="2" t="s">
        <v>8</v>
      </c>
      <c r="E34">
        <f ca="1">INDEX(INDIRECT($B$35), 1, E$32)</f>
        <v>14255.000512000001</v>
      </c>
      <c r="F34" s="2">
        <f t="shared" ref="F34:AD34" ca="1" si="0">INDEX(INDIRECT($B$35), 1, F$32)</f>
        <v>14509.999491999999</v>
      </c>
      <c r="G34" s="2">
        <f t="shared" ca="1" si="0"/>
        <v>15601.000423000003</v>
      </c>
      <c r="H34" s="2">
        <f t="shared" ca="1" si="0"/>
        <v>14854.000473999999</v>
      </c>
      <c r="I34" s="2">
        <f t="shared" ca="1" si="0"/>
        <v>16011.999049999999</v>
      </c>
      <c r="J34" s="2">
        <f t="shared" ca="1" si="0"/>
        <v>15761.999879999998</v>
      </c>
      <c r="K34" s="2">
        <f t="shared" ca="1" si="0"/>
        <v>16485.999369999998</v>
      </c>
      <c r="L34" s="2">
        <f t="shared" ca="1" si="0"/>
        <v>15908.99979</v>
      </c>
      <c r="M34" s="2">
        <f t="shared" ca="1" si="0"/>
        <v>16558.999670000001</v>
      </c>
      <c r="N34" s="2">
        <f t="shared" ca="1" si="0"/>
        <v>16385.999739999999</v>
      </c>
      <c r="O34" s="2">
        <f t="shared" ca="1" si="0"/>
        <v>16613.000309999999</v>
      </c>
      <c r="P34" s="2">
        <f t="shared" ca="1" si="0"/>
        <v>16598.000239999998</v>
      </c>
      <c r="Q34" s="2">
        <f t="shared" ca="1" si="0"/>
        <v>17063.998610000002</v>
      </c>
      <c r="R34" s="2">
        <f t="shared" ca="1" si="0"/>
        <v>16607.0003</v>
      </c>
      <c r="S34" s="2">
        <f t="shared" ca="1" si="0"/>
        <v>17230.000399999997</v>
      </c>
      <c r="T34" s="2">
        <f t="shared" ca="1" si="0"/>
        <v>16985.000209999998</v>
      </c>
      <c r="U34" s="2">
        <f t="shared" ca="1" si="0"/>
        <v>17691.000399999997</v>
      </c>
      <c r="V34" s="2">
        <f t="shared" ca="1" si="0"/>
        <v>17499.999100000001</v>
      </c>
      <c r="W34" s="2">
        <f t="shared" ca="1" si="0"/>
        <v>17486.000500000002</v>
      </c>
      <c r="X34" s="2">
        <f t="shared" ca="1" si="0"/>
        <v>17494.999100000001</v>
      </c>
      <c r="Y34" s="2">
        <f t="shared" ca="1" si="0"/>
        <v>17444.000299999996</v>
      </c>
      <c r="Z34" s="2">
        <f t="shared" ca="1" si="0"/>
        <v>17252.000199999999</v>
      </c>
      <c r="AA34" s="2">
        <f t="shared" ca="1" si="0"/>
        <v>17380.999100000001</v>
      </c>
      <c r="AB34" s="2">
        <f t="shared" ca="1" si="0"/>
        <v>17283</v>
      </c>
      <c r="AC34" s="2">
        <f t="shared" ca="1" si="0"/>
        <v>17371.999899999999</v>
      </c>
      <c r="AD34" s="2">
        <f t="shared" ca="1" si="0"/>
        <v>17371.999899999999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>
      <c r="A35" s="106" t="s">
        <v>112</v>
      </c>
      <c r="B35" s="107" t="str">
        <f>A3&amp;"nopol"</f>
        <v>WAnopol</v>
      </c>
      <c r="D35" s="2" t="s">
        <v>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>
        <f t="shared" ref="AD35:AV35" ca="1" si="1">INDEX(INDIRECT($B$35), 2, AD$32)</f>
        <v>17371.999899999999</v>
      </c>
      <c r="AE35" s="2">
        <f t="shared" ca="1" si="1"/>
        <v>17314.926296341011</v>
      </c>
      <c r="AF35" s="2">
        <f t="shared" ca="1" si="1"/>
        <v>17263.122380175952</v>
      </c>
      <c r="AG35" s="2">
        <f t="shared" ca="1" si="1"/>
        <v>17203.339431299439</v>
      </c>
      <c r="AH35" s="2">
        <f t="shared" ca="1" si="1"/>
        <v>17134.109851138852</v>
      </c>
      <c r="AI35" s="2">
        <f t="shared" ca="1" si="1"/>
        <v>17056.623246049465</v>
      </c>
      <c r="AJ35" s="2">
        <f t="shared" ca="1" si="1"/>
        <v>16972.465282747504</v>
      </c>
      <c r="AK35" s="2">
        <f t="shared" ca="1" si="1"/>
        <v>16883.076254771862</v>
      </c>
      <c r="AL35" s="2">
        <f t="shared" ca="1" si="1"/>
        <v>16789.653224914022</v>
      </c>
      <c r="AM35" s="2">
        <f t="shared" ca="1" si="1"/>
        <v>16693.167200441389</v>
      </c>
      <c r="AN35" s="2">
        <f t="shared" ca="1" si="1"/>
        <v>16594.405539964351</v>
      </c>
      <c r="AO35" s="2">
        <f t="shared" ca="1" si="1"/>
        <v>16494.013642349004</v>
      </c>
      <c r="AP35" s="2">
        <f t="shared" ca="1" si="1"/>
        <v>16392.528865334505</v>
      </c>
      <c r="AQ35" s="2">
        <f t="shared" ca="1" si="1"/>
        <v>16290.405866116633</v>
      </c>
      <c r="AR35" s="2">
        <f t="shared" ca="1" si="1"/>
        <v>16188.034657088456</v>
      </c>
      <c r="AS35" s="2">
        <f t="shared" ca="1" si="1"/>
        <v>16085.753181774011</v>
      </c>
      <c r="AT35" s="2">
        <f t="shared" ca="1" si="1"/>
        <v>15983.856081941072</v>
      </c>
      <c r="AU35" s="2">
        <f t="shared" ca="1" si="1"/>
        <v>15882.600967684477</v>
      </c>
      <c r="AV35" s="2">
        <f t="shared" ca="1" si="1"/>
        <v>15782.213118024398</v>
      </c>
    </row>
    <row r="36" spans="1:48">
      <c r="A36" s="106" t="s">
        <v>109</v>
      </c>
      <c r="B36" s="107" t="str">
        <f>CONCATENATE(B3,C3,D3)</f>
        <v>New admissionsAll50%</v>
      </c>
      <c r="C36" t="s">
        <v>137</v>
      </c>
      <c r="D36" s="107" t="str">
        <f>"Option 1: "&amp;INDEX(fullpolicyname, $B$37)</f>
        <v>Option 1: 50% reduction in all admissions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>
        <f t="shared" ref="AD36:AV36" ca="1" si="2">INDEX(INDIRECT($B$34), $B$37, AD32)</f>
        <v>17371.999899999999</v>
      </c>
      <c r="AE36" s="2">
        <f t="shared" ca="1" si="2"/>
        <v>17208.890503407631</v>
      </c>
      <c r="AF36" s="2">
        <f t="shared" ca="1" si="2"/>
        <v>16976.669104033936</v>
      </c>
      <c r="AG36" s="2">
        <f t="shared" ca="1" si="2"/>
        <v>16682.589168976898</v>
      </c>
      <c r="AH36" s="2">
        <f t="shared" ca="1" si="2"/>
        <v>16339.200684479856</v>
      </c>
      <c r="AI36" s="2">
        <f t="shared" ca="1" si="2"/>
        <v>15957.600693281953</v>
      </c>
      <c r="AJ36" s="2">
        <f t="shared" ca="1" si="2"/>
        <v>15546.556456819495</v>
      </c>
      <c r="AK36" s="2">
        <f t="shared" ca="1" si="2"/>
        <v>15112.83227459179</v>
      </c>
      <c r="AL36" s="2">
        <f t="shared" ca="1" si="2"/>
        <v>14661.657104062879</v>
      </c>
      <c r="AM36" s="2">
        <f t="shared" ca="1" si="2"/>
        <v>14197.117979069055</v>
      </c>
      <c r="AN36" s="2">
        <f t="shared" ca="1" si="2"/>
        <v>13722.456408298742</v>
      </c>
      <c r="AO36" s="2">
        <f t="shared" ca="1" si="2"/>
        <v>13240.283597046991</v>
      </c>
      <c r="AP36" s="2">
        <f t="shared" ca="1" si="2"/>
        <v>12752.734339825671</v>
      </c>
      <c r="AQ36" s="2">
        <f t="shared" ca="1" si="2"/>
        <v>12261.576410950531</v>
      </c>
      <c r="AR36" s="2">
        <f t="shared" ca="1" si="2"/>
        <v>11768.288434615581</v>
      </c>
      <c r="AS36" s="2">
        <f t="shared" ca="1" si="2"/>
        <v>11274.115833093765</v>
      </c>
      <c r="AT36" s="2">
        <f t="shared" ca="1" si="2"/>
        <v>10780.111734340129</v>
      </c>
      <c r="AU36" s="2">
        <f t="shared" ca="1" si="2"/>
        <v>10287.16763652808</v>
      </c>
      <c r="AV36" s="2">
        <f t="shared" ca="1" si="2"/>
        <v>9796.0370898579949</v>
      </c>
    </row>
    <row r="37" spans="1:48" s="2" customFormat="1">
      <c r="A37" s="108" t="s">
        <v>110</v>
      </c>
      <c r="B37" s="109">
        <f>MATCH(B36, policies,0)</f>
        <v>20</v>
      </c>
      <c r="C37" s="2" t="s">
        <v>138</v>
      </c>
      <c r="D37" s="107" t="str">
        <f>"Option 2: "&amp;INDEX(fullpolicyname, $B$43)</f>
        <v>Option 2: 25% reduction in violent admissions</v>
      </c>
      <c r="AD37" s="2">
        <f ca="1">INDEX(INDIRECT($B$40), $B$43, AD32)</f>
        <v>17371.999899999999</v>
      </c>
      <c r="AE37" s="2">
        <f t="shared" ref="AE37:AV37" ca="1" si="3">INDEX(INDIRECT($B$40), $B$43, AE32)</f>
        <v>17299.455392661355</v>
      </c>
      <c r="AF37" s="2">
        <f t="shared" ca="1" si="3"/>
        <v>17218.841436508264</v>
      </c>
      <c r="AG37" s="2">
        <f t="shared" ca="1" si="3"/>
        <v>17118.817931802201</v>
      </c>
      <c r="AH37" s="2">
        <f t="shared" ca="1" si="3"/>
        <v>16999.621874040899</v>
      </c>
      <c r="AI37" s="2">
        <f t="shared" ca="1" si="3"/>
        <v>16863.961768533831</v>
      </c>
      <c r="AJ37" s="2">
        <f t="shared" ca="1" si="3"/>
        <v>16714.773839296387</v>
      </c>
      <c r="AK37" s="2">
        <f t="shared" ca="1" si="3"/>
        <v>16554.696842249585</v>
      </c>
      <c r="AL37" s="2">
        <f t="shared" ca="1" si="3"/>
        <v>16385.989273473973</v>
      </c>
      <c r="AM37" s="2">
        <f t="shared" ca="1" si="3"/>
        <v>16210.560402413761</v>
      </c>
      <c r="AN37" s="2">
        <f t="shared" ca="1" si="3"/>
        <v>16030.025340455935</v>
      </c>
      <c r="AO37" s="2">
        <f t="shared" ca="1" si="3"/>
        <v>15845.758236286274</v>
      </c>
      <c r="AP37" s="2">
        <f t="shared" ca="1" si="3"/>
        <v>15658.936607471625</v>
      </c>
      <c r="AQ37" s="2">
        <f t="shared" ca="1" si="3"/>
        <v>15470.57607544084</v>
      </c>
      <c r="AR37" s="2">
        <f t="shared" ca="1" si="3"/>
        <v>15281.556878683959</v>
      </c>
      <c r="AS37" s="2">
        <f t="shared" ca="1" si="3"/>
        <v>15092.644052526311</v>
      </c>
      <c r="AT37" s="2">
        <f t="shared" ca="1" si="3"/>
        <v>14904.503027793617</v>
      </c>
      <c r="AU37" s="2">
        <f t="shared" ca="1" si="3"/>
        <v>14717.71203702118</v>
      </c>
      <c r="AV37" s="2">
        <f t="shared" ca="1" si="3"/>
        <v>14532.772326679611</v>
      </c>
    </row>
    <row r="38" spans="1:48">
      <c r="D38" s="107" t="str">
        <f>"Option 3: "&amp;INDEX(fullpolicyname,$B$49)</f>
        <v>Option 3: 50% reduction in length of stay for property offenders</v>
      </c>
      <c r="AD38" s="2">
        <f ca="1">INDEX(INDIRECT($B$46), $B$49, AD32)</f>
        <v>17371.999899999999</v>
      </c>
      <c r="AE38" s="2">
        <f t="shared" ref="AE38:AV38" ca="1" si="4">INDEX(INDIRECT($B$46), $B$49, AE32)</f>
        <v>17314.926296341011</v>
      </c>
      <c r="AF38" s="2">
        <f t="shared" ca="1" si="4"/>
        <v>17232.211381648089</v>
      </c>
      <c r="AG38" s="2">
        <f t="shared" ca="1" si="4"/>
        <v>17118.732503349169</v>
      </c>
      <c r="AH38" s="2">
        <f t="shared" ca="1" si="4"/>
        <v>16979.376649507143</v>
      </c>
      <c r="AI38" s="2">
        <f t="shared" ca="1" si="4"/>
        <v>16820.203379118528</v>
      </c>
      <c r="AJ38" s="2">
        <f t="shared" ca="1" si="4"/>
        <v>16646.424654112216</v>
      </c>
      <c r="AK38" s="2">
        <f t="shared" ca="1" si="4"/>
        <v>16462.085368261934</v>
      </c>
      <c r="AL38" s="2">
        <f t="shared" ca="1" si="4"/>
        <v>16270.176360398144</v>
      </c>
      <c r="AM38" s="2">
        <f t="shared" ca="1" si="4"/>
        <v>16072.847612845797</v>
      </c>
      <c r="AN38" s="2">
        <f t="shared" ca="1" si="4"/>
        <v>15871.623462950896</v>
      </c>
      <c r="AO38" s="2">
        <f t="shared" ca="1" si="4"/>
        <v>15667.58642667222</v>
      </c>
      <c r="AP38" s="2">
        <f t="shared" ca="1" si="4"/>
        <v>15461.519261808549</v>
      </c>
      <c r="AQ38" s="2">
        <f t="shared" ca="1" si="4"/>
        <v>15254.006064306825</v>
      </c>
      <c r="AR38" s="2">
        <f t="shared" ca="1" si="4"/>
        <v>15045.499121643305</v>
      </c>
      <c r="AS38" s="2">
        <f t="shared" ca="1" si="4"/>
        <v>14836.360547307679</v>
      </c>
      <c r="AT38" s="2">
        <f t="shared" ca="1" si="4"/>
        <v>14626.887353651417</v>
      </c>
      <c r="AU38" s="2">
        <f t="shared" ca="1" si="4"/>
        <v>14417.326709775814</v>
      </c>
      <c r="AV38" s="2">
        <f t="shared" ca="1" si="4"/>
        <v>14207.885797797524</v>
      </c>
    </row>
    <row r="39" spans="1:48">
      <c r="A39" s="168" t="s">
        <v>140</v>
      </c>
      <c r="B39" s="168"/>
    </row>
    <row r="40" spans="1:48">
      <c r="A40" s="105" t="s">
        <v>111</v>
      </c>
      <c r="B40" s="52" t="str">
        <f>A3&amp;"policies"</f>
        <v>WApolicies</v>
      </c>
    </row>
    <row r="41" spans="1:48">
      <c r="A41" s="106" t="s">
        <v>112</v>
      </c>
      <c r="B41" s="107" t="str">
        <f>A3&amp;"nopol"</f>
        <v>WAnopol</v>
      </c>
    </row>
    <row r="42" spans="1:48">
      <c r="A42" s="106" t="s">
        <v>109</v>
      </c>
      <c r="B42" s="107" t="str">
        <f>CONCATENATE(E3,F3,G3)</f>
        <v>New admissionsViolent25%</v>
      </c>
    </row>
    <row r="43" spans="1:48">
      <c r="A43" s="108" t="s">
        <v>110</v>
      </c>
      <c r="B43" s="109">
        <f>MATCH(B42, policies,0)</f>
        <v>11</v>
      </c>
    </row>
    <row r="45" spans="1:48">
      <c r="A45" s="168" t="s">
        <v>142</v>
      </c>
      <c r="B45" s="168"/>
    </row>
    <row r="46" spans="1:48">
      <c r="A46" s="105" t="s">
        <v>111</v>
      </c>
      <c r="B46" s="52" t="str">
        <f>A3&amp;"policies"</f>
        <v>WApolicies</v>
      </c>
    </row>
    <row r="47" spans="1:48">
      <c r="A47" s="106" t="s">
        <v>112</v>
      </c>
      <c r="B47" s="107" t="str">
        <f>A3&amp;"nopol"</f>
        <v>WAnopol</v>
      </c>
    </row>
    <row r="48" spans="1:48">
      <c r="A48" s="106" t="s">
        <v>109</v>
      </c>
      <c r="B48" s="107" t="str">
        <f>CONCATENATE(H3,I3,J3)</f>
        <v>Length of stayProperty50%</v>
      </c>
    </row>
    <row r="49" spans="1:2">
      <c r="A49" s="108" t="s">
        <v>110</v>
      </c>
      <c r="B49" s="109">
        <f>MATCH(B48, policies,0)</f>
        <v>32</v>
      </c>
    </row>
  </sheetData>
  <mergeCells count="7">
    <mergeCell ref="H1:J1"/>
    <mergeCell ref="A45:B45"/>
    <mergeCell ref="A5:J5"/>
    <mergeCell ref="B1:D1"/>
    <mergeCell ref="E1:G1"/>
    <mergeCell ref="A33:B33"/>
    <mergeCell ref="A39:B39"/>
  </mergeCells>
  <dataValidations count="4">
    <dataValidation type="list" allowBlank="1" showInputMessage="1" showErrorMessage="1" sqref="C3 F3 I3">
      <formula1>offendertype</formula1>
    </dataValidation>
    <dataValidation type="list" allowBlank="1" showInputMessage="1" showErrorMessage="1" sqref="A3">
      <formula1>states</formula1>
    </dataValidation>
    <dataValidation type="list" allowBlank="1" showInputMessage="1" showErrorMessage="1" sqref="B3 E3 H3">
      <formula1>reductiontype</formula1>
    </dataValidation>
    <dataValidation type="list" allowBlank="1" showInputMessage="1" showErrorMessage="1" sqref="D3 G3 J3">
      <formula1>percents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36" sqref="E36"/>
    </sheetView>
  </sheetViews>
  <sheetFormatPr baseColWidth="10" defaultColWidth="8.83203125" defaultRowHeight="14" x14ac:dyDescent="0"/>
  <cols>
    <col min="2" max="2" width="15.6640625" style="2" customWidth="1"/>
    <col min="3" max="3" width="15.83203125" style="2" customWidth="1"/>
    <col min="4" max="4" width="17.33203125" customWidth="1"/>
    <col min="5" max="5" width="30.1640625" style="2" customWidth="1"/>
    <col min="6" max="6" width="10.5" customWidth="1"/>
    <col min="7" max="7" width="15.5" customWidth="1"/>
    <col min="8" max="8" width="17.83203125" customWidth="1"/>
  </cols>
  <sheetData>
    <row r="1" spans="1:10">
      <c r="A1" s="103" t="s">
        <v>58</v>
      </c>
      <c r="B1" s="103" t="s">
        <v>99</v>
      </c>
      <c r="C1" s="103" t="s">
        <v>98</v>
      </c>
      <c r="D1" s="103" t="s">
        <v>97</v>
      </c>
      <c r="E1" s="103" t="s">
        <v>108</v>
      </c>
      <c r="F1" s="2"/>
      <c r="G1" t="s">
        <v>88</v>
      </c>
      <c r="H1" t="s">
        <v>89</v>
      </c>
      <c r="I1" t="s">
        <v>90</v>
      </c>
      <c r="J1" t="s">
        <v>91</v>
      </c>
    </row>
    <row r="2" spans="1:10">
      <c r="A2" t="s">
        <v>59</v>
      </c>
      <c r="B2" s="2" t="s">
        <v>100</v>
      </c>
      <c r="C2" s="2" t="s">
        <v>102</v>
      </c>
      <c r="D2" s="102" t="s">
        <v>60</v>
      </c>
      <c r="E2" s="1" t="str">
        <f>CONCATENATE(B$2,C$2,D2)</f>
        <v>New admissionsDrug5%</v>
      </c>
      <c r="F2" s="1" t="s">
        <v>64</v>
      </c>
      <c r="G2" s="104" t="s">
        <v>95</v>
      </c>
      <c r="H2" s="104" t="s">
        <v>92</v>
      </c>
      <c r="I2" t="s">
        <v>93</v>
      </c>
      <c r="J2" t="b">
        <v>1</v>
      </c>
    </row>
    <row r="3" spans="1:10">
      <c r="A3" t="s">
        <v>143</v>
      </c>
      <c r="B3" s="2" t="s">
        <v>101</v>
      </c>
      <c r="C3" s="2" t="s">
        <v>103</v>
      </c>
      <c r="D3" s="102" t="s">
        <v>61</v>
      </c>
      <c r="E3" s="1" t="str">
        <f t="shared" ref="E3:E5" si="0">CONCATENATE(B$2,C$2,D3)</f>
        <v>New admissionsDrug15%</v>
      </c>
      <c r="F3" s="1" t="s">
        <v>65</v>
      </c>
      <c r="G3" t="s">
        <v>96</v>
      </c>
      <c r="H3" s="104" t="s">
        <v>94</v>
      </c>
      <c r="I3" t="s">
        <v>93</v>
      </c>
      <c r="J3" t="b">
        <v>1</v>
      </c>
    </row>
    <row r="4" spans="1:10">
      <c r="C4" s="2" t="s">
        <v>104</v>
      </c>
      <c r="D4" s="102" t="s">
        <v>62</v>
      </c>
      <c r="E4" s="1" t="str">
        <f t="shared" si="0"/>
        <v>New admissionsDrug25%</v>
      </c>
      <c r="F4" s="1" t="s">
        <v>66</v>
      </c>
    </row>
    <row r="5" spans="1:10">
      <c r="C5" s="2" t="s">
        <v>105</v>
      </c>
      <c r="D5" s="102" t="s">
        <v>63</v>
      </c>
      <c r="E5" s="1" t="str">
        <f t="shared" si="0"/>
        <v>New admissionsDrug50%</v>
      </c>
      <c r="F5" s="1" t="s">
        <v>67</v>
      </c>
    </row>
    <row r="6" spans="1:10">
      <c r="C6" s="2" t="s">
        <v>106</v>
      </c>
      <c r="D6" s="102"/>
      <c r="E6" s="1" t="str">
        <f>CONCATENATE(B$2,C$3,D2)</f>
        <v>New admissionsProperty5%</v>
      </c>
      <c r="F6" s="1" t="s">
        <v>68</v>
      </c>
    </row>
    <row r="7" spans="1:10">
      <c r="C7" s="2" t="s">
        <v>107</v>
      </c>
      <c r="D7" s="102"/>
      <c r="E7" s="1" t="str">
        <f t="shared" ref="E7:E9" si="1">CONCATENATE(B$2,C$3,D3)</f>
        <v>New admissionsProperty15%</v>
      </c>
      <c r="F7" s="1" t="s">
        <v>69</v>
      </c>
    </row>
    <row r="8" spans="1:10">
      <c r="D8" s="102"/>
      <c r="E8" s="1" t="str">
        <f t="shared" si="1"/>
        <v>New admissionsProperty25%</v>
      </c>
      <c r="F8" s="1" t="s">
        <v>70</v>
      </c>
    </row>
    <row r="9" spans="1:10">
      <c r="D9" s="102"/>
      <c r="E9" s="1" t="str">
        <f t="shared" si="1"/>
        <v>New admissionsProperty50%</v>
      </c>
      <c r="F9" s="1" t="s">
        <v>71</v>
      </c>
    </row>
    <row r="10" spans="1:10">
      <c r="D10" s="102"/>
      <c r="E10" s="1" t="str">
        <f>CONCATENATE(B$2,C$4,D2)</f>
        <v>New admissionsViolent5%</v>
      </c>
      <c r="F10" s="1" t="s">
        <v>72</v>
      </c>
    </row>
    <row r="11" spans="1:10">
      <c r="D11" s="102"/>
      <c r="E11" s="1" t="str">
        <f t="shared" ref="E11:E13" si="2">CONCATENATE(B$2,C$4,D3)</f>
        <v>New admissionsViolent15%</v>
      </c>
      <c r="F11" s="1" t="s">
        <v>73</v>
      </c>
    </row>
    <row r="12" spans="1:10">
      <c r="D12" s="102"/>
      <c r="E12" s="1" t="str">
        <f t="shared" si="2"/>
        <v>New admissionsViolent25%</v>
      </c>
      <c r="F12" s="1" t="s">
        <v>74</v>
      </c>
    </row>
    <row r="13" spans="1:10">
      <c r="D13" s="102"/>
      <c r="E13" s="1" t="str">
        <f t="shared" si="2"/>
        <v>New admissionsViolent50%</v>
      </c>
      <c r="F13" s="1" t="s">
        <v>75</v>
      </c>
    </row>
    <row r="14" spans="1:10">
      <c r="D14" s="102"/>
      <c r="E14" s="1" t="str">
        <f>CONCATENATE(B$2,C$5,D2)</f>
        <v>New admissionsNonviolent5%</v>
      </c>
      <c r="F14" s="1" t="s">
        <v>76</v>
      </c>
    </row>
    <row r="15" spans="1:10">
      <c r="D15" s="102"/>
      <c r="E15" s="1" t="str">
        <f t="shared" ref="E15:E17" si="3">CONCATENATE(B$2,C$5,D3)</f>
        <v>New admissionsNonviolent15%</v>
      </c>
      <c r="F15" s="1" t="s">
        <v>77</v>
      </c>
    </row>
    <row r="16" spans="1:10">
      <c r="D16" s="102"/>
      <c r="E16" s="1" t="str">
        <f t="shared" si="3"/>
        <v>New admissionsNonviolent25%</v>
      </c>
      <c r="F16" s="1" t="s">
        <v>78</v>
      </c>
    </row>
    <row r="17" spans="4:6">
      <c r="D17" s="102"/>
      <c r="E17" s="1" t="str">
        <f t="shared" si="3"/>
        <v>New admissionsNonviolent50%</v>
      </c>
      <c r="F17" s="1" t="s">
        <v>79</v>
      </c>
    </row>
    <row r="18" spans="4:6">
      <c r="D18" s="102"/>
      <c r="E18" s="1" t="str">
        <f>CONCATENATE(B$2,C$6,D2)</f>
        <v>New admissionsAll5%</v>
      </c>
      <c r="F18" s="1" t="s">
        <v>80</v>
      </c>
    </row>
    <row r="19" spans="4:6">
      <c r="D19" s="102"/>
      <c r="E19" s="1" t="str">
        <f t="shared" ref="E19:E21" si="4">CONCATENATE(B$2,C$6,D3)</f>
        <v>New admissionsAll15%</v>
      </c>
      <c r="F19" s="1" t="s">
        <v>81</v>
      </c>
    </row>
    <row r="20" spans="4:6">
      <c r="D20" s="102"/>
      <c r="E20" s="1" t="str">
        <f t="shared" si="4"/>
        <v>New admissionsAll25%</v>
      </c>
      <c r="F20" s="1" t="s">
        <v>82</v>
      </c>
    </row>
    <row r="21" spans="4:6">
      <c r="D21" s="102"/>
      <c r="E21" s="1" t="str">
        <f t="shared" si="4"/>
        <v>New admissionsAll50%</v>
      </c>
      <c r="F21" s="1" t="s">
        <v>83</v>
      </c>
    </row>
    <row r="22" spans="4:6">
      <c r="D22" s="102"/>
      <c r="E22" s="1" t="str">
        <f>CONCATENATE(B$2,C$7,D2)</f>
        <v>New admissionsRevocations5%</v>
      </c>
      <c r="F22" s="1" t="s">
        <v>84</v>
      </c>
    </row>
    <row r="23" spans="4:6">
      <c r="D23" s="102"/>
      <c r="E23" s="1" t="str">
        <f t="shared" ref="E23:E25" si="5">CONCATENATE(B$2,C$7,D3)</f>
        <v>New admissionsRevocations15%</v>
      </c>
      <c r="F23" s="1" t="s">
        <v>85</v>
      </c>
    </row>
    <row r="24" spans="4:6">
      <c r="D24" s="102"/>
      <c r="E24" s="1" t="str">
        <f t="shared" si="5"/>
        <v>New admissionsRevocations25%</v>
      </c>
      <c r="F24" s="1" t="s">
        <v>86</v>
      </c>
    </row>
    <row r="25" spans="4:6">
      <c r="D25" s="102"/>
      <c r="E25" s="1" t="str">
        <f t="shared" si="5"/>
        <v>New admissionsRevocations50%</v>
      </c>
      <c r="F25" s="1" t="s">
        <v>87</v>
      </c>
    </row>
    <row r="26" spans="4:6">
      <c r="D26" s="102"/>
      <c r="E26" s="1" t="str">
        <f>CONCATENATE(B$3,C$2,D2)</f>
        <v>Length of stayDrug5%</v>
      </c>
      <c r="F26" s="1" t="s">
        <v>113</v>
      </c>
    </row>
    <row r="27" spans="4:6">
      <c r="D27" s="102"/>
      <c r="E27" s="1" t="str">
        <f t="shared" ref="E27:E29" si="6">CONCATENATE(B$3,C$2,D3)</f>
        <v>Length of stayDrug15%</v>
      </c>
      <c r="F27" s="1" t="s">
        <v>114</v>
      </c>
    </row>
    <row r="28" spans="4:6">
      <c r="D28" s="102"/>
      <c r="E28" s="1" t="str">
        <f t="shared" si="6"/>
        <v>Length of stayDrug25%</v>
      </c>
      <c r="F28" s="1" t="s">
        <v>115</v>
      </c>
    </row>
    <row r="29" spans="4:6">
      <c r="D29" s="102"/>
      <c r="E29" s="1" t="str">
        <f t="shared" si="6"/>
        <v>Length of stayDrug50%</v>
      </c>
      <c r="F29" s="1" t="s">
        <v>116</v>
      </c>
    </row>
    <row r="30" spans="4:6">
      <c r="D30" s="102"/>
      <c r="E30" s="1" t="str">
        <f>CONCATENATE(B$3,C$3,D2)</f>
        <v>Length of stayProperty5%</v>
      </c>
      <c r="F30" s="1" t="s">
        <v>117</v>
      </c>
    </row>
    <row r="31" spans="4:6">
      <c r="D31" s="102"/>
      <c r="E31" s="1" t="str">
        <f t="shared" ref="E31:E33" si="7">CONCATENATE(B$3,C$3,D3)</f>
        <v>Length of stayProperty15%</v>
      </c>
      <c r="F31" s="1" t="s">
        <v>118</v>
      </c>
    </row>
    <row r="32" spans="4:6">
      <c r="D32" s="102"/>
      <c r="E32" s="1" t="str">
        <f t="shared" si="7"/>
        <v>Length of stayProperty25%</v>
      </c>
      <c r="F32" s="1" t="s">
        <v>119</v>
      </c>
    </row>
    <row r="33" spans="4:6">
      <c r="D33" s="102"/>
      <c r="E33" s="1" t="str">
        <f t="shared" si="7"/>
        <v>Length of stayProperty50%</v>
      </c>
      <c r="F33" s="1" t="s">
        <v>120</v>
      </c>
    </row>
    <row r="34" spans="4:6">
      <c r="D34" s="102"/>
      <c r="E34" s="1" t="str">
        <f>CONCATENATE(B$3,C$4,D2)</f>
        <v>Length of stayViolent5%</v>
      </c>
      <c r="F34" s="1" t="s">
        <v>121</v>
      </c>
    </row>
    <row r="35" spans="4:6">
      <c r="D35" s="102"/>
      <c r="E35" s="1" t="str">
        <f t="shared" ref="E35:E37" si="8">CONCATENATE(B$3,C$4,D3)</f>
        <v>Length of stayViolent15%</v>
      </c>
      <c r="F35" s="1" t="s">
        <v>122</v>
      </c>
    </row>
    <row r="36" spans="4:6">
      <c r="D36" s="102"/>
      <c r="E36" s="1" t="str">
        <f t="shared" si="8"/>
        <v>Length of stayViolent25%</v>
      </c>
      <c r="F36" s="1" t="s">
        <v>123</v>
      </c>
    </row>
    <row r="37" spans="4:6">
      <c r="D37" s="102"/>
      <c r="E37" s="1" t="str">
        <f t="shared" si="8"/>
        <v>Length of stayViolent50%</v>
      </c>
      <c r="F37" s="1" t="s">
        <v>124</v>
      </c>
    </row>
    <row r="38" spans="4:6">
      <c r="D38" s="102"/>
      <c r="E38" s="1" t="str">
        <f>CONCATENATE(B$3,C$5,D2)</f>
        <v>Length of stayNonviolent5%</v>
      </c>
      <c r="F38" s="1" t="s">
        <v>125</v>
      </c>
    </row>
    <row r="39" spans="4:6">
      <c r="D39" s="102"/>
      <c r="E39" s="1" t="str">
        <f t="shared" ref="E39:E41" si="9">CONCATENATE(B$3,C$5,D3)</f>
        <v>Length of stayNonviolent15%</v>
      </c>
      <c r="F39" s="1" t="s">
        <v>126</v>
      </c>
    </row>
    <row r="40" spans="4:6">
      <c r="D40" s="102"/>
      <c r="E40" s="1" t="str">
        <f t="shared" si="9"/>
        <v>Length of stayNonviolent25%</v>
      </c>
      <c r="F40" s="1" t="s">
        <v>127</v>
      </c>
    </row>
    <row r="41" spans="4:6">
      <c r="D41" s="102"/>
      <c r="E41" s="1" t="str">
        <f t="shared" si="9"/>
        <v>Length of stayNonviolent50%</v>
      </c>
      <c r="F41" s="1" t="s">
        <v>128</v>
      </c>
    </row>
    <row r="42" spans="4:6">
      <c r="D42" s="102"/>
      <c r="E42" s="1" t="str">
        <f>CONCATENATE(B$3,C$6,D2)</f>
        <v>Length of stayAll5%</v>
      </c>
      <c r="F42" s="1" t="s">
        <v>129</v>
      </c>
    </row>
    <row r="43" spans="4:6">
      <c r="D43" s="102"/>
      <c r="E43" s="1" t="str">
        <f t="shared" ref="E43:E45" si="10">CONCATENATE(B$3,C$6,D3)</f>
        <v>Length of stayAll15%</v>
      </c>
      <c r="F43" s="1" t="s">
        <v>130</v>
      </c>
    </row>
    <row r="44" spans="4:6">
      <c r="D44" s="102"/>
      <c r="E44" s="1" t="str">
        <f t="shared" si="10"/>
        <v>Length of stayAll25%</v>
      </c>
      <c r="F44" s="1" t="s">
        <v>131</v>
      </c>
    </row>
    <row r="45" spans="4:6">
      <c r="D45" s="102"/>
      <c r="E45" s="1" t="str">
        <f t="shared" si="10"/>
        <v>Length of stayAll50%</v>
      </c>
      <c r="F45" s="1" t="s">
        <v>132</v>
      </c>
    </row>
    <row r="46" spans="4:6">
      <c r="D46" s="102"/>
      <c r="E46" s="1" t="str">
        <f>CONCATENATE(B$3,C$7,D2)</f>
        <v>Length of stayRevocations5%</v>
      </c>
      <c r="F46" s="1" t="s">
        <v>133</v>
      </c>
    </row>
    <row r="47" spans="4:6">
      <c r="D47" s="102"/>
      <c r="E47" s="1" t="str">
        <f t="shared" ref="E47:E49" si="11">CONCATENATE(B$3,C$7,D3)</f>
        <v>Length of stayRevocations15%</v>
      </c>
      <c r="F47" s="1" t="s">
        <v>134</v>
      </c>
    </row>
    <row r="48" spans="4:6">
      <c r="D48" s="102"/>
      <c r="E48" s="1" t="str">
        <f t="shared" si="11"/>
        <v>Length of stayRevocations25%</v>
      </c>
      <c r="F48" s="1" t="s">
        <v>135</v>
      </c>
    </row>
    <row r="49" spans="4:6">
      <c r="D49" s="102"/>
      <c r="E49" s="1" t="str">
        <f t="shared" si="11"/>
        <v>Length of stayRevocations50%</v>
      </c>
      <c r="F49" s="1" t="s">
        <v>136</v>
      </c>
    </row>
    <row r="50" spans="4:6">
      <c r="D50" s="102"/>
      <c r="E50" s="1"/>
    </row>
    <row r="51" spans="4:6">
      <c r="E51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zoomScale="55" zoomScaleNormal="55" zoomScalePageLayoutView="55" workbookViewId="0">
      <selection activeCell="C11" sqref="C11"/>
    </sheetView>
  </sheetViews>
  <sheetFormatPr baseColWidth="10" defaultColWidth="8.83203125" defaultRowHeight="14" x14ac:dyDescent="0"/>
  <cols>
    <col min="1" max="1" width="126.1640625" customWidth="1"/>
  </cols>
  <sheetData>
    <row r="1" spans="1:48">
      <c r="A1" s="2"/>
      <c r="B1" s="2"/>
      <c r="C1" s="2"/>
      <c r="D1" s="2"/>
      <c r="E1" s="4">
        <v>36678</v>
      </c>
      <c r="F1" s="4">
        <v>36861</v>
      </c>
      <c r="G1" s="4">
        <v>37043</v>
      </c>
      <c r="H1" s="4">
        <v>37226</v>
      </c>
      <c r="I1" s="4">
        <v>37408</v>
      </c>
      <c r="J1" s="4">
        <v>37591</v>
      </c>
      <c r="K1" s="4">
        <v>37773</v>
      </c>
      <c r="L1" s="4">
        <v>37956</v>
      </c>
      <c r="M1" s="4">
        <v>38139</v>
      </c>
      <c r="N1" s="4">
        <v>38322</v>
      </c>
      <c r="O1" s="4">
        <v>38504</v>
      </c>
      <c r="P1" s="4">
        <v>38687</v>
      </c>
      <c r="Q1" s="4">
        <v>38869</v>
      </c>
      <c r="R1" s="4">
        <v>39052</v>
      </c>
      <c r="S1" s="4">
        <v>39234</v>
      </c>
      <c r="T1" s="4">
        <v>39417</v>
      </c>
      <c r="U1" s="4">
        <v>39600</v>
      </c>
      <c r="V1" s="4">
        <v>39783</v>
      </c>
      <c r="W1" s="4">
        <v>39965</v>
      </c>
      <c r="X1" s="4">
        <v>40148</v>
      </c>
      <c r="Y1" s="4">
        <v>40330</v>
      </c>
      <c r="Z1" s="4">
        <v>40513</v>
      </c>
      <c r="AA1" s="4">
        <v>40695</v>
      </c>
      <c r="AB1" s="4">
        <v>40878</v>
      </c>
      <c r="AC1" s="4">
        <v>41061</v>
      </c>
      <c r="AD1" s="4">
        <v>41244</v>
      </c>
      <c r="AE1" s="4">
        <v>41426</v>
      </c>
      <c r="AF1" s="4">
        <v>41609</v>
      </c>
      <c r="AG1" s="4">
        <v>41791</v>
      </c>
      <c r="AH1" s="4">
        <v>41974</v>
      </c>
      <c r="AI1" s="4">
        <v>42156</v>
      </c>
      <c r="AJ1" s="4">
        <v>42339</v>
      </c>
      <c r="AK1" s="4">
        <v>42522</v>
      </c>
      <c r="AL1" s="4">
        <v>42705</v>
      </c>
      <c r="AM1" s="4">
        <v>42887</v>
      </c>
      <c r="AN1" s="4">
        <v>43070</v>
      </c>
      <c r="AO1" s="4">
        <v>43252</v>
      </c>
      <c r="AP1" s="4">
        <v>43435</v>
      </c>
      <c r="AQ1" s="4">
        <v>43617</v>
      </c>
      <c r="AR1" s="4">
        <v>43800</v>
      </c>
      <c r="AS1" s="4">
        <v>43983</v>
      </c>
      <c r="AT1" s="4">
        <v>44166</v>
      </c>
      <c r="AU1" s="4">
        <v>44348</v>
      </c>
      <c r="AV1" s="4">
        <v>44531</v>
      </c>
    </row>
    <row r="2" spans="1:48">
      <c r="A2" s="2"/>
      <c r="B2" s="2"/>
      <c r="C2" s="2"/>
      <c r="D2" s="2" t="s">
        <v>8</v>
      </c>
      <c r="E2" s="2">
        <v>5052</v>
      </c>
      <c r="F2" s="2">
        <v>5263</v>
      </c>
      <c r="G2" s="2">
        <v>4958</v>
      </c>
      <c r="H2" s="2">
        <v>4974</v>
      </c>
      <c r="I2" s="2">
        <v>5221</v>
      </c>
      <c r="J2" s="2">
        <v>5177</v>
      </c>
      <c r="K2" s="2">
        <v>5412.9996999999994</v>
      </c>
      <c r="L2" s="2">
        <v>5404.000500000001</v>
      </c>
      <c r="M2" s="2">
        <v>5636.0000000000009</v>
      </c>
      <c r="N2" s="2">
        <v>5616</v>
      </c>
      <c r="O2" s="2">
        <v>5839.0001000000002</v>
      </c>
      <c r="P2" s="2">
        <v>5972</v>
      </c>
      <c r="Q2" s="2">
        <v>6121</v>
      </c>
      <c r="R2" s="2">
        <v>6041.0003999999999</v>
      </c>
      <c r="S2" s="2">
        <v>6069</v>
      </c>
      <c r="T2" s="2">
        <v>6120</v>
      </c>
      <c r="U2" s="2">
        <v>6193</v>
      </c>
      <c r="V2" s="2">
        <v>6125</v>
      </c>
      <c r="W2" s="2">
        <v>6400</v>
      </c>
      <c r="X2" s="2">
        <v>6356</v>
      </c>
      <c r="Y2" s="2">
        <v>6522</v>
      </c>
      <c r="Z2" s="2">
        <v>6585</v>
      </c>
      <c r="AA2" s="2">
        <v>6601</v>
      </c>
      <c r="AB2" s="2">
        <v>6628</v>
      </c>
      <c r="AC2" s="2">
        <v>6697</v>
      </c>
      <c r="AD2" s="2">
        <v>6697</v>
      </c>
      <c r="AE2" s="4"/>
      <c r="AF2" s="4"/>
      <c r="AG2" s="4"/>
      <c r="AH2" s="4"/>
      <c r="AI2" s="4"/>
      <c r="AJ2" s="4"/>
      <c r="AK2" s="4"/>
      <c r="AL2" s="4"/>
      <c r="AM2" s="4"/>
      <c r="AN2" s="2"/>
      <c r="AO2" s="2"/>
      <c r="AP2" s="2"/>
      <c r="AQ2" s="2"/>
      <c r="AR2" s="2"/>
      <c r="AS2" s="2"/>
      <c r="AT2" s="2"/>
      <c r="AU2" s="2"/>
      <c r="AV2" s="2"/>
    </row>
    <row r="3" spans="1:48" ht="15" thickBot="1">
      <c r="A3" s="2"/>
      <c r="B3" s="2"/>
      <c r="C3" s="2"/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>
        <v>6697</v>
      </c>
      <c r="AE3" s="3">
        <v>6702.873562428611</v>
      </c>
      <c r="AF3" s="3">
        <v>6719.7682165065899</v>
      </c>
      <c r="AG3" s="3">
        <v>6742.6701788645505</v>
      </c>
      <c r="AH3" s="3">
        <v>6768.8090942051085</v>
      </c>
      <c r="AI3" s="3">
        <v>6796.6790304293163</v>
      </c>
      <c r="AJ3" s="3">
        <v>6825.4941941629777</v>
      </c>
      <c r="AK3" s="3">
        <v>6854.8834152876734</v>
      </c>
      <c r="AL3" s="3">
        <v>6884.7171848506568</v>
      </c>
      <c r="AM3" s="3">
        <v>6915.00909677445</v>
      </c>
      <c r="AN3" s="3">
        <v>6945.8595340477405</v>
      </c>
      <c r="AO3" s="3">
        <v>6977.4236325638103</v>
      </c>
      <c r="AP3" s="3">
        <v>7009.8933857302918</v>
      </c>
      <c r="AQ3" s="3">
        <v>7043.4881191782033</v>
      </c>
      <c r="AR3" s="3">
        <v>7078.4500271331408</v>
      </c>
      <c r="AS3" s="3">
        <v>7115.0428674088589</v>
      </c>
      <c r="AT3" s="3">
        <v>7153.5527251358799</v>
      </c>
      <c r="AU3" s="3">
        <v>7194.2902336784346</v>
      </c>
      <c r="AV3" s="3">
        <v>7237.5939289544203</v>
      </c>
    </row>
    <row r="4" spans="1:48" ht="22" thickBot="1">
      <c r="A4" s="190" t="s">
        <v>0</v>
      </c>
      <c r="B4" s="193" t="s">
        <v>2</v>
      </c>
      <c r="C4" s="17">
        <v>0.05</v>
      </c>
      <c r="D4" s="75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>
        <v>6697</v>
      </c>
      <c r="AE4" s="3">
        <v>6701.4170809471298</v>
      </c>
      <c r="AF4" s="3">
        <v>6716.0363069228388</v>
      </c>
      <c r="AG4" s="3">
        <v>6736.203198403472</v>
      </c>
      <c r="AH4" s="3">
        <v>6759.3524056147053</v>
      </c>
      <c r="AI4" s="3">
        <v>6784.096384334699</v>
      </c>
      <c r="AJ4" s="3">
        <v>6809.7185061686823</v>
      </c>
      <c r="AK4" s="3">
        <v>6835.888453493897</v>
      </c>
      <c r="AL4" s="3">
        <v>6862.5010928829233</v>
      </c>
      <c r="AM4" s="3">
        <v>6889.5846973855751</v>
      </c>
      <c r="AN4" s="3">
        <v>6917.2485636347728</v>
      </c>
      <c r="AO4" s="3">
        <v>6945.6532807098747</v>
      </c>
      <c r="AP4" s="3">
        <v>6974.9942010330296</v>
      </c>
      <c r="AQ4" s="3">
        <v>7005.4927330910677</v>
      </c>
      <c r="AR4" s="3">
        <v>7037.3923720676203</v>
      </c>
      <c r="AS4" s="3">
        <v>7070.9576959535088</v>
      </c>
      <c r="AT4" s="3">
        <v>7106.4753140751491</v>
      </c>
      <c r="AU4" s="3">
        <v>7144.2562021633858</v>
      </c>
      <c r="AV4" s="3">
        <v>7184.6391275904443</v>
      </c>
    </row>
    <row r="5" spans="1:48" ht="22" thickBot="1">
      <c r="A5" s="191"/>
      <c r="B5" s="194"/>
      <c r="C5" s="5">
        <v>0.15</v>
      </c>
      <c r="D5" s="29" t="s">
        <v>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>
        <v>6697</v>
      </c>
      <c r="AE5" s="3">
        <v>6698.5041179841664</v>
      </c>
      <c r="AF5" s="3">
        <v>6708.5724877553366</v>
      </c>
      <c r="AG5" s="3">
        <v>6723.2692374813141</v>
      </c>
      <c r="AH5" s="3">
        <v>6740.4390284338997</v>
      </c>
      <c r="AI5" s="3">
        <v>6758.9310921454644</v>
      </c>
      <c r="AJ5" s="3">
        <v>6778.1671301800898</v>
      </c>
      <c r="AK5" s="3">
        <v>6797.8985299063434</v>
      </c>
      <c r="AL5" s="3">
        <v>6818.0689089474572</v>
      </c>
      <c r="AM5" s="3">
        <v>6838.7358986078252</v>
      </c>
      <c r="AN5" s="3">
        <v>6860.0266228088349</v>
      </c>
      <c r="AO5" s="3">
        <v>6882.1125770020026</v>
      </c>
      <c r="AP5" s="3">
        <v>6905.1958316385053</v>
      </c>
      <c r="AQ5" s="3">
        <v>6929.5019609167957</v>
      </c>
      <c r="AR5" s="3">
        <v>6955.277061936581</v>
      </c>
      <c r="AS5" s="3">
        <v>6982.7873530428087</v>
      </c>
      <c r="AT5" s="3">
        <v>7012.3204919536902</v>
      </c>
      <c r="AU5" s="3">
        <v>7044.1881391332863</v>
      </c>
      <c r="AV5" s="3">
        <v>7078.7295248624978</v>
      </c>
    </row>
    <row r="6" spans="1:48" ht="22" thickBot="1">
      <c r="A6" s="191"/>
      <c r="B6" s="194"/>
      <c r="C6" s="6">
        <v>0.25</v>
      </c>
      <c r="D6" s="30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>
        <v>6697</v>
      </c>
      <c r="AE6" s="3">
        <v>6695.5911550212031</v>
      </c>
      <c r="AF6" s="3">
        <v>6701.1086685878345</v>
      </c>
      <c r="AG6" s="3">
        <v>6710.3352765591562</v>
      </c>
      <c r="AH6" s="3">
        <v>6721.5256512530941</v>
      </c>
      <c r="AI6" s="3">
        <v>6733.7657999562298</v>
      </c>
      <c r="AJ6" s="3">
        <v>6746.6157541914981</v>
      </c>
      <c r="AK6" s="3">
        <v>6759.9086063187915</v>
      </c>
      <c r="AL6" s="3">
        <v>6773.6367250119929</v>
      </c>
      <c r="AM6" s="3">
        <v>6787.8870998300754</v>
      </c>
      <c r="AN6" s="3">
        <v>6802.8046819828978</v>
      </c>
      <c r="AO6" s="3">
        <v>6818.5718732941314</v>
      </c>
      <c r="AP6" s="3">
        <v>6835.3974622439819</v>
      </c>
      <c r="AQ6" s="3">
        <v>6853.5111887425237</v>
      </c>
      <c r="AR6" s="3">
        <v>6873.16175180554</v>
      </c>
      <c r="AS6" s="3">
        <v>6894.6170101321086</v>
      </c>
      <c r="AT6" s="3">
        <v>6918.1656698322313</v>
      </c>
      <c r="AU6" s="3">
        <v>6944.1200761031869</v>
      </c>
      <c r="AV6" s="3">
        <v>6972.8199221345476</v>
      </c>
    </row>
    <row r="7" spans="1:48" ht="22" thickBot="1">
      <c r="A7" s="191"/>
      <c r="B7" s="195"/>
      <c r="C7" s="18">
        <v>0.5</v>
      </c>
      <c r="D7" s="31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>
        <v>6697</v>
      </c>
      <c r="AE7" s="3">
        <v>6688.3087476137962</v>
      </c>
      <c r="AF7" s="3">
        <v>6682.4491206690782</v>
      </c>
      <c r="AG7" s="3">
        <v>6678.0003742537619</v>
      </c>
      <c r="AH7" s="3">
        <v>6674.242208301077</v>
      </c>
      <c r="AI7" s="3">
        <v>6670.8525694831433</v>
      </c>
      <c r="AJ7" s="3">
        <v>6667.7373142200177</v>
      </c>
      <c r="AK7" s="3">
        <v>6664.9337973499096</v>
      </c>
      <c r="AL7" s="3">
        <v>6662.556265173328</v>
      </c>
      <c r="AM7" s="3">
        <v>6660.7651028857008</v>
      </c>
      <c r="AN7" s="3">
        <v>6659.7498299180543</v>
      </c>
      <c r="AO7" s="3">
        <v>6659.7201140244515</v>
      </c>
      <c r="AP7" s="3">
        <v>6660.9015387576737</v>
      </c>
      <c r="AQ7" s="3">
        <v>6663.5342583068432</v>
      </c>
      <c r="AR7" s="3">
        <v>6667.8734764779392</v>
      </c>
      <c r="AS7" s="3">
        <v>6674.1911528553583</v>
      </c>
      <c r="AT7" s="3">
        <v>6682.7786145285809</v>
      </c>
      <c r="AU7" s="3">
        <v>6693.9499185279383</v>
      </c>
      <c r="AV7" s="3">
        <v>6708.0459153146749</v>
      </c>
    </row>
    <row r="8" spans="1:48" ht="22" thickBot="1">
      <c r="A8" s="191"/>
      <c r="B8" s="196" t="s">
        <v>3</v>
      </c>
      <c r="C8" s="19">
        <v>0.05</v>
      </c>
      <c r="D8" s="32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>
        <v>6697</v>
      </c>
      <c r="AE8" s="3">
        <v>6701.7667866134334</v>
      </c>
      <c r="AF8" s="3">
        <v>6716.8095191832399</v>
      </c>
      <c r="AG8" s="3">
        <v>6737.346779056219</v>
      </c>
      <c r="AH8" s="3">
        <v>6760.7595509903203</v>
      </c>
      <c r="AI8" s="3">
        <v>6785.6417951738795</v>
      </c>
      <c r="AJ8" s="3">
        <v>6811.2745008605516</v>
      </c>
      <c r="AK8" s="3">
        <v>6837.3316737737068</v>
      </c>
      <c r="AL8" s="3">
        <v>6863.7146767056765</v>
      </c>
      <c r="AM8" s="3">
        <v>6890.4583651413986</v>
      </c>
      <c r="AN8" s="3">
        <v>6917.6778289102222</v>
      </c>
      <c r="AO8" s="3">
        <v>6945.5383705295835</v>
      </c>
      <c r="AP8" s="3">
        <v>6974.2389550639118</v>
      </c>
      <c r="AQ8" s="3">
        <v>7004.0035945134587</v>
      </c>
      <c r="AR8" s="3">
        <v>7035.0775068226094</v>
      </c>
      <c r="AS8" s="3">
        <v>7067.7262419303279</v>
      </c>
      <c r="AT8" s="3">
        <v>7102.2367470364507</v>
      </c>
      <c r="AU8" s="3">
        <v>7138.9198003538877</v>
      </c>
      <c r="AV8" s="3">
        <v>7178.1135167200628</v>
      </c>
    </row>
    <row r="9" spans="1:48" ht="22" thickBot="1">
      <c r="A9" s="191"/>
      <c r="B9" s="197"/>
      <c r="C9" s="7">
        <v>0.15</v>
      </c>
      <c r="D9" s="33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>
        <v>6697</v>
      </c>
      <c r="AE9" s="3">
        <v>6699.5532349830773</v>
      </c>
      <c r="AF9" s="3">
        <v>6710.8921245365409</v>
      </c>
      <c r="AG9" s="3">
        <v>6726.6999794395588</v>
      </c>
      <c r="AH9" s="3">
        <v>6744.6604645607395</v>
      </c>
      <c r="AI9" s="3">
        <v>6763.5673246630076</v>
      </c>
      <c r="AJ9" s="3">
        <v>6782.8351142556985</v>
      </c>
      <c r="AK9" s="3">
        <v>6802.2281907457755</v>
      </c>
      <c r="AL9" s="3">
        <v>6821.7096604157196</v>
      </c>
      <c r="AM9" s="3">
        <v>6841.356901875296</v>
      </c>
      <c r="AN9" s="3">
        <v>6861.3144186351892</v>
      </c>
      <c r="AO9" s="3">
        <v>6881.7678464611308</v>
      </c>
      <c r="AP9" s="3">
        <v>6902.9300937311536</v>
      </c>
      <c r="AQ9" s="3">
        <v>6925.0345451839676</v>
      </c>
      <c r="AR9" s="3">
        <v>6948.3324662015502</v>
      </c>
      <c r="AS9" s="3">
        <v>6973.0929909732658</v>
      </c>
      <c r="AT9" s="3">
        <v>6999.6047908375913</v>
      </c>
      <c r="AU9" s="3">
        <v>7028.178933704794</v>
      </c>
      <c r="AV9" s="3">
        <v>7059.1526922513494</v>
      </c>
    </row>
    <row r="10" spans="1:48" ht="22" thickBot="1">
      <c r="A10" s="191"/>
      <c r="B10" s="197"/>
      <c r="C10" s="8">
        <v>0.25</v>
      </c>
      <c r="D10" s="34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>
        <v>6697</v>
      </c>
      <c r="AE10" s="3">
        <v>6697.3396833527213</v>
      </c>
      <c r="AF10" s="3">
        <v>6704.974729889841</v>
      </c>
      <c r="AG10" s="3">
        <v>6716.0531798228976</v>
      </c>
      <c r="AH10" s="3">
        <v>6728.5613781311613</v>
      </c>
      <c r="AI10" s="3">
        <v>6741.492854152134</v>
      </c>
      <c r="AJ10" s="3">
        <v>6754.3957276508454</v>
      </c>
      <c r="AK10" s="3">
        <v>6767.1247077178432</v>
      </c>
      <c r="AL10" s="3">
        <v>6779.7046441257608</v>
      </c>
      <c r="AM10" s="3">
        <v>6792.2554386091924</v>
      </c>
      <c r="AN10" s="3">
        <v>6804.9510083601526</v>
      </c>
      <c r="AO10" s="3">
        <v>6817.9973223926772</v>
      </c>
      <c r="AP10" s="3">
        <v>6831.6212323983955</v>
      </c>
      <c r="AQ10" s="3">
        <v>6846.0654958544765</v>
      </c>
      <c r="AR10" s="3">
        <v>6861.5874255804893</v>
      </c>
      <c r="AS10" s="3">
        <v>6878.459740016202</v>
      </c>
      <c r="AT10" s="3">
        <v>6896.9728346387319</v>
      </c>
      <c r="AU10" s="3">
        <v>6917.4380670556984</v>
      </c>
      <c r="AV10" s="3">
        <v>6940.1918677826352</v>
      </c>
    </row>
    <row r="11" spans="1:48" ht="22" thickBot="1">
      <c r="A11" s="191"/>
      <c r="B11" s="198"/>
      <c r="C11" s="20">
        <v>0.5</v>
      </c>
      <c r="D11" s="3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>
        <v>6697</v>
      </c>
      <c r="AE11" s="3">
        <v>6691.8058042768316</v>
      </c>
      <c r="AF11" s="3">
        <v>6690.1812432730922</v>
      </c>
      <c r="AG11" s="3">
        <v>6689.4361807812438</v>
      </c>
      <c r="AH11" s="3">
        <v>6688.3136620572132</v>
      </c>
      <c r="AI11" s="3">
        <v>6686.3066778749535</v>
      </c>
      <c r="AJ11" s="3">
        <v>6683.2972611387131</v>
      </c>
      <c r="AK11" s="3">
        <v>6679.3660001480148</v>
      </c>
      <c r="AL11" s="3">
        <v>6674.6921034008665</v>
      </c>
      <c r="AM11" s="3">
        <v>6669.5017804439349</v>
      </c>
      <c r="AN11" s="3">
        <v>6664.0424826725666</v>
      </c>
      <c r="AO11" s="3">
        <v>6658.5710122215442</v>
      </c>
      <c r="AP11" s="3">
        <v>6653.3490790664991</v>
      </c>
      <c r="AQ11" s="3">
        <v>6648.6428725307505</v>
      </c>
      <c r="AR11" s="3">
        <v>6644.7248240278395</v>
      </c>
      <c r="AS11" s="3">
        <v>6641.876612623545</v>
      </c>
      <c r="AT11" s="3">
        <v>6640.392944141583</v>
      </c>
      <c r="AU11" s="3">
        <v>6640.5859004329604</v>
      </c>
      <c r="AV11" s="3">
        <v>6642.7898066108492</v>
      </c>
    </row>
    <row r="12" spans="1:48" ht="22" thickBot="1">
      <c r="A12" s="191"/>
      <c r="B12" s="199" t="s">
        <v>4</v>
      </c>
      <c r="C12" s="21">
        <v>0.05</v>
      </c>
      <c r="D12" s="36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>
        <v>6697</v>
      </c>
      <c r="AE12" s="3">
        <v>6701.6834866710351</v>
      </c>
      <c r="AF12" s="3">
        <v>6716.4284142329388</v>
      </c>
      <c r="AG12" s="3">
        <v>6736.3995307624073</v>
      </c>
      <c r="AH12" s="3">
        <v>6758.9662108662387</v>
      </c>
      <c r="AI12" s="3">
        <v>6782.7330899400304</v>
      </c>
      <c r="AJ12" s="3">
        <v>6807.0028975063087</v>
      </c>
      <c r="AK12" s="3">
        <v>6831.4762149567196</v>
      </c>
      <c r="AL12" s="3">
        <v>6856.0824344090779</v>
      </c>
      <c r="AM12" s="3">
        <v>6880.884127850698</v>
      </c>
      <c r="AN12" s="3">
        <v>6906.022929084771</v>
      </c>
      <c r="AO12" s="3">
        <v>6931.6891530722705</v>
      </c>
      <c r="AP12" s="3">
        <v>6958.1051559948819</v>
      </c>
      <c r="AQ12" s="3">
        <v>6985.5167682471047</v>
      </c>
      <c r="AR12" s="3">
        <v>7014.1895675679307</v>
      </c>
      <c r="AS12" s="3">
        <v>7044.4081450179137</v>
      </c>
      <c r="AT12" s="3">
        <v>7076.4773150918336</v>
      </c>
      <c r="AU12" s="3">
        <v>7110.7246889161961</v>
      </c>
      <c r="AV12" s="3">
        <v>7147.5043093961212</v>
      </c>
    </row>
    <row r="13" spans="1:48" ht="22" thickBot="1">
      <c r="A13" s="191"/>
      <c r="B13" s="200"/>
      <c r="C13" s="9">
        <v>0.15</v>
      </c>
      <c r="D13" s="37" t="s">
        <v>19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>
        <v>6697</v>
      </c>
      <c r="AE13" s="3">
        <v>6699.3033351558834</v>
      </c>
      <c r="AF13" s="3">
        <v>6709.7488096856359</v>
      </c>
      <c r="AG13" s="3">
        <v>6723.858234558119</v>
      </c>
      <c r="AH13" s="3">
        <v>6739.2804441884991</v>
      </c>
      <c r="AI13" s="3">
        <v>6754.8412089614567</v>
      </c>
      <c r="AJ13" s="3">
        <v>6770.0203041929681</v>
      </c>
      <c r="AK13" s="3">
        <v>6784.6618142948109</v>
      </c>
      <c r="AL13" s="3">
        <v>6798.81293352592</v>
      </c>
      <c r="AM13" s="3">
        <v>6812.6341900031912</v>
      </c>
      <c r="AN13" s="3">
        <v>6826.3497191588285</v>
      </c>
      <c r="AO13" s="3">
        <v>6840.220194089191</v>
      </c>
      <c r="AP13" s="3">
        <v>6854.5286965240639</v>
      </c>
      <c r="AQ13" s="3">
        <v>6869.5740663849065</v>
      </c>
      <c r="AR13" s="3">
        <v>6885.6686484375086</v>
      </c>
      <c r="AS13" s="3">
        <v>6903.1387002360225</v>
      </c>
      <c r="AT13" s="3">
        <v>6922.326495003741</v>
      </c>
      <c r="AU13" s="3">
        <v>6943.5935993917174</v>
      </c>
      <c r="AV13" s="3">
        <v>6967.3250702795231</v>
      </c>
    </row>
    <row r="14" spans="1:48" ht="22" thickBot="1">
      <c r="A14" s="191"/>
      <c r="B14" s="200"/>
      <c r="C14" s="10">
        <v>0.25</v>
      </c>
      <c r="D14" s="38" t="s">
        <v>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>
        <v>6697</v>
      </c>
      <c r="AE14" s="3">
        <v>6696.9231836407325</v>
      </c>
      <c r="AF14" s="3">
        <v>6703.0692051383321</v>
      </c>
      <c r="AG14" s="3">
        <v>6711.3169383538307</v>
      </c>
      <c r="AH14" s="3">
        <v>6719.5946775107577</v>
      </c>
      <c r="AI14" s="3">
        <v>6726.949327982883</v>
      </c>
      <c r="AJ14" s="3">
        <v>6733.0377108796274</v>
      </c>
      <c r="AK14" s="3">
        <v>6737.8474136329032</v>
      </c>
      <c r="AL14" s="3">
        <v>6741.5434326427658</v>
      </c>
      <c r="AM14" s="3">
        <v>6744.3842521556871</v>
      </c>
      <c r="AN14" s="3">
        <v>6746.6765092328878</v>
      </c>
      <c r="AO14" s="3">
        <v>6748.7512351061132</v>
      </c>
      <c r="AP14" s="3">
        <v>6750.9522370532459</v>
      </c>
      <c r="AQ14" s="3">
        <v>6753.6313645227092</v>
      </c>
      <c r="AR14" s="3">
        <v>6757.1477293070884</v>
      </c>
      <c r="AS14" s="3">
        <v>6761.8692554541321</v>
      </c>
      <c r="AT14" s="3">
        <v>6768.1756749156484</v>
      </c>
      <c r="AU14" s="3">
        <v>6776.4625098672386</v>
      </c>
      <c r="AV14" s="3">
        <v>6787.1458311629249</v>
      </c>
    </row>
    <row r="15" spans="1:48" ht="22" thickBot="1">
      <c r="A15" s="191"/>
      <c r="B15" s="201"/>
      <c r="C15" s="22">
        <v>0.5</v>
      </c>
      <c r="D15" s="39" t="s"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>
        <v>6697</v>
      </c>
      <c r="AE15" s="3">
        <v>6690.9728048528532</v>
      </c>
      <c r="AF15" s="3">
        <v>6686.3701937700744</v>
      </c>
      <c r="AG15" s="3">
        <v>6679.9636978431108</v>
      </c>
      <c r="AH15" s="3">
        <v>6670.3802608164069</v>
      </c>
      <c r="AI15" s="3">
        <v>6657.2196255364515</v>
      </c>
      <c r="AJ15" s="3">
        <v>6640.581227596278</v>
      </c>
      <c r="AK15" s="3">
        <v>6620.8114119781339</v>
      </c>
      <c r="AL15" s="3">
        <v>6598.3696804348747</v>
      </c>
      <c r="AM15" s="3">
        <v>6573.7594075369243</v>
      </c>
      <c r="AN15" s="3">
        <v>6547.4934844180352</v>
      </c>
      <c r="AO15" s="3">
        <v>6520.078837648417</v>
      </c>
      <c r="AP15" s="3">
        <v>6492.0110883762018</v>
      </c>
      <c r="AQ15" s="3">
        <v>6463.7746098672151</v>
      </c>
      <c r="AR15" s="3">
        <v>6435.845431481036</v>
      </c>
      <c r="AS15" s="3">
        <v>6408.6956434994054</v>
      </c>
      <c r="AT15" s="3">
        <v>6382.7986246954179</v>
      </c>
      <c r="AU15" s="3">
        <v>6358.6347860560427</v>
      </c>
      <c r="AV15" s="3">
        <v>6336.6977333714285</v>
      </c>
    </row>
    <row r="16" spans="1:48" ht="22" thickBot="1">
      <c r="A16" s="191"/>
      <c r="B16" s="202" t="s">
        <v>5</v>
      </c>
      <c r="C16" s="23">
        <v>0.05</v>
      </c>
      <c r="D16" s="40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>
        <v>6697</v>
      </c>
      <c r="AE16" s="3">
        <v>6699.6738616157472</v>
      </c>
      <c r="AF16" s="3">
        <v>6711.3588808447794</v>
      </c>
      <c r="AG16" s="3">
        <v>6727.7479521520327</v>
      </c>
      <c r="AH16" s="3">
        <v>6746.4967035815662</v>
      </c>
      <c r="AI16" s="3">
        <v>6766.3591975242653</v>
      </c>
      <c r="AJ16" s="3">
        <v>6786.7096321303543</v>
      </c>
      <c r="AK16" s="3">
        <v>6807.2753621030506</v>
      </c>
      <c r="AL16" s="3">
        <v>6827.9867807774663</v>
      </c>
      <c r="AM16" s="3">
        <v>6848.8924988749704</v>
      </c>
      <c r="AN16" s="3">
        <v>6870.1113986142936</v>
      </c>
      <c r="AO16" s="3">
        <v>6891.8057474539428</v>
      </c>
      <c r="AP16" s="3">
        <v>6914.1664894857913</v>
      </c>
      <c r="AQ16" s="3">
        <v>6937.4056856200887</v>
      </c>
      <c r="AR16" s="3">
        <v>6961.7532380030443</v>
      </c>
      <c r="AS16" s="3">
        <v>6987.4562639044416</v>
      </c>
      <c r="AT16" s="3">
        <v>7014.7801922861245</v>
      </c>
      <c r="AU16" s="3">
        <v>7044.0110704461877</v>
      </c>
      <c r="AV16" s="3">
        <v>7075.4588158846291</v>
      </c>
    </row>
    <row r="17" spans="1:48" ht="22" thickBot="1">
      <c r="A17" s="191"/>
      <c r="B17" s="203"/>
      <c r="C17" s="11">
        <v>0.15</v>
      </c>
      <c r="D17" s="41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>
        <v>6697</v>
      </c>
      <c r="AE17" s="3">
        <v>6693.2744599900207</v>
      </c>
      <c r="AF17" s="3">
        <v>6694.5402095211557</v>
      </c>
      <c r="AG17" s="3">
        <v>6697.903498726997</v>
      </c>
      <c r="AH17" s="3">
        <v>6701.8719223344797</v>
      </c>
      <c r="AI17" s="3">
        <v>6705.7195317141613</v>
      </c>
      <c r="AJ17" s="3">
        <v>6709.1405080651084</v>
      </c>
      <c r="AK17" s="3">
        <v>6712.0592557338096</v>
      </c>
      <c r="AL17" s="3">
        <v>6714.5259726310896</v>
      </c>
      <c r="AM17" s="3">
        <v>6716.6593030760132</v>
      </c>
      <c r="AN17" s="3">
        <v>6718.6151277474009</v>
      </c>
      <c r="AO17" s="3">
        <v>6720.5699772342059</v>
      </c>
      <c r="AP17" s="3">
        <v>6722.7126969967949</v>
      </c>
      <c r="AQ17" s="3">
        <v>6725.2408185038566</v>
      </c>
      <c r="AR17" s="3">
        <v>6728.3596597428568</v>
      </c>
      <c r="AS17" s="3">
        <v>6732.2830568956069</v>
      </c>
      <c r="AT17" s="3">
        <v>6737.2351265866173</v>
      </c>
      <c r="AU17" s="3">
        <v>6743.452743981692</v>
      </c>
      <c r="AV17" s="3">
        <v>6751.188589745052</v>
      </c>
    </row>
    <row r="18" spans="1:48" ht="22" thickBot="1">
      <c r="A18" s="191"/>
      <c r="B18" s="203"/>
      <c r="C18" s="12">
        <v>0.25</v>
      </c>
      <c r="D18" s="42" t="s">
        <v>24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>
        <v>6697</v>
      </c>
      <c r="AE18" s="3">
        <v>6686.875058364295</v>
      </c>
      <c r="AF18" s="3">
        <v>6677.7215381975338</v>
      </c>
      <c r="AG18" s="3">
        <v>6668.0590453019595</v>
      </c>
      <c r="AH18" s="3">
        <v>6657.247141087395</v>
      </c>
      <c r="AI18" s="3">
        <v>6645.0798659040584</v>
      </c>
      <c r="AJ18" s="3">
        <v>6631.5713839998634</v>
      </c>
      <c r="AK18" s="3">
        <v>6616.8431493645658</v>
      </c>
      <c r="AL18" s="3">
        <v>6601.065164484713</v>
      </c>
      <c r="AM18" s="3">
        <v>6584.4261072770551</v>
      </c>
      <c r="AN18" s="3">
        <v>6567.1188568805073</v>
      </c>
      <c r="AO18" s="3">
        <v>6549.334207014469</v>
      </c>
      <c r="AP18" s="3">
        <v>6531.2589045077957</v>
      </c>
      <c r="AQ18" s="3">
        <v>6513.0759513876246</v>
      </c>
      <c r="AR18" s="3">
        <v>6494.9660814826639</v>
      </c>
      <c r="AS18" s="3">
        <v>6477.1098498867705</v>
      </c>
      <c r="AT18" s="3">
        <v>6459.6900608871083</v>
      </c>
      <c r="AU18" s="3">
        <v>6442.8944175171919</v>
      </c>
      <c r="AV18" s="3">
        <v>6426.9183636054704</v>
      </c>
    </row>
    <row r="19" spans="1:48" ht="22" thickBot="1">
      <c r="A19" s="191"/>
      <c r="B19" s="204"/>
      <c r="C19" s="24">
        <v>0.5</v>
      </c>
      <c r="D19" s="43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>
        <v>6697</v>
      </c>
      <c r="AE19" s="3">
        <v>6670.8765542999799</v>
      </c>
      <c r="AF19" s="3">
        <v>6635.674859888476</v>
      </c>
      <c r="AG19" s="3">
        <v>6593.4479117393685</v>
      </c>
      <c r="AH19" s="3">
        <v>6545.6851879696787</v>
      </c>
      <c r="AI19" s="3">
        <v>6493.4807013788031</v>
      </c>
      <c r="AJ19" s="3">
        <v>6437.6485738367483</v>
      </c>
      <c r="AK19" s="3">
        <v>6378.8028834414581</v>
      </c>
      <c r="AL19" s="3">
        <v>6317.4131441187683</v>
      </c>
      <c r="AM19" s="3">
        <v>6253.843117779661</v>
      </c>
      <c r="AN19" s="3">
        <v>6188.3781797132733</v>
      </c>
      <c r="AO19" s="3">
        <v>6121.2447814651268</v>
      </c>
      <c r="AP19" s="3">
        <v>6052.6244232853005</v>
      </c>
      <c r="AQ19" s="3">
        <v>5982.6637835970459</v>
      </c>
      <c r="AR19" s="3">
        <v>5911.4821358321906</v>
      </c>
      <c r="AS19" s="3">
        <v>5839.1768323646838</v>
      </c>
      <c r="AT19" s="3">
        <v>5765.8273966383358</v>
      </c>
      <c r="AU19" s="3">
        <v>5691.4986013559474</v>
      </c>
      <c r="AV19" s="3">
        <v>5616.2427982565205</v>
      </c>
    </row>
    <row r="20" spans="1:48" ht="22" thickBot="1">
      <c r="A20" s="191"/>
      <c r="B20" s="205" t="s">
        <v>6</v>
      </c>
      <c r="C20" s="25">
        <v>0.05</v>
      </c>
      <c r="D20" s="44" t="s">
        <v>26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>
        <v>6697</v>
      </c>
      <c r="AE20" s="3">
        <v>6698.4837858581723</v>
      </c>
      <c r="AF20" s="3">
        <v>6708.0190785711275</v>
      </c>
      <c r="AG20" s="3">
        <v>6721.4773040498876</v>
      </c>
      <c r="AH20" s="3">
        <v>6736.6538202426964</v>
      </c>
      <c r="AI20" s="3">
        <v>6752.4132570349793</v>
      </c>
      <c r="AJ20" s="3">
        <v>6768.2183354736844</v>
      </c>
      <c r="AK20" s="3">
        <v>6783.8681617720986</v>
      </c>
      <c r="AL20" s="3">
        <v>6799.3520303358891</v>
      </c>
      <c r="AM20" s="3">
        <v>6814.7675299512184</v>
      </c>
      <c r="AN20" s="3">
        <v>6830.2747936513233</v>
      </c>
      <c r="AO20" s="3">
        <v>6846.071267962403</v>
      </c>
      <c r="AP20" s="3">
        <v>6862.3782597503823</v>
      </c>
      <c r="AQ20" s="3">
        <v>6879.43433468899</v>
      </c>
      <c r="AR20" s="3">
        <v>6897.4927784378342</v>
      </c>
      <c r="AS20" s="3">
        <v>6916.8215415134964</v>
      </c>
      <c r="AT20" s="3">
        <v>6937.7047822420782</v>
      </c>
      <c r="AU20" s="3">
        <v>6960.4455256839465</v>
      </c>
      <c r="AV20" s="3">
        <v>6985.36919632633</v>
      </c>
    </row>
    <row r="21" spans="1:48" ht="22" thickBot="1">
      <c r="A21" s="191"/>
      <c r="B21" s="206"/>
      <c r="C21" s="13">
        <v>0.15</v>
      </c>
      <c r="D21" s="45" t="s">
        <v>27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>
        <v>6697</v>
      </c>
      <c r="AE21" s="3">
        <v>6689.704232717294</v>
      </c>
      <c r="AF21" s="3">
        <v>6684.5208027002009</v>
      </c>
      <c r="AG21" s="3">
        <v>6679.0915544205654</v>
      </c>
      <c r="AH21" s="3">
        <v>6672.3432723178685</v>
      </c>
      <c r="AI21" s="3">
        <v>6663.8817102463017</v>
      </c>
      <c r="AJ21" s="3">
        <v>6653.6666180950988</v>
      </c>
      <c r="AK21" s="3">
        <v>6641.8376547409462</v>
      </c>
      <c r="AL21" s="3">
        <v>6628.6217213063546</v>
      </c>
      <c r="AM21" s="3">
        <v>6614.2843963047553</v>
      </c>
      <c r="AN21" s="3">
        <v>6599.1053128584881</v>
      </c>
      <c r="AO21" s="3">
        <v>6583.3665387595875</v>
      </c>
      <c r="AP21" s="3">
        <v>6567.348007790567</v>
      </c>
      <c r="AQ21" s="3">
        <v>6551.3267657105607</v>
      </c>
      <c r="AR21" s="3">
        <v>6535.5782810472256</v>
      </c>
      <c r="AS21" s="3">
        <v>6520.3788897227714</v>
      </c>
      <c r="AT21" s="3">
        <v>6506.0088964544793</v>
      </c>
      <c r="AU21" s="3">
        <v>6492.7561096949739</v>
      </c>
      <c r="AV21" s="3">
        <v>6480.9197310701547</v>
      </c>
    </row>
    <row r="22" spans="1:48" ht="22" thickBot="1">
      <c r="A22" s="191"/>
      <c r="B22" s="206"/>
      <c r="C22" s="14">
        <v>0.25</v>
      </c>
      <c r="D22" s="46" t="s">
        <v>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>
        <v>6697</v>
      </c>
      <c r="AE22" s="3">
        <v>6680.9246795764166</v>
      </c>
      <c r="AF22" s="3">
        <v>6661.0225268292752</v>
      </c>
      <c r="AG22" s="3">
        <v>6636.7058047912396</v>
      </c>
      <c r="AH22" s="3">
        <v>6608.0327243930433</v>
      </c>
      <c r="AI22" s="3">
        <v>6575.3501634576269</v>
      </c>
      <c r="AJ22" s="3">
        <v>6539.1149007165131</v>
      </c>
      <c r="AK22" s="3">
        <v>6499.8071477097965</v>
      </c>
      <c r="AL22" s="3">
        <v>6457.8914122768219</v>
      </c>
      <c r="AM22" s="3">
        <v>6413.8012626582931</v>
      </c>
      <c r="AN22" s="3">
        <v>6367.9358320656547</v>
      </c>
      <c r="AO22" s="3">
        <v>6320.6618095567728</v>
      </c>
      <c r="AP22" s="3">
        <v>6272.3177558307507</v>
      </c>
      <c r="AQ22" s="3">
        <v>6223.2191967321296</v>
      </c>
      <c r="AR22" s="3">
        <v>6173.6637836566115</v>
      </c>
      <c r="AS22" s="3">
        <v>6123.9362379320446</v>
      </c>
      <c r="AT22" s="3">
        <v>6074.3130106668777</v>
      </c>
      <c r="AU22" s="3">
        <v>6025.0666937059959</v>
      </c>
      <c r="AV22" s="3">
        <v>5976.4702658139749</v>
      </c>
    </row>
    <row r="23" spans="1:48" ht="22" thickBot="1">
      <c r="A23" s="191"/>
      <c r="B23" s="207"/>
      <c r="C23" s="26">
        <v>0.5</v>
      </c>
      <c r="D23" s="47" t="s">
        <v>29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>
        <v>6697</v>
      </c>
      <c r="AE23" s="3">
        <v>6658.9757967242213</v>
      </c>
      <c r="AF23" s="3">
        <v>6602.2768371519605</v>
      </c>
      <c r="AG23" s="3">
        <v>6530.7414307179306</v>
      </c>
      <c r="AH23" s="3">
        <v>6447.2563545809753</v>
      </c>
      <c r="AI23" s="3">
        <v>6354.0212964859384</v>
      </c>
      <c r="AJ23" s="3">
        <v>6252.7356072700477</v>
      </c>
      <c r="AK23" s="3">
        <v>6144.7308801319195</v>
      </c>
      <c r="AL23" s="3">
        <v>6031.065639702987</v>
      </c>
      <c r="AM23" s="3">
        <v>5912.5934285421354</v>
      </c>
      <c r="AN23" s="3">
        <v>5790.0121300835672</v>
      </c>
      <c r="AO23" s="3">
        <v>5663.8999865497335</v>
      </c>
      <c r="AP23" s="3">
        <v>5534.7421259312105</v>
      </c>
      <c r="AQ23" s="3">
        <v>5402.9502742860577</v>
      </c>
      <c r="AR23" s="3">
        <v>5268.8775401800858</v>
      </c>
      <c r="AS23" s="3">
        <v>5132.8296084552312</v>
      </c>
      <c r="AT23" s="3">
        <v>4995.0732961978756</v>
      </c>
      <c r="AU23" s="3">
        <v>4855.8431537335546</v>
      </c>
      <c r="AV23" s="3">
        <v>4715.3466026735287</v>
      </c>
    </row>
    <row r="24" spans="1:48" ht="22" thickBot="1">
      <c r="A24" s="191"/>
      <c r="B24" s="208" t="s">
        <v>7</v>
      </c>
      <c r="C24" s="27">
        <v>0.05</v>
      </c>
      <c r="D24" s="48" t="s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>
        <v>6697</v>
      </c>
      <c r="AE24" s="3">
        <v>6699.9975400669264</v>
      </c>
      <c r="AF24" s="3">
        <v>6712.2114612762125</v>
      </c>
      <c r="AG24" s="3">
        <v>6729.2604867876016</v>
      </c>
      <c r="AH24" s="3">
        <v>6748.7541696415556</v>
      </c>
      <c r="AI24" s="3">
        <v>6769.4182574415227</v>
      </c>
      <c r="AJ24" s="3">
        <v>6790.6098252369975</v>
      </c>
      <c r="AK24" s="3">
        <v>6812.0461447272455</v>
      </c>
      <c r="AL24" s="3">
        <v>6833.6519588350111</v>
      </c>
      <c r="AM24" s="3">
        <v>6855.4730348777821</v>
      </c>
      <c r="AN24" s="3">
        <v>6877.6272143836577</v>
      </c>
      <c r="AO24" s="3">
        <v>6900.2769135282388</v>
      </c>
      <c r="AP24" s="3">
        <v>6923.6140459256485</v>
      </c>
      <c r="AQ24" s="3">
        <v>6947.8522465749811</v>
      </c>
      <c r="AR24" s="3">
        <v>6973.2234745607893</v>
      </c>
      <c r="AS24" s="3">
        <v>6999.9773238587932</v>
      </c>
      <c r="AT24" s="3">
        <v>7028.3820934765608</v>
      </c>
      <c r="AU24" s="3">
        <v>7058.7270911043906</v>
      </c>
      <c r="AV24" s="3">
        <v>7091.3258976981342</v>
      </c>
    </row>
    <row r="25" spans="1:48" ht="22" thickBot="1">
      <c r="A25" s="191"/>
      <c r="B25" s="209"/>
      <c r="C25" s="15">
        <v>0.15</v>
      </c>
      <c r="D25" s="49" t="s">
        <v>31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>
        <v>6697</v>
      </c>
      <c r="AE25" s="3">
        <v>6694.2454953435563</v>
      </c>
      <c r="AF25" s="3">
        <v>6697.0979508154569</v>
      </c>
      <c r="AG25" s="3">
        <v>6702.441102633702</v>
      </c>
      <c r="AH25" s="3">
        <v>6708.6443205144478</v>
      </c>
      <c r="AI25" s="3">
        <v>6714.8967114659326</v>
      </c>
      <c r="AJ25" s="3">
        <v>6720.8410873850389</v>
      </c>
      <c r="AK25" s="3">
        <v>6726.3716036063925</v>
      </c>
      <c r="AL25" s="3">
        <v>6731.5215068037214</v>
      </c>
      <c r="AM25" s="3">
        <v>6736.4009110844445</v>
      </c>
      <c r="AN25" s="3">
        <v>6741.162575055494</v>
      </c>
      <c r="AO25" s="3">
        <v>6745.9834754570938</v>
      </c>
      <c r="AP25" s="3">
        <v>6751.0553663163655</v>
      </c>
      <c r="AQ25" s="3">
        <v>6756.5805013685367</v>
      </c>
      <c r="AR25" s="3">
        <v>6762.7703694160882</v>
      </c>
      <c r="AS25" s="3">
        <v>6769.8462367586617</v>
      </c>
      <c r="AT25" s="3">
        <v>6778.0408301579255</v>
      </c>
      <c r="AU25" s="3">
        <v>6787.600805956301</v>
      </c>
      <c r="AV25" s="3">
        <v>6798.7898351855638</v>
      </c>
    </row>
    <row r="26" spans="1:48" ht="22" thickBot="1">
      <c r="A26" s="191"/>
      <c r="B26" s="209"/>
      <c r="C26" s="16">
        <v>0.25</v>
      </c>
      <c r="D26" s="50" t="s">
        <v>32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>
        <v>6697</v>
      </c>
      <c r="AE26" s="3">
        <v>6688.4934506201871</v>
      </c>
      <c r="AF26" s="3">
        <v>6681.9844403547022</v>
      </c>
      <c r="AG26" s="3">
        <v>6675.6217184798006</v>
      </c>
      <c r="AH26" s="3">
        <v>6668.5344713873419</v>
      </c>
      <c r="AI26" s="3">
        <v>6660.3751654903444</v>
      </c>
      <c r="AJ26" s="3">
        <v>6651.0723495330803</v>
      </c>
      <c r="AK26" s="3">
        <v>6640.6970624855385</v>
      </c>
      <c r="AL26" s="3">
        <v>6629.3910547724336</v>
      </c>
      <c r="AM26" s="3">
        <v>6617.328787291106</v>
      </c>
      <c r="AN26" s="3">
        <v>6604.6979357273294</v>
      </c>
      <c r="AO26" s="3">
        <v>6591.6900373859489</v>
      </c>
      <c r="AP26" s="3">
        <v>6578.4966867070807</v>
      </c>
      <c r="AQ26" s="3">
        <v>6565.3087561620896</v>
      </c>
      <c r="AR26" s="3">
        <v>6552.3172642713835</v>
      </c>
      <c r="AS26" s="3">
        <v>6539.7151496585293</v>
      </c>
      <c r="AT26" s="3">
        <v>6527.6995668392892</v>
      </c>
      <c r="AU26" s="3">
        <v>6516.4745208082104</v>
      </c>
      <c r="AV26" s="3">
        <v>6506.2537726729906</v>
      </c>
    </row>
    <row r="27" spans="1:48" ht="22" thickBot="1">
      <c r="A27" s="192"/>
      <c r="B27" s="210"/>
      <c r="C27" s="28">
        <v>0.5</v>
      </c>
      <c r="D27" s="51" t="s">
        <v>33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>
        <v>6697</v>
      </c>
      <c r="AE27" s="3">
        <v>6674.1133388117642</v>
      </c>
      <c r="AF27" s="3">
        <v>6644.2006642028136</v>
      </c>
      <c r="AG27" s="3">
        <v>6608.5732580950526</v>
      </c>
      <c r="AH27" s="3">
        <v>6568.2598485695744</v>
      </c>
      <c r="AI27" s="3">
        <v>6524.0713005513735</v>
      </c>
      <c r="AJ27" s="3">
        <v>6476.650504903183</v>
      </c>
      <c r="AK27" s="3">
        <v>6426.5107096834035</v>
      </c>
      <c r="AL27" s="3">
        <v>6374.0649246942103</v>
      </c>
      <c r="AM27" s="3">
        <v>6319.6484778077611</v>
      </c>
      <c r="AN27" s="3">
        <v>6263.5363374069166</v>
      </c>
      <c r="AO27" s="3">
        <v>6205.9564422080875</v>
      </c>
      <c r="AP27" s="3">
        <v>6147.0999876838705</v>
      </c>
      <c r="AQ27" s="3">
        <v>6087.1293931459759</v>
      </c>
      <c r="AR27" s="3">
        <v>6026.1845014096298</v>
      </c>
      <c r="AS27" s="3">
        <v>5964.3874319082006</v>
      </c>
      <c r="AT27" s="3">
        <v>5901.8464085426967</v>
      </c>
      <c r="AU27" s="3">
        <v>5838.6588079379835</v>
      </c>
      <c r="AV27" s="3">
        <v>5774.91361639156</v>
      </c>
    </row>
    <row r="28" spans="1:48" ht="22" thickBot="1">
      <c r="A28" s="170" t="s">
        <v>1</v>
      </c>
      <c r="B28" s="172" t="s">
        <v>2</v>
      </c>
      <c r="C28" s="99">
        <v>0.05</v>
      </c>
      <c r="D28" s="100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>
        <v>6697</v>
      </c>
      <c r="AE28" s="2">
        <v>6702.873562428611</v>
      </c>
      <c r="AF28" s="2">
        <v>6718.2670188970624</v>
      </c>
      <c r="AG28" s="2">
        <v>6738.8435075810385</v>
      </c>
      <c r="AH28" s="2">
        <v>6762.2011921952617</v>
      </c>
      <c r="AI28" s="2">
        <v>6787.0390870785714</v>
      </c>
      <c r="AJ28" s="2">
        <v>6812.6878101582652</v>
      </c>
      <c r="AK28" s="2">
        <v>6838.8436724435051</v>
      </c>
      <c r="AL28" s="2">
        <v>6865.4170353874324</v>
      </c>
      <c r="AM28" s="2">
        <v>6892.4454648519104</v>
      </c>
      <c r="AN28" s="2">
        <v>6920.0439845552473</v>
      </c>
      <c r="AO28" s="2">
        <v>6948.3767966805808</v>
      </c>
      <c r="AP28" s="2">
        <v>6977.6415769958949</v>
      </c>
      <c r="AQ28" s="2">
        <v>7008.0612498779728</v>
      </c>
      <c r="AR28" s="2">
        <v>7039.8803094034556</v>
      </c>
      <c r="AS28" s="2">
        <v>7073.3639950738125</v>
      </c>
      <c r="AT28" s="2">
        <v>7108.7993540662865</v>
      </c>
      <c r="AU28" s="2">
        <v>7146.4976497937796</v>
      </c>
      <c r="AV28" s="2">
        <v>7186.7978354601773</v>
      </c>
    </row>
    <row r="29" spans="1:48" ht="22" thickBot="1">
      <c r="A29" s="171"/>
      <c r="B29" s="173"/>
      <c r="C29" s="53">
        <v>0.15</v>
      </c>
      <c r="D29" s="76" t="s">
        <v>35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>
        <v>6697</v>
      </c>
      <c r="AE29" s="2">
        <v>6702.873562428611</v>
      </c>
      <c r="AF29" s="2">
        <v>6715.2393934660822</v>
      </c>
      <c r="AG29" s="2">
        <v>6731.0968500613026</v>
      </c>
      <c r="AH29" s="2">
        <v>6748.7892014657073</v>
      </c>
      <c r="AI29" s="2">
        <v>6767.4376020074769</v>
      </c>
      <c r="AJ29" s="2">
        <v>6786.6156141796064</v>
      </c>
      <c r="AK29" s="2">
        <v>6806.1614793156486</v>
      </c>
      <c r="AL29" s="2">
        <v>6826.0696382616607</v>
      </c>
      <c r="AM29" s="2">
        <v>6846.4280936800506</v>
      </c>
      <c r="AN29" s="2">
        <v>6867.3824580192477</v>
      </c>
      <c r="AO29" s="2">
        <v>6889.1156575510013</v>
      </c>
      <c r="AP29" s="2">
        <v>6911.8369165411041</v>
      </c>
      <c r="AQ29" s="2">
        <v>6935.7763243642185</v>
      </c>
      <c r="AR29" s="2">
        <v>6961.1828399487031</v>
      </c>
      <c r="AS29" s="2">
        <v>6988.3244937168465</v>
      </c>
      <c r="AT29" s="2">
        <v>7017.4900815756046</v>
      </c>
      <c r="AU29" s="2">
        <v>7048.9919656930624</v>
      </c>
      <c r="AV29" s="2">
        <v>7083.1697933570413</v>
      </c>
    </row>
    <row r="30" spans="1:48" ht="22" thickBot="1">
      <c r="A30" s="171"/>
      <c r="B30" s="173"/>
      <c r="C30" s="54">
        <v>0.25</v>
      </c>
      <c r="D30" s="77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>
        <v>6697</v>
      </c>
      <c r="AE30" s="2">
        <v>6702.873562428611</v>
      </c>
      <c r="AF30" s="2">
        <v>6712.1776539457378</v>
      </c>
      <c r="AG30" s="2">
        <v>6723.2229091811814</v>
      </c>
      <c r="AH30" s="2">
        <v>6735.1080403606966</v>
      </c>
      <c r="AI30" s="2">
        <v>6747.3931953787851</v>
      </c>
      <c r="AJ30" s="2">
        <v>6759.909194015464</v>
      </c>
      <c r="AK30" s="2">
        <v>6772.6462154084247</v>
      </c>
      <c r="AL30" s="2">
        <v>6785.6890503145796</v>
      </c>
      <c r="AM30" s="2">
        <v>6799.1797251654443</v>
      </c>
      <c r="AN30" s="2">
        <v>6813.296282283457</v>
      </c>
      <c r="AO30" s="2">
        <v>6828.2411557720507</v>
      </c>
      <c r="AP30" s="2">
        <v>6844.2353046368826</v>
      </c>
      <c r="AQ30" s="2">
        <v>6861.5158606964651</v>
      </c>
      <c r="AR30" s="2">
        <v>6880.335988265826</v>
      </c>
      <c r="AS30" s="2">
        <v>6900.9662089152889</v>
      </c>
      <c r="AT30" s="2">
        <v>6923.6967773940441</v>
      </c>
      <c r="AU30" s="2">
        <v>6948.8408974145741</v>
      </c>
      <c r="AV30" s="2">
        <v>6976.7386932453765</v>
      </c>
    </row>
    <row r="31" spans="1:48" ht="22" thickBot="1">
      <c r="A31" s="171"/>
      <c r="B31" s="174"/>
      <c r="C31" s="74">
        <v>0.5</v>
      </c>
      <c r="D31" s="78" t="s">
        <v>37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>
        <v>6697</v>
      </c>
      <c r="AE31" s="2">
        <v>6702.873562428611</v>
      </c>
      <c r="AF31" s="2">
        <v>6704.3702181688623</v>
      </c>
      <c r="AG31" s="2">
        <v>6702.9574765286688</v>
      </c>
      <c r="AH31" s="2">
        <v>6699.6637391083395</v>
      </c>
      <c r="AI31" s="2">
        <v>6695.2245692884853</v>
      </c>
      <c r="AJ31" s="2">
        <v>6690.1837702351886</v>
      </c>
      <c r="AK31" s="2">
        <v>6684.9617519846806</v>
      </c>
      <c r="AL31" s="2">
        <v>6679.9011739083617</v>
      </c>
      <c r="AM31" s="2">
        <v>6675.2972566022499</v>
      </c>
      <c r="AN31" s="2">
        <v>6671.4179836515841</v>
      </c>
      <c r="AO31" s="2">
        <v>6668.5177658342136</v>
      </c>
      <c r="AP31" s="2">
        <v>6666.8469634883131</v>
      </c>
      <c r="AQ31" s="2">
        <v>6666.658855372887</v>
      </c>
      <c r="AR31" s="2">
        <v>6668.2151042831156</v>
      </c>
      <c r="AS31" s="2">
        <v>6671.7904191352236</v>
      </c>
      <c r="AT31" s="2">
        <v>6677.6768894168999</v>
      </c>
      <c r="AU31" s="2">
        <v>6686.1883282990675</v>
      </c>
      <c r="AV31" s="2">
        <v>6697.6648768862733</v>
      </c>
    </row>
    <row r="32" spans="1:48" ht="22" thickBot="1">
      <c r="A32" s="171"/>
      <c r="B32" s="175" t="s">
        <v>3</v>
      </c>
      <c r="C32" s="72">
        <v>0.05</v>
      </c>
      <c r="D32" s="79" t="s">
        <v>38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>
        <v>6697</v>
      </c>
      <c r="AE32" s="2">
        <v>6702.873562428611</v>
      </c>
      <c r="AF32" s="2">
        <v>6718.6738074800296</v>
      </c>
      <c r="AG32" s="2">
        <v>6739.7503249413958</v>
      </c>
      <c r="AH32" s="2">
        <v>6763.5618653514393</v>
      </c>
      <c r="AI32" s="2">
        <v>6788.7500081123708</v>
      </c>
      <c r="AJ32" s="2">
        <v>6814.6259164455505</v>
      </c>
      <c r="AK32" s="2">
        <v>6840.8834104996195</v>
      </c>
      <c r="AL32" s="2">
        <v>6867.4373328273123</v>
      </c>
      <c r="AM32" s="2">
        <v>6894.3320217408118</v>
      </c>
      <c r="AN32" s="2">
        <v>6921.6894474118944</v>
      </c>
      <c r="AO32" s="2">
        <v>6949.6800477756342</v>
      </c>
      <c r="AP32" s="2">
        <v>6978.5067236011391</v>
      </c>
      <c r="AQ32" s="2">
        <v>7008.3965815980628</v>
      </c>
      <c r="AR32" s="2">
        <v>7039.5973374770683</v>
      </c>
      <c r="AS32" s="2">
        <v>7072.3766133062982</v>
      </c>
      <c r="AT32" s="2">
        <v>7107.0231264615295</v>
      </c>
      <c r="AU32" s="2">
        <v>7143.8492149617841</v>
      </c>
      <c r="AV32" s="2">
        <v>7183.1944124739857</v>
      </c>
    </row>
    <row r="33" spans="1:48" ht="22" thickBot="1">
      <c r="A33" s="171"/>
      <c r="B33" s="176"/>
      <c r="C33" s="55">
        <v>0.15</v>
      </c>
      <c r="D33" s="80" t="s">
        <v>39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>
        <v>6697</v>
      </c>
      <c r="AE33" s="2">
        <v>6702.873562428611</v>
      </c>
      <c r="AF33" s="2">
        <v>6716.4665959978938</v>
      </c>
      <c r="AG33" s="2">
        <v>6733.8360634136334</v>
      </c>
      <c r="AH33" s="2">
        <v>6752.8962604931903</v>
      </c>
      <c r="AI33" s="2">
        <v>6772.5871722840975</v>
      </c>
      <c r="AJ33" s="2">
        <v>6792.4187593752622</v>
      </c>
      <c r="AK33" s="2">
        <v>6812.2194305819548</v>
      </c>
      <c r="AL33" s="2">
        <v>6831.9964931035938</v>
      </c>
      <c r="AM33" s="2">
        <v>6851.8586109087037</v>
      </c>
      <c r="AN33" s="2">
        <v>6871.9729382570276</v>
      </c>
      <c r="AO33" s="2">
        <v>6892.5418405290739</v>
      </c>
      <c r="AP33" s="2">
        <v>6913.790803693927</v>
      </c>
      <c r="AQ33" s="2">
        <v>6935.9628249773286</v>
      </c>
      <c r="AR33" s="2">
        <v>6959.3166358633089</v>
      </c>
      <c r="AS33" s="2">
        <v>6984.1272697263748</v>
      </c>
      <c r="AT33" s="2">
        <v>7010.6881499009814</v>
      </c>
      <c r="AU33" s="2">
        <v>7039.3142594023848</v>
      </c>
      <c r="AV33" s="2">
        <v>7070.3461827243091</v>
      </c>
    </row>
    <row r="34" spans="1:48" ht="22" thickBot="1">
      <c r="A34" s="171"/>
      <c r="B34" s="176"/>
      <c r="C34" s="56">
        <v>0.25</v>
      </c>
      <c r="D34" s="81" t="s">
        <v>40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>
        <v>6697</v>
      </c>
      <c r="AE34" s="2">
        <v>6702.873562428611</v>
      </c>
      <c r="AF34" s="2">
        <v>6714.2345145272257</v>
      </c>
      <c r="AG34" s="2">
        <v>6727.8200207535292</v>
      </c>
      <c r="AH34" s="2">
        <v>6741.9952180926712</v>
      </c>
      <c r="AI34" s="2">
        <v>6756.0024222039992</v>
      </c>
      <c r="AJ34" s="2">
        <v>6769.5567331048796</v>
      </c>
      <c r="AK34" s="2">
        <v>6782.627332398205</v>
      </c>
      <c r="AL34" s="2">
        <v>6795.3191116469679</v>
      </c>
      <c r="AM34" s="2">
        <v>6807.8089291262067</v>
      </c>
      <c r="AN34" s="2">
        <v>6820.3118315140218</v>
      </c>
      <c r="AO34" s="2">
        <v>6833.0638316006307</v>
      </c>
      <c r="AP34" s="2">
        <v>6846.3139053160894</v>
      </c>
      <c r="AQ34" s="2">
        <v>6860.321176855904</v>
      </c>
      <c r="AR34" s="2">
        <v>6875.3550769207623</v>
      </c>
      <c r="AS34" s="2">
        <v>6891.6972671893936</v>
      </c>
      <c r="AT34" s="2">
        <v>6909.6446903745637</v>
      </c>
      <c r="AU34" s="2">
        <v>6929.5134283478219</v>
      </c>
      <c r="AV34" s="2">
        <v>6951.6432398363868</v>
      </c>
    </row>
    <row r="35" spans="1:48" ht="22" thickBot="1">
      <c r="A35" s="171"/>
      <c r="B35" s="177"/>
      <c r="C35" s="73">
        <v>0.5</v>
      </c>
      <c r="D35" s="82" t="s">
        <v>41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>
        <v>6697</v>
      </c>
      <c r="AE35" s="2">
        <v>6702.873562428611</v>
      </c>
      <c r="AF35" s="2">
        <v>6708.5427067770215</v>
      </c>
      <c r="AG35" s="2">
        <v>6712.3149155878364</v>
      </c>
      <c r="AH35" s="2">
        <v>6713.6513909782834</v>
      </c>
      <c r="AI35" s="2">
        <v>6712.5614208192892</v>
      </c>
      <c r="AJ35" s="2">
        <v>6709.2982449989695</v>
      </c>
      <c r="AK35" s="2">
        <v>6704.2095233287855</v>
      </c>
      <c r="AL35" s="2">
        <v>6697.6666565745163</v>
      </c>
      <c r="AM35" s="2">
        <v>6690.0339287604165</v>
      </c>
      <c r="AN35" s="2">
        <v>6681.6574231800769</v>
      </c>
      <c r="AO35" s="2">
        <v>6672.8634871881795</v>
      </c>
      <c r="AP35" s="2">
        <v>6663.9615984439124</v>
      </c>
      <c r="AQ35" s="2">
        <v>6655.2491020571288</v>
      </c>
      <c r="AR35" s="2">
        <v>6647.0166289838489</v>
      </c>
      <c r="AS35" s="2">
        <v>6639.5536870362675</v>
      </c>
      <c r="AT35" s="2">
        <v>6633.1542576136853</v>
      </c>
      <c r="AU35" s="2">
        <v>6628.1224005547529</v>
      </c>
      <c r="AV35" s="2">
        <v>6624.7779530385469</v>
      </c>
    </row>
    <row r="36" spans="1:48" ht="22" thickBot="1">
      <c r="A36" s="171"/>
      <c r="B36" s="178" t="s">
        <v>4</v>
      </c>
      <c r="C36" s="70">
        <v>0.05</v>
      </c>
      <c r="D36" s="83" t="s">
        <v>42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>
        <v>6697</v>
      </c>
      <c r="AE36" s="2">
        <v>6702.873562428611</v>
      </c>
      <c r="AF36" s="2">
        <v>6718.6185325674332</v>
      </c>
      <c r="AG36" s="2">
        <v>6739.4341475798419</v>
      </c>
      <c r="AH36" s="2">
        <v>6762.7136110711535</v>
      </c>
      <c r="AI36" s="2">
        <v>6787.0780226503484</v>
      </c>
      <c r="AJ36" s="2">
        <v>6811.8415145473473</v>
      </c>
      <c r="AK36" s="2">
        <v>6836.7126139137354</v>
      </c>
      <c r="AL36" s="2">
        <v>6861.6263145489811</v>
      </c>
      <c r="AM36" s="2">
        <v>6886.6492133877236</v>
      </c>
      <c r="AN36" s="2">
        <v>6911.925917456967</v>
      </c>
      <c r="AO36" s="2">
        <v>6937.6490187308791</v>
      </c>
      <c r="AP36" s="2">
        <v>6964.0426915878825</v>
      </c>
      <c r="AQ36" s="2">
        <v>6991.3542812861897</v>
      </c>
      <c r="AR36" s="2">
        <v>7019.8506761461631</v>
      </c>
      <c r="AS36" s="2">
        <v>7049.8176340341006</v>
      </c>
      <c r="AT36" s="2">
        <v>7081.5610269594708</v>
      </c>
      <c r="AU36" s="2">
        <v>7115.4094314634858</v>
      </c>
      <c r="AV36" s="2">
        <v>7151.7177697134921</v>
      </c>
    </row>
    <row r="37" spans="1:48" ht="22" thickBot="1">
      <c r="A37" s="171"/>
      <c r="B37" s="179"/>
      <c r="C37" s="57">
        <v>0.15</v>
      </c>
      <c r="D37" s="84" t="s">
        <v>43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>
        <v>6697</v>
      </c>
      <c r="AE37" s="2">
        <v>6702.873562428611</v>
      </c>
      <c r="AF37" s="2">
        <v>6716.2998422699748</v>
      </c>
      <c r="AG37" s="2">
        <v>6732.8755861591771</v>
      </c>
      <c r="AH37" s="2">
        <v>6750.3049544879905</v>
      </c>
      <c r="AI37" s="2">
        <v>6767.4543306862697</v>
      </c>
      <c r="AJ37" s="2">
        <v>6783.8332340806128</v>
      </c>
      <c r="AK37" s="2">
        <v>6799.3075964115478</v>
      </c>
      <c r="AL37" s="2">
        <v>6813.9408273844329</v>
      </c>
      <c r="AM37" s="2">
        <v>6827.9057383944528</v>
      </c>
      <c r="AN37" s="2">
        <v>6841.4360708813292</v>
      </c>
      <c r="AO37" s="2">
        <v>6854.80033609154</v>
      </c>
      <c r="AP37" s="2">
        <v>6868.288330588829</v>
      </c>
      <c r="AQ37" s="2">
        <v>6882.2049299383834</v>
      </c>
      <c r="AR37" s="2">
        <v>6896.8681299411965</v>
      </c>
      <c r="AS37" s="2">
        <v>6912.6096392861127</v>
      </c>
      <c r="AT37" s="2">
        <v>6929.7770878481178</v>
      </c>
      <c r="AU37" s="2">
        <v>6948.737353882967</v>
      </c>
      <c r="AV37" s="2">
        <v>6969.8807718370736</v>
      </c>
    </row>
    <row r="38" spans="1:48" ht="22" thickBot="1">
      <c r="A38" s="171"/>
      <c r="B38" s="179"/>
      <c r="C38" s="58">
        <v>0.25</v>
      </c>
      <c r="D38" s="85" t="s">
        <v>44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>
        <v>6697</v>
      </c>
      <c r="AE38" s="2">
        <v>6702.873562428611</v>
      </c>
      <c r="AF38" s="2">
        <v>6713.9550258846575</v>
      </c>
      <c r="AG38" s="2">
        <v>6726.1988383478601</v>
      </c>
      <c r="AH38" s="2">
        <v>6737.5960971907898</v>
      </c>
      <c r="AI38" s="2">
        <v>6747.2441775665857</v>
      </c>
      <c r="AJ38" s="2">
        <v>6754.839534058855</v>
      </c>
      <c r="AK38" s="2">
        <v>6760.4004639642335</v>
      </c>
      <c r="AL38" s="2">
        <v>6764.1157034169846</v>
      </c>
      <c r="AM38" s="2">
        <v>6766.2622984128348</v>
      </c>
      <c r="AN38" s="2">
        <v>6767.1618066259125</v>
      </c>
      <c r="AO38" s="2">
        <v>6767.1577916877632</v>
      </c>
      <c r="AP38" s="2">
        <v>6766.6051828051559</v>
      </c>
      <c r="AQ38" s="2">
        <v>6765.8662716633953</v>
      </c>
      <c r="AR38" s="2">
        <v>6765.3104529586371</v>
      </c>
      <c r="AS38" s="2">
        <v>6765.3161224414162</v>
      </c>
      <c r="AT38" s="2">
        <v>6766.2738845607564</v>
      </c>
      <c r="AU38" s="2">
        <v>6768.5906427330701</v>
      </c>
      <c r="AV38" s="2">
        <v>6772.6943890570801</v>
      </c>
    </row>
    <row r="39" spans="1:48" ht="22" thickBot="1">
      <c r="A39" s="171"/>
      <c r="B39" s="180"/>
      <c r="C39" s="71">
        <v>0.5</v>
      </c>
      <c r="D39" s="86" t="s">
        <v>45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>
        <v>6697</v>
      </c>
      <c r="AE39" s="2">
        <v>6702.873562428611</v>
      </c>
      <c r="AF39" s="2">
        <v>6707.9757441020975</v>
      </c>
      <c r="AG39" s="2">
        <v>6708.9662031777616</v>
      </c>
      <c r="AH39" s="2">
        <v>6704.4261733641079</v>
      </c>
      <c r="AI39" s="2">
        <v>6693.9432136339765</v>
      </c>
      <c r="AJ39" s="2">
        <v>6677.6183737390975</v>
      </c>
      <c r="AK39" s="2">
        <v>6655.8022255024089</v>
      </c>
      <c r="AL39" s="2">
        <v>6628.9554435584996</v>
      </c>
      <c r="AM39" s="2">
        <v>6597.5772998192315</v>
      </c>
      <c r="AN39" s="2">
        <v>6562.1711276212445</v>
      </c>
      <c r="AO39" s="2">
        <v>6523.229770566134</v>
      </c>
      <c r="AP39" s="2">
        <v>6481.2316768482369</v>
      </c>
      <c r="AQ39" s="2">
        <v>6436.6425194589328</v>
      </c>
      <c r="AR39" s="2">
        <v>6389.9195671940206</v>
      </c>
      <c r="AS39" s="2">
        <v>6341.517341564293</v>
      </c>
      <c r="AT39" s="2">
        <v>6291.8938302863644</v>
      </c>
      <c r="AU39" s="2">
        <v>6241.5169428023719</v>
      </c>
      <c r="AV39" s="2">
        <v>6190.8711287063179</v>
      </c>
    </row>
    <row r="40" spans="1:48" ht="22" thickBot="1">
      <c r="A40" s="171"/>
      <c r="B40" s="181" t="s">
        <v>5</v>
      </c>
      <c r="C40" s="68">
        <v>0.05</v>
      </c>
      <c r="D40" s="87" t="s">
        <v>46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>
        <v>6697</v>
      </c>
      <c r="AE40" s="2">
        <v>6702.873562428611</v>
      </c>
      <c r="AF40" s="2">
        <v>6716.5922138256528</v>
      </c>
      <c r="AG40" s="2">
        <v>6734.3499002791541</v>
      </c>
      <c r="AH40" s="2">
        <v>6754.0785301893493</v>
      </c>
      <c r="AI40" s="2">
        <v>6774.6906073596183</v>
      </c>
      <c r="AJ40" s="2">
        <v>6795.6553851111676</v>
      </c>
      <c r="AK40" s="2">
        <v>6816.7602429047229</v>
      </c>
      <c r="AL40" s="2">
        <v>6837.9757349428091</v>
      </c>
      <c r="AM40" s="2">
        <v>6859.3791438764592</v>
      </c>
      <c r="AN40" s="2">
        <v>6881.1113394606527</v>
      </c>
      <c r="AO40" s="2">
        <v>6903.3527789918153</v>
      </c>
      <c r="AP40" s="2">
        <v>6926.3106347459925</v>
      </c>
      <c r="AQ40" s="2">
        <v>6950.2124874049059</v>
      </c>
      <c r="AR40" s="2">
        <v>6975.3039823397894</v>
      </c>
      <c r="AS40" s="2">
        <v>7001.8489670898198</v>
      </c>
      <c r="AT40" s="2">
        <v>7030.1312789552503</v>
      </c>
      <c r="AU40" s="2">
        <v>7060.4577356209074</v>
      </c>
      <c r="AV40" s="2">
        <v>7093.1621144072142</v>
      </c>
    </row>
    <row r="41" spans="1:48" ht="22" thickBot="1">
      <c r="A41" s="171"/>
      <c r="B41" s="182"/>
      <c r="C41" s="59">
        <v>0.15</v>
      </c>
      <c r="D41" s="88" t="s">
        <v>47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>
        <v>6697</v>
      </c>
      <c r="AE41" s="2">
        <v>6702.873562428611</v>
      </c>
      <c r="AF41" s="2">
        <v>6710.1868302674602</v>
      </c>
      <c r="AG41" s="2">
        <v>6717.5010264233524</v>
      </c>
      <c r="AH41" s="2">
        <v>6724.1548733854906</v>
      </c>
      <c r="AI41" s="2">
        <v>6729.9131552258714</v>
      </c>
      <c r="AJ41" s="2">
        <v>6734.7706762783882</v>
      </c>
      <c r="AK41" s="2">
        <v>6738.8437159690648</v>
      </c>
      <c r="AL41" s="2">
        <v>6742.3107256191142</v>
      </c>
      <c r="AM41" s="2">
        <v>6745.3807191051346</v>
      </c>
      <c r="AN41" s="2">
        <v>6748.2772264419636</v>
      </c>
      <c r="AO41" s="2">
        <v>6751.2309916628383</v>
      </c>
      <c r="AP41" s="2">
        <v>6754.4775967101141</v>
      </c>
      <c r="AQ41" s="2">
        <v>6758.2578908870637</v>
      </c>
      <c r="AR41" s="2">
        <v>6762.8200693563776</v>
      </c>
      <c r="AS41" s="2">
        <v>6768.4227948172829</v>
      </c>
      <c r="AT41" s="2">
        <v>6775.339075003656</v>
      </c>
      <c r="AU41" s="2">
        <v>6783.8607977622287</v>
      </c>
      <c r="AV41" s="2">
        <v>6794.3039438806063</v>
      </c>
    </row>
    <row r="42" spans="1:48" ht="22" thickBot="1">
      <c r="A42" s="171"/>
      <c r="B42" s="182"/>
      <c r="C42" s="60">
        <v>0.25</v>
      </c>
      <c r="D42" s="89" t="s">
        <v>48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>
        <v>6697</v>
      </c>
      <c r="AE42" s="2">
        <v>6702.873562428611</v>
      </c>
      <c r="AF42" s="2">
        <v>6703.7092733733989</v>
      </c>
      <c r="AG42" s="2">
        <v>6700.3678614752725</v>
      </c>
      <c r="AH42" s="2">
        <v>6693.5956025767473</v>
      </c>
      <c r="AI42" s="2">
        <v>6684.0294972194988</v>
      </c>
      <c r="AJ42" s="2">
        <v>6672.2107386591715</v>
      </c>
      <c r="AK42" s="2">
        <v>6658.6006066881509</v>
      </c>
      <c r="AL42" s="2">
        <v>6643.595957135617</v>
      </c>
      <c r="AM42" s="2">
        <v>6627.5431336234005</v>
      </c>
      <c r="AN42" s="2">
        <v>6610.7499886327196</v>
      </c>
      <c r="AO42" s="2">
        <v>6593.4961161783176</v>
      </c>
      <c r="AP42" s="2">
        <v>6576.0415746335539</v>
      </c>
      <c r="AQ42" s="2">
        <v>6558.6344334824635</v>
      </c>
      <c r="AR42" s="2">
        <v>6541.51747757464</v>
      </c>
      <c r="AS42" s="2">
        <v>6524.9343821408183</v>
      </c>
      <c r="AT42" s="2">
        <v>6509.1356497744691</v>
      </c>
      <c r="AU42" s="2">
        <v>6494.3845861238988</v>
      </c>
      <c r="AV42" s="2">
        <v>6480.9635890193103</v>
      </c>
    </row>
    <row r="43" spans="1:48" ht="22" thickBot="1">
      <c r="A43" s="171"/>
      <c r="B43" s="183"/>
      <c r="C43" s="69">
        <v>0.5</v>
      </c>
      <c r="D43" s="90" t="s">
        <v>49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>
        <v>6697</v>
      </c>
      <c r="AE43" s="2">
        <v>6702.873562428611</v>
      </c>
      <c r="AF43" s="2">
        <v>6687.1915032935431</v>
      </c>
      <c r="AG43" s="2">
        <v>6656.2370052857523</v>
      </c>
      <c r="AH43" s="2">
        <v>6614.2571622339428</v>
      </c>
      <c r="AI43" s="2">
        <v>6564.1495485103078</v>
      </c>
      <c r="AJ43" s="2">
        <v>6507.9128252809896</v>
      </c>
      <c r="AK43" s="2">
        <v>6446.942946540149</v>
      </c>
      <c r="AL43" s="2">
        <v>6382.2283936588819</v>
      </c>
      <c r="AM43" s="2">
        <v>6314.4793586572769</v>
      </c>
      <c r="AN43" s="2">
        <v>6244.2136626536339</v>
      </c>
      <c r="AO43" s="2">
        <v>6171.8142665941741</v>
      </c>
      <c r="AP43" s="2">
        <v>6097.5680633348284</v>
      </c>
      <c r="AQ43" s="2">
        <v>6021.692278263652</v>
      </c>
      <c r="AR43" s="2">
        <v>5944.3526207850555</v>
      </c>
      <c r="AS43" s="2">
        <v>5865.6759088742456</v>
      </c>
      <c r="AT43" s="2">
        <v>5785.7589648173207</v>
      </c>
      <c r="AU43" s="2">
        <v>5704.6749779252868</v>
      </c>
      <c r="AV43" s="2">
        <v>5622.4781370831461</v>
      </c>
    </row>
    <row r="44" spans="1:48" ht="22" thickBot="1">
      <c r="A44" s="171"/>
      <c r="B44" s="184" t="s">
        <v>6</v>
      </c>
      <c r="C44" s="66">
        <v>0.05</v>
      </c>
      <c r="D44" s="91" t="s">
        <v>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>
        <v>6697</v>
      </c>
      <c r="AE44" s="2">
        <v>6702.873562428611</v>
      </c>
      <c r="AF44" s="2">
        <v>6715.4425298864944</v>
      </c>
      <c r="AG44" s="2">
        <v>6731.1138689944455</v>
      </c>
      <c r="AH44" s="2">
        <v>6747.9830470553925</v>
      </c>
      <c r="AI44" s="2">
        <v>6765.0895995806495</v>
      </c>
      <c r="AJ44" s="2">
        <v>6782.0027054955353</v>
      </c>
      <c r="AK44" s="2">
        <v>6798.5894415307839</v>
      </c>
      <c r="AL44" s="2">
        <v>6814.8848646411334</v>
      </c>
      <c r="AM44" s="2">
        <v>6831.0192604897329</v>
      </c>
      <c r="AN44" s="2">
        <v>6847.1777228698784</v>
      </c>
      <c r="AO44" s="2">
        <v>6863.5781651588859</v>
      </c>
      <c r="AP44" s="2">
        <v>6880.4599406035841</v>
      </c>
      <c r="AQ44" s="2">
        <v>6898.0786495128914</v>
      </c>
      <c r="AR44" s="2">
        <v>6916.7046313528135</v>
      </c>
      <c r="AS44" s="2">
        <v>6936.6237337150615</v>
      </c>
      <c r="AT44" s="2">
        <v>6958.1395807788413</v>
      </c>
      <c r="AU44" s="2">
        <v>6981.5769334059578</v>
      </c>
      <c r="AV44" s="2">
        <v>7007.285955166285</v>
      </c>
    </row>
    <row r="45" spans="1:48" ht="22" thickBot="1">
      <c r="A45" s="171"/>
      <c r="B45" s="185"/>
      <c r="C45" s="61">
        <v>0.15</v>
      </c>
      <c r="D45" s="92" t="s">
        <v>51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>
        <v>6697</v>
      </c>
      <c r="AE45" s="2">
        <v>6702.873562428611</v>
      </c>
      <c r="AF45" s="2">
        <v>6706.7184560308442</v>
      </c>
      <c r="AG45" s="2">
        <v>6707.7064337179809</v>
      </c>
      <c r="AH45" s="2">
        <v>6705.6507336683717</v>
      </c>
      <c r="AI45" s="2">
        <v>6700.6884554828248</v>
      </c>
      <c r="AJ45" s="2">
        <v>6693.1097161960215</v>
      </c>
      <c r="AK45" s="2">
        <v>6683.2678970929401</v>
      </c>
      <c r="AL45" s="2">
        <v>6671.5343681528921</v>
      </c>
      <c r="AM45" s="2">
        <v>6658.2773607251365</v>
      </c>
      <c r="AN45" s="2">
        <v>6643.8537632755524</v>
      </c>
      <c r="AO45" s="2">
        <v>6628.6076951905688</v>
      </c>
      <c r="AP45" s="2">
        <v>6612.8725415686513</v>
      </c>
      <c r="AQ45" s="2">
        <v>6596.9747016472438</v>
      </c>
      <c r="AR45" s="2">
        <v>6581.2381721644342</v>
      </c>
      <c r="AS45" s="2">
        <v>6565.9895666945358</v>
      </c>
      <c r="AT45" s="2">
        <v>6551.5634377158949</v>
      </c>
      <c r="AU45" s="2">
        <v>6538.3079179667611</v>
      </c>
      <c r="AV45" s="2">
        <v>6526.5907867632613</v>
      </c>
    </row>
    <row r="46" spans="1:48" ht="22" thickBot="1">
      <c r="A46" s="171"/>
      <c r="B46" s="185"/>
      <c r="C46" s="62">
        <v>0.25</v>
      </c>
      <c r="D46" s="93" t="s">
        <v>52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>
        <v>6697</v>
      </c>
      <c r="AE46" s="2">
        <v>6702.873562428611</v>
      </c>
      <c r="AF46" s="2">
        <v>6697.8960827514657</v>
      </c>
      <c r="AG46" s="2">
        <v>6683.8965209585822</v>
      </c>
      <c r="AH46" s="2">
        <v>6662.3826055624259</v>
      </c>
      <c r="AI46" s="2">
        <v>6634.5946443567682</v>
      </c>
      <c r="AJ46" s="2">
        <v>6601.5560785550488</v>
      </c>
      <c r="AK46" s="2">
        <v>6564.117655364711</v>
      </c>
      <c r="AL46" s="2">
        <v>6522.9944757019457</v>
      </c>
      <c r="AM46" s="2">
        <v>6478.7963352617862</v>
      </c>
      <c r="AN46" s="2">
        <v>6432.0522612108907</v>
      </c>
      <c r="AO46" s="2">
        <v>6383.2302753022705</v>
      </c>
      <c r="AP46" s="2">
        <v>6332.7533717084189</v>
      </c>
      <c r="AQ46" s="2">
        <v>6281.0125859676555</v>
      </c>
      <c r="AR46" s="2">
        <v>6228.3779034001382</v>
      </c>
      <c r="AS46" s="2">
        <v>6175.2076371733756</v>
      </c>
      <c r="AT46" s="2">
        <v>6121.8568091993457</v>
      </c>
      <c r="AU46" s="2">
        <v>6068.6849951785334</v>
      </c>
      <c r="AV46" s="2">
        <v>6016.0640491219701</v>
      </c>
    </row>
    <row r="47" spans="1:48" ht="22" thickBot="1">
      <c r="A47" s="171"/>
      <c r="B47" s="186"/>
      <c r="C47" s="67">
        <v>0.5</v>
      </c>
      <c r="D47" s="94" t="s">
        <v>53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>
        <v>6697</v>
      </c>
      <c r="AE47" s="2">
        <v>6702.873562428611</v>
      </c>
      <c r="AF47" s="2">
        <v>6675.3990308890516</v>
      </c>
      <c r="AG47" s="2">
        <v>6622.5330295989634</v>
      </c>
      <c r="AH47" s="2">
        <v>6549.8742413929422</v>
      </c>
      <c r="AI47" s="2">
        <v>6461.413731714968</v>
      </c>
      <c r="AJ47" s="2">
        <v>6360.0370048571085</v>
      </c>
      <c r="AK47" s="2">
        <v>6247.8617567548854</v>
      </c>
      <c r="AL47" s="2">
        <v>6126.4666523667247</v>
      </c>
      <c r="AM47" s="2">
        <v>5997.0475617020593</v>
      </c>
      <c r="AN47" s="2">
        <v>5860.5252562271362</v>
      </c>
      <c r="AO47" s="2">
        <v>5717.6204045964987</v>
      </c>
      <c r="AP47" s="2">
        <v>5568.9063544527744</v>
      </c>
      <c r="AQ47" s="2">
        <v>5414.8466785443807</v>
      </c>
      <c r="AR47" s="2">
        <v>5255.8221608459362</v>
      </c>
      <c r="AS47" s="2">
        <v>5092.1503830296797</v>
      </c>
      <c r="AT47" s="2">
        <v>4924.100069967807</v>
      </c>
      <c r="AU47" s="2">
        <v>4751.9016870492233</v>
      </c>
      <c r="AV47" s="2">
        <v>4575.7553368350445</v>
      </c>
    </row>
    <row r="48" spans="1:48" ht="22" thickBot="1">
      <c r="A48" s="171"/>
      <c r="B48" s="187" t="s">
        <v>7</v>
      </c>
      <c r="C48" s="65">
        <v>0.05</v>
      </c>
      <c r="D48" s="95" t="s">
        <v>54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>
        <v>6697</v>
      </c>
      <c r="AE48" s="2">
        <v>6702.873562428611</v>
      </c>
      <c r="AF48" s="2">
        <v>6716.8977837743814</v>
      </c>
      <c r="AG48" s="2">
        <v>6735.1511894668338</v>
      </c>
      <c r="AH48" s="2">
        <v>6755.4953292861273</v>
      </c>
      <c r="AI48" s="2">
        <v>6776.799672225412</v>
      </c>
      <c r="AJ48" s="2">
        <v>6798.5069885375997</v>
      </c>
      <c r="AK48" s="2">
        <v>6820.3882109001415</v>
      </c>
      <c r="AL48" s="2">
        <v>6842.4035547245003</v>
      </c>
      <c r="AM48" s="2">
        <v>6864.6237076286434</v>
      </c>
      <c r="AN48" s="2">
        <v>6887.1852642837812</v>
      </c>
      <c r="AO48" s="2">
        <v>6910.2658653502531</v>
      </c>
      <c r="AP48" s="2">
        <v>6934.0707976180656</v>
      </c>
      <c r="AQ48" s="2">
        <v>6958.8263573365384</v>
      </c>
      <c r="AR48" s="2">
        <v>6984.777291554763</v>
      </c>
      <c r="AS48" s="2">
        <v>7012.1867866612292</v>
      </c>
      <c r="AT48" s="2">
        <v>7041.3381434057446</v>
      </c>
      <c r="AU48" s="2">
        <v>7072.5376731025408</v>
      </c>
      <c r="AV48" s="2">
        <v>7106.1185889362632</v>
      </c>
    </row>
    <row r="49" spans="1:48" ht="22" thickBot="1">
      <c r="A49" s="171"/>
      <c r="B49" s="188"/>
      <c r="C49" s="63">
        <v>0.15</v>
      </c>
      <c r="D49" s="96" t="s">
        <v>55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>
        <v>6697</v>
      </c>
      <c r="AE49" s="2">
        <v>6702.873562428611</v>
      </c>
      <c r="AF49" s="2">
        <v>6711.1086757430412</v>
      </c>
      <c r="AG49" s="2">
        <v>6719.9251348731204</v>
      </c>
      <c r="AH49" s="2">
        <v>6728.4506294672374</v>
      </c>
      <c r="AI49" s="2">
        <v>6736.31970073509</v>
      </c>
      <c r="AJ49" s="2">
        <v>6743.446772184293</v>
      </c>
      <c r="AK49" s="2">
        <v>6749.898435465705</v>
      </c>
      <c r="AL49" s="2">
        <v>6755.8223351074903</v>
      </c>
      <c r="AM49" s="2">
        <v>6761.4083190957299</v>
      </c>
      <c r="AN49" s="2">
        <v>6766.8679729962532</v>
      </c>
      <c r="AO49" s="2">
        <v>6772.424624382109</v>
      </c>
      <c r="AP49" s="2">
        <v>6778.3093194261</v>
      </c>
      <c r="AQ49" s="2">
        <v>6784.7602315198646</v>
      </c>
      <c r="AR49" s="2">
        <v>6792.0240876703738</v>
      </c>
      <c r="AS49" s="2">
        <v>6800.3588489748763</v>
      </c>
      <c r="AT49" s="2">
        <v>6810.0372608879243</v>
      </c>
      <c r="AU49" s="2">
        <v>6821.3511146013852</v>
      </c>
      <c r="AV49" s="2">
        <v>6834.6162005071674</v>
      </c>
    </row>
    <row r="50" spans="1:48" ht="22" thickBot="1">
      <c r="A50" s="171"/>
      <c r="B50" s="188"/>
      <c r="C50" s="64">
        <v>0.25</v>
      </c>
      <c r="D50" s="97" t="s">
        <v>56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>
        <v>6697</v>
      </c>
      <c r="AE50" s="2">
        <v>6702.873562428611</v>
      </c>
      <c r="AF50" s="2">
        <v>6705.2543383254306</v>
      </c>
      <c r="AG50" s="2">
        <v>6704.4424166515655</v>
      </c>
      <c r="AH50" s="2">
        <v>6700.8326853651624</v>
      </c>
      <c r="AI50" s="2">
        <v>6694.8433194966665</v>
      </c>
      <c r="AJ50" s="2">
        <v>6686.8801324726583</v>
      </c>
      <c r="AK50" s="2">
        <v>6677.3212396915605</v>
      </c>
      <c r="AL50" s="2">
        <v>6666.5128477086555</v>
      </c>
      <c r="AM50" s="2">
        <v>6654.7708447596888</v>
      </c>
      <c r="AN50" s="2">
        <v>6642.3851837908687</v>
      </c>
      <c r="AO50" s="2">
        <v>6629.6254197863</v>
      </c>
      <c r="AP50" s="2">
        <v>6616.7465635389544</v>
      </c>
      <c r="AQ50" s="2">
        <v>6603.9948744962458</v>
      </c>
      <c r="AR50" s="2">
        <v>6591.6134763276477</v>
      </c>
      <c r="AS50" s="2">
        <v>6579.8478253250933</v>
      </c>
      <c r="AT50" s="2">
        <v>6568.9511447711702</v>
      </c>
      <c r="AU50" s="2">
        <v>6559.1899887935542</v>
      </c>
      <c r="AV50" s="2">
        <v>6550.8501357841878</v>
      </c>
    </row>
    <row r="51" spans="1:48" ht="22" thickBot="1">
      <c r="A51" s="171"/>
      <c r="B51" s="189"/>
      <c r="C51" s="98">
        <v>0.5</v>
      </c>
      <c r="D51" s="101" t="s">
        <v>57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>
        <v>6697</v>
      </c>
      <c r="AE51" s="2">
        <v>6702.873562428611</v>
      </c>
      <c r="AF51" s="2">
        <v>6690.3257779105234</v>
      </c>
      <c r="AG51" s="2">
        <v>6664.5638502496922</v>
      </c>
      <c r="AH51" s="2">
        <v>6629.1363975528029</v>
      </c>
      <c r="AI51" s="2">
        <v>6586.4961988152736</v>
      </c>
      <c r="AJ51" s="2">
        <v>6538.3658326402146</v>
      </c>
      <c r="AK51" s="2">
        <v>6485.9759983035037</v>
      </c>
      <c r="AL51" s="2">
        <v>6430.2217269776456</v>
      </c>
      <c r="AM51" s="2">
        <v>6371.7656404545214</v>
      </c>
      <c r="AN51" s="2">
        <v>6311.1069918925641</v>
      </c>
      <c r="AO51" s="2">
        <v>6248.6284923829462</v>
      </c>
      <c r="AP51" s="2">
        <v>6184.6286043935033</v>
      </c>
      <c r="AQ51" s="2">
        <v>6119.3442210306621</v>
      </c>
      <c r="AR51" s="2">
        <v>6052.9668927019793</v>
      </c>
      <c r="AS51" s="2">
        <v>5985.6546479348517</v>
      </c>
      <c r="AT51" s="2">
        <v>5917.5407484278485</v>
      </c>
      <c r="AU51" s="2">
        <v>5848.7402693371869</v>
      </c>
      <c r="AV51" s="2">
        <v>5779.3551083357652</v>
      </c>
    </row>
  </sheetData>
  <mergeCells count="14">
    <mergeCell ref="A4:A27"/>
    <mergeCell ref="B4:B7"/>
    <mergeCell ref="B8:B11"/>
    <mergeCell ref="B12:B15"/>
    <mergeCell ref="B16:B19"/>
    <mergeCell ref="B20:B23"/>
    <mergeCell ref="B24:B27"/>
    <mergeCell ref="A28:A51"/>
    <mergeCell ref="B28:B31"/>
    <mergeCell ref="B32:B35"/>
    <mergeCell ref="B36:B39"/>
    <mergeCell ref="B40:B43"/>
    <mergeCell ref="B44:B47"/>
    <mergeCell ref="B48:B5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1"/>
  <sheetViews>
    <sheetView topLeftCell="C48" zoomScale="55" zoomScaleNormal="55" zoomScalePageLayoutView="55" workbookViewId="0">
      <selection activeCell="E1" sqref="E1:AV1048576"/>
    </sheetView>
  </sheetViews>
  <sheetFormatPr baseColWidth="10" defaultColWidth="8.83203125" defaultRowHeight="14" x14ac:dyDescent="0"/>
  <sheetData>
    <row r="1" spans="1:48">
      <c r="A1" s="2"/>
      <c r="B1" s="2"/>
      <c r="C1" s="2"/>
      <c r="D1" s="2"/>
      <c r="E1" s="4">
        <v>36678</v>
      </c>
      <c r="F1" s="4">
        <v>36861</v>
      </c>
      <c r="G1" s="4">
        <v>37043</v>
      </c>
      <c r="H1" s="4">
        <v>37226</v>
      </c>
      <c r="I1" s="4">
        <v>37408</v>
      </c>
      <c r="J1" s="4">
        <v>37591</v>
      </c>
      <c r="K1" s="4">
        <v>37773</v>
      </c>
      <c r="L1" s="4">
        <v>37956</v>
      </c>
      <c r="M1" s="4">
        <v>38139</v>
      </c>
      <c r="N1" s="4">
        <v>38322</v>
      </c>
      <c r="O1" s="4">
        <v>38504</v>
      </c>
      <c r="P1" s="4">
        <v>38687</v>
      </c>
      <c r="Q1" s="4">
        <v>38869</v>
      </c>
      <c r="R1" s="4">
        <v>39052</v>
      </c>
      <c r="S1" s="4">
        <v>39234</v>
      </c>
      <c r="T1" s="4">
        <v>39417</v>
      </c>
      <c r="U1" s="4">
        <v>39600</v>
      </c>
      <c r="V1" s="4">
        <v>39783</v>
      </c>
      <c r="W1" s="4">
        <v>39965</v>
      </c>
      <c r="X1" s="4">
        <v>40148</v>
      </c>
      <c r="Y1" s="4">
        <v>40330</v>
      </c>
      <c r="Z1" s="4">
        <v>40513</v>
      </c>
      <c r="AA1" s="4">
        <v>40695</v>
      </c>
      <c r="AB1" s="4">
        <v>40878</v>
      </c>
      <c r="AC1" s="4">
        <v>41061</v>
      </c>
      <c r="AD1" s="4">
        <v>41244</v>
      </c>
      <c r="AE1" s="4">
        <v>41426</v>
      </c>
      <c r="AF1" s="4">
        <v>41609</v>
      </c>
      <c r="AG1" s="4">
        <v>41791</v>
      </c>
      <c r="AH1" s="4">
        <v>41974</v>
      </c>
      <c r="AI1" s="4">
        <v>42156</v>
      </c>
      <c r="AJ1" s="4">
        <v>42339</v>
      </c>
      <c r="AK1" s="4">
        <v>42522</v>
      </c>
      <c r="AL1" s="4">
        <v>42705</v>
      </c>
      <c r="AM1" s="4">
        <v>42887</v>
      </c>
      <c r="AN1" s="4">
        <v>43070</v>
      </c>
      <c r="AO1" s="4">
        <v>43252</v>
      </c>
      <c r="AP1" s="4">
        <v>43435</v>
      </c>
      <c r="AQ1" s="4">
        <v>43617</v>
      </c>
      <c r="AR1" s="4">
        <v>43800</v>
      </c>
      <c r="AS1" s="4">
        <v>43983</v>
      </c>
      <c r="AT1" s="4">
        <v>44166</v>
      </c>
      <c r="AU1" s="4">
        <v>44348</v>
      </c>
      <c r="AV1" s="4">
        <v>44531</v>
      </c>
    </row>
    <row r="2" spans="1:48">
      <c r="A2" s="2"/>
      <c r="B2" s="2"/>
      <c r="C2" s="2"/>
      <c r="D2" s="2" t="s">
        <v>8</v>
      </c>
      <c r="E2" s="2">
        <v>14255.000512000001</v>
      </c>
      <c r="F2" s="2">
        <v>14509.999491999999</v>
      </c>
      <c r="G2" s="2">
        <v>15601.000423000003</v>
      </c>
      <c r="H2" s="2">
        <v>14854.000473999999</v>
      </c>
      <c r="I2" s="2">
        <v>16011.999049999999</v>
      </c>
      <c r="J2" s="2">
        <v>15761.999879999998</v>
      </c>
      <c r="K2" s="2">
        <v>16485.999369999998</v>
      </c>
      <c r="L2" s="2">
        <v>15908.99979</v>
      </c>
      <c r="M2" s="2">
        <v>16558.999670000001</v>
      </c>
      <c r="N2" s="2">
        <v>16385.999739999999</v>
      </c>
      <c r="O2" s="2">
        <v>16613.000309999999</v>
      </c>
      <c r="P2" s="2">
        <v>16598.000239999998</v>
      </c>
      <c r="Q2" s="2">
        <v>17063.998610000002</v>
      </c>
      <c r="R2" s="2">
        <v>16607.0003</v>
      </c>
      <c r="S2" s="2">
        <v>17230.000399999997</v>
      </c>
      <c r="T2" s="2">
        <v>16985.000209999998</v>
      </c>
      <c r="U2" s="2">
        <v>17691.000399999997</v>
      </c>
      <c r="V2" s="2">
        <v>17499.999100000001</v>
      </c>
      <c r="W2" s="2">
        <v>17486.000500000002</v>
      </c>
      <c r="X2" s="2">
        <v>17494.999100000001</v>
      </c>
      <c r="Y2" s="2">
        <v>17444.000299999996</v>
      </c>
      <c r="Z2" s="2">
        <v>17252.000199999999</v>
      </c>
      <c r="AA2" s="2">
        <v>17380.999100000001</v>
      </c>
      <c r="AB2" s="2">
        <v>17283</v>
      </c>
      <c r="AC2" s="2">
        <v>17371.999899999999</v>
      </c>
      <c r="AD2" s="2">
        <v>17371.999899999999</v>
      </c>
      <c r="AE2" s="4"/>
      <c r="AF2" s="4"/>
      <c r="AG2" s="4"/>
      <c r="AH2" s="4"/>
      <c r="AI2" s="4"/>
      <c r="AJ2" s="4"/>
      <c r="AK2" s="4"/>
      <c r="AL2" s="4"/>
      <c r="AM2" s="4"/>
      <c r="AN2" s="2"/>
      <c r="AO2" s="2"/>
      <c r="AP2" s="2"/>
      <c r="AQ2" s="2"/>
      <c r="AR2" s="2"/>
      <c r="AS2" s="2"/>
      <c r="AT2" s="2"/>
      <c r="AU2" s="2"/>
      <c r="AV2" s="2"/>
    </row>
    <row r="3" spans="1:48" ht="15" thickBot="1">
      <c r="A3" s="2"/>
      <c r="B3" s="2"/>
      <c r="C3" s="2"/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>
        <v>17371.999899999999</v>
      </c>
      <c r="AE3" s="3">
        <v>17314.926296341011</v>
      </c>
      <c r="AF3" s="3">
        <v>17263.122380175952</v>
      </c>
      <c r="AG3" s="3">
        <v>17203.339431299439</v>
      </c>
      <c r="AH3" s="3">
        <v>17134.109851138852</v>
      </c>
      <c r="AI3" s="3">
        <v>17056.623246049465</v>
      </c>
      <c r="AJ3" s="3">
        <v>16972.465282747504</v>
      </c>
      <c r="AK3" s="3">
        <v>16883.076254771862</v>
      </c>
      <c r="AL3" s="3">
        <v>16789.653224914022</v>
      </c>
      <c r="AM3" s="3">
        <v>16693.167200441389</v>
      </c>
      <c r="AN3" s="3">
        <v>16594.405539964351</v>
      </c>
      <c r="AO3" s="3">
        <v>16494.013642349004</v>
      </c>
      <c r="AP3" s="3">
        <v>16392.528865334505</v>
      </c>
      <c r="AQ3" s="3">
        <v>16290.405866116633</v>
      </c>
      <c r="AR3" s="3">
        <v>16188.034657088456</v>
      </c>
      <c r="AS3" s="3">
        <v>16085.753181774011</v>
      </c>
      <c r="AT3" s="3">
        <v>15983.856081941072</v>
      </c>
      <c r="AU3" s="3">
        <v>15882.600967684477</v>
      </c>
      <c r="AV3" s="3">
        <v>15782.213118024398</v>
      </c>
    </row>
    <row r="4" spans="1:48" ht="91" thickBot="1">
      <c r="A4" s="130" t="s">
        <v>0</v>
      </c>
      <c r="B4" s="133" t="s">
        <v>2</v>
      </c>
      <c r="C4" s="17">
        <v>0.05</v>
      </c>
      <c r="D4" s="75" t="s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>
        <v>17371.999899999999</v>
      </c>
      <c r="AE4" s="3">
        <v>17312.389303134663</v>
      </c>
      <c r="AF4" s="3">
        <v>17256.638597891717</v>
      </c>
      <c r="AG4" s="3">
        <v>17192.065797299601</v>
      </c>
      <c r="AH4" s="3">
        <v>17117.512280845389</v>
      </c>
      <c r="AI4" s="3">
        <v>17034.34291939767</v>
      </c>
      <c r="AJ4" s="3">
        <v>16944.24442982678</v>
      </c>
      <c r="AK4" s="3">
        <v>16848.715512397921</v>
      </c>
      <c r="AL4" s="3">
        <v>16748.986677959561</v>
      </c>
      <c r="AM4" s="3">
        <v>16646.047604809639</v>
      </c>
      <c r="AN4" s="3">
        <v>16540.695493160107</v>
      </c>
      <c r="AO4" s="3">
        <v>16433.580258820781</v>
      </c>
      <c r="AP4" s="3">
        <v>16325.240529828243</v>
      </c>
      <c r="AQ4" s="3">
        <v>16216.13022509688</v>
      </c>
      <c r="AR4" s="3">
        <v>16106.637350721314</v>
      </c>
      <c r="AS4" s="3">
        <v>15997.097020211289</v>
      </c>
      <c r="AT4" s="3">
        <v>15887.80048858111</v>
      </c>
      <c r="AU4" s="3">
        <v>15779.001582729245</v>
      </c>
      <c r="AV4" s="3">
        <v>15670.921497811289</v>
      </c>
    </row>
    <row r="5" spans="1:48" ht="22" thickBot="1">
      <c r="A5" s="131"/>
      <c r="B5" s="134"/>
      <c r="C5" s="5">
        <v>0.15</v>
      </c>
      <c r="D5" s="29" t="s">
        <v>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>
        <v>17371.999899999999</v>
      </c>
      <c r="AE5" s="3">
        <v>17307.315316721964</v>
      </c>
      <c r="AF5" s="3">
        <v>17243.671033323255</v>
      </c>
      <c r="AG5" s="3">
        <v>17169.518529299923</v>
      </c>
      <c r="AH5" s="3">
        <v>17084.317140258463</v>
      </c>
      <c r="AI5" s="3">
        <v>16989.782266094076</v>
      </c>
      <c r="AJ5" s="3">
        <v>16887.802723985333</v>
      </c>
      <c r="AK5" s="3">
        <v>16779.994027650042</v>
      </c>
      <c r="AL5" s="3">
        <v>16667.65358405064</v>
      </c>
      <c r="AM5" s="3">
        <v>16551.808413546139</v>
      </c>
      <c r="AN5" s="3">
        <v>16433.275399551618</v>
      </c>
      <c r="AO5" s="3">
        <v>16312.713491764333</v>
      </c>
      <c r="AP5" s="3">
        <v>16190.663858815718</v>
      </c>
      <c r="AQ5" s="3">
        <v>16067.578943057373</v>
      </c>
      <c r="AR5" s="3">
        <v>15943.842737987034</v>
      </c>
      <c r="AS5" s="3">
        <v>15819.784697085846</v>
      </c>
      <c r="AT5" s="3">
        <v>15695.689301861181</v>
      </c>
      <c r="AU5" s="3">
        <v>15571.802812818782</v>
      </c>
      <c r="AV5" s="3">
        <v>15448.338257385067</v>
      </c>
    </row>
    <row r="6" spans="1:48" ht="22" thickBot="1">
      <c r="A6" s="131"/>
      <c r="B6" s="134"/>
      <c r="C6" s="6">
        <v>0.25</v>
      </c>
      <c r="D6" s="30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>
        <v>17371.999899999999</v>
      </c>
      <c r="AE6" s="3">
        <v>17302.241330309265</v>
      </c>
      <c r="AF6" s="3">
        <v>17230.703468754786</v>
      </c>
      <c r="AG6" s="3">
        <v>17146.971261300245</v>
      </c>
      <c r="AH6" s="3">
        <v>17051.121999671537</v>
      </c>
      <c r="AI6" s="3">
        <v>16945.221612790483</v>
      </c>
      <c r="AJ6" s="3">
        <v>16831.361018143885</v>
      </c>
      <c r="AK6" s="3">
        <v>16711.272542902163</v>
      </c>
      <c r="AL6" s="3">
        <v>16586.320490141716</v>
      </c>
      <c r="AM6" s="3">
        <v>16457.56922228264</v>
      </c>
      <c r="AN6" s="3">
        <v>16325.855305943132</v>
      </c>
      <c r="AO6" s="3">
        <v>16191.846724707888</v>
      </c>
      <c r="AP6" s="3">
        <v>16056.08718780319</v>
      </c>
      <c r="AQ6" s="3">
        <v>15919.027661017863</v>
      </c>
      <c r="AR6" s="3">
        <v>15781.048125252748</v>
      </c>
      <c r="AS6" s="3">
        <v>15642.472373960403</v>
      </c>
      <c r="AT6" s="3">
        <v>15503.578115141252</v>
      </c>
      <c r="AU6" s="3">
        <v>15364.604042908317</v>
      </c>
      <c r="AV6" s="3">
        <v>15225.755016958847</v>
      </c>
    </row>
    <row r="7" spans="1:48" ht="22" thickBot="1">
      <c r="A7" s="131"/>
      <c r="B7" s="135"/>
      <c r="C7" s="18">
        <v>0.5</v>
      </c>
      <c r="D7" s="31" t="s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>
        <v>17371.999899999999</v>
      </c>
      <c r="AE7" s="3">
        <v>17289.55636427752</v>
      </c>
      <c r="AF7" s="3">
        <v>17198.284557333616</v>
      </c>
      <c r="AG7" s="3">
        <v>17090.603091301055</v>
      </c>
      <c r="AH7" s="3">
        <v>16968.134148204226</v>
      </c>
      <c r="AI7" s="3">
        <v>16833.819979531509</v>
      </c>
      <c r="AJ7" s="3">
        <v>16690.25675354027</v>
      </c>
      <c r="AK7" s="3">
        <v>16539.46883103246</v>
      </c>
      <c r="AL7" s="3">
        <v>16382.987755369413</v>
      </c>
      <c r="AM7" s="3">
        <v>16221.971244123893</v>
      </c>
      <c r="AN7" s="3">
        <v>16057.305071921914</v>
      </c>
      <c r="AO7" s="3">
        <v>15889.679807066774</v>
      </c>
      <c r="AP7" s="3">
        <v>15719.645510271874</v>
      </c>
      <c r="AQ7" s="3">
        <v>15547.649455919096</v>
      </c>
      <c r="AR7" s="3">
        <v>15374.061593417044</v>
      </c>
      <c r="AS7" s="3">
        <v>15199.191566146797</v>
      </c>
      <c r="AT7" s="3">
        <v>15023.30014834143</v>
      </c>
      <c r="AU7" s="3">
        <v>14846.607118132157</v>
      </c>
      <c r="AV7" s="3">
        <v>14669.296915893292</v>
      </c>
    </row>
    <row r="8" spans="1:48" ht="109" thickBot="1">
      <c r="A8" s="131"/>
      <c r="B8" s="136" t="s">
        <v>3</v>
      </c>
      <c r="C8" s="19">
        <v>0.05</v>
      </c>
      <c r="D8" s="32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>
        <v>17371.999899999999</v>
      </c>
      <c r="AE8" s="3">
        <v>17311.85241082514</v>
      </c>
      <c r="AF8" s="3">
        <v>17254.883121310333</v>
      </c>
      <c r="AG8" s="3">
        <v>17188.514262279052</v>
      </c>
      <c r="AH8" s="3">
        <v>17111.735118016848</v>
      </c>
      <c r="AI8" s="3">
        <v>17026.044922091649</v>
      </c>
      <c r="AJ8" s="3">
        <v>16933.237828554669</v>
      </c>
      <c r="AK8" s="3">
        <v>16834.893415586415</v>
      </c>
      <c r="AL8" s="3">
        <v>16732.300951160927</v>
      </c>
      <c r="AM8" s="3">
        <v>16626.491848566573</v>
      </c>
      <c r="AN8" s="3">
        <v>16518.292566751748</v>
      </c>
      <c r="AO8" s="3">
        <v>16408.373448445735</v>
      </c>
      <c r="AP8" s="3">
        <v>16297.287464281968</v>
      </c>
      <c r="AQ8" s="3">
        <v>16185.498778542935</v>
      </c>
      <c r="AR8" s="3">
        <v>16073.402940096699</v>
      </c>
      <c r="AS8" s="3">
        <v>15961.340860154072</v>
      </c>
      <c r="AT8" s="3">
        <v>15849.608493645312</v>
      </c>
      <c r="AU8" s="3">
        <v>15738.46370287064</v>
      </c>
      <c r="AV8" s="3">
        <v>15628.131342487904</v>
      </c>
    </row>
    <row r="9" spans="1:48" ht="22" thickBot="1">
      <c r="A9" s="131"/>
      <c r="B9" s="137"/>
      <c r="C9" s="7">
        <v>0.15</v>
      </c>
      <c r="D9" s="33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>
        <v>17371.999899999999</v>
      </c>
      <c r="AE9" s="3">
        <v>17305.704639793392</v>
      </c>
      <c r="AF9" s="3">
        <v>17238.404603579089</v>
      </c>
      <c r="AG9" s="3">
        <v>17158.863924238267</v>
      </c>
      <c r="AH9" s="3">
        <v>17066.985651772844</v>
      </c>
      <c r="AI9" s="3">
        <v>16964.888274176021</v>
      </c>
      <c r="AJ9" s="3">
        <v>16854.782920169007</v>
      </c>
      <c r="AK9" s="3">
        <v>16738.527737215518</v>
      </c>
      <c r="AL9" s="3">
        <v>16617.59640365473</v>
      </c>
      <c r="AM9" s="3">
        <v>16493.141144816942</v>
      </c>
      <c r="AN9" s="3">
        <v>16366.066620326541</v>
      </c>
      <c r="AO9" s="3">
        <v>16237.09306063919</v>
      </c>
      <c r="AP9" s="3">
        <v>16106.80466217689</v>
      </c>
      <c r="AQ9" s="3">
        <v>15975.684603395535</v>
      </c>
      <c r="AR9" s="3">
        <v>15844.139506113188</v>
      </c>
      <c r="AS9" s="3">
        <v>15712.516216914193</v>
      </c>
      <c r="AT9" s="3">
        <v>15581.113317053792</v>
      </c>
      <c r="AU9" s="3">
        <v>15450.189173242974</v>
      </c>
      <c r="AV9" s="3">
        <v>15319.967791414922</v>
      </c>
    </row>
    <row r="10" spans="1:48" ht="22" thickBot="1">
      <c r="A10" s="131"/>
      <c r="B10" s="137"/>
      <c r="C10" s="8">
        <v>0.25</v>
      </c>
      <c r="D10" s="34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>
        <v>17371.999899999999</v>
      </c>
      <c r="AE10" s="3">
        <v>17299.556868761647</v>
      </c>
      <c r="AF10" s="3">
        <v>17221.926085847848</v>
      </c>
      <c r="AG10" s="3">
        <v>17129.213586197486</v>
      </c>
      <c r="AH10" s="3">
        <v>17022.236185528836</v>
      </c>
      <c r="AI10" s="3">
        <v>16903.731626260393</v>
      </c>
      <c r="AJ10" s="3">
        <v>16776.328011783342</v>
      </c>
      <c r="AK10" s="3">
        <v>16642.162058844624</v>
      </c>
      <c r="AL10" s="3">
        <v>16502.891856148541</v>
      </c>
      <c r="AM10" s="3">
        <v>16359.790441067309</v>
      </c>
      <c r="AN10" s="3">
        <v>16213.840673901334</v>
      </c>
      <c r="AO10" s="3">
        <v>16065.812672832652</v>
      </c>
      <c r="AP10" s="3">
        <v>15916.32186007181</v>
      </c>
      <c r="AQ10" s="3">
        <v>15765.870428248136</v>
      </c>
      <c r="AR10" s="3">
        <v>15614.876072129669</v>
      </c>
      <c r="AS10" s="3">
        <v>15463.691573674312</v>
      </c>
      <c r="AT10" s="3">
        <v>15312.618140462271</v>
      </c>
      <c r="AU10" s="3">
        <v>15161.914643615304</v>
      </c>
      <c r="AV10" s="3">
        <v>15011.804240341931</v>
      </c>
    </row>
    <row r="11" spans="1:48" ht="22" thickBot="1">
      <c r="A11" s="131"/>
      <c r="B11" s="138"/>
      <c r="C11" s="20">
        <v>0.5</v>
      </c>
      <c r="D11" s="3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>
        <v>17371.999899999999</v>
      </c>
      <c r="AE11" s="3">
        <v>17284.187441182283</v>
      </c>
      <c r="AF11" s="3">
        <v>17180.729791519745</v>
      </c>
      <c r="AG11" s="3">
        <v>17055.087741095525</v>
      </c>
      <c r="AH11" s="3">
        <v>16910.362519918821</v>
      </c>
      <c r="AI11" s="3">
        <v>16750.840006471321</v>
      </c>
      <c r="AJ11" s="3">
        <v>16580.19074081918</v>
      </c>
      <c r="AK11" s="3">
        <v>16401.247862917382</v>
      </c>
      <c r="AL11" s="3">
        <v>16216.130487383056</v>
      </c>
      <c r="AM11" s="3">
        <v>16026.41368169323</v>
      </c>
      <c r="AN11" s="3">
        <v>15833.275807838316</v>
      </c>
      <c r="AO11" s="3">
        <v>15637.611703316294</v>
      </c>
      <c r="AP11" s="3">
        <v>15440.114854809113</v>
      </c>
      <c r="AQ11" s="3">
        <v>15241.334990379646</v>
      </c>
      <c r="AR11" s="3">
        <v>15041.717487170887</v>
      </c>
      <c r="AS11" s="3">
        <v>14841.629965574613</v>
      </c>
      <c r="AT11" s="3">
        <v>14641.380198983472</v>
      </c>
      <c r="AU11" s="3">
        <v>14441.228319546133</v>
      </c>
      <c r="AV11" s="3">
        <v>14241.395362659467</v>
      </c>
    </row>
    <row r="12" spans="1:48" ht="91" thickBot="1">
      <c r="A12" s="131"/>
      <c r="B12" s="139" t="s">
        <v>4</v>
      </c>
      <c r="C12" s="21">
        <v>0.05</v>
      </c>
      <c r="D12" s="36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>
        <v>17371.999899999999</v>
      </c>
      <c r="AE12" s="3">
        <v>17311.832115605081</v>
      </c>
      <c r="AF12" s="3">
        <v>17254.26619144241</v>
      </c>
      <c r="AG12" s="3">
        <v>17186.43513139999</v>
      </c>
      <c r="AH12" s="3">
        <v>17107.212255719263</v>
      </c>
      <c r="AI12" s="3">
        <v>17018.090950546339</v>
      </c>
      <c r="AJ12" s="3">
        <v>16920.926994057281</v>
      </c>
      <c r="AK12" s="3">
        <v>16817.40037226741</v>
      </c>
      <c r="AL12" s="3">
        <v>16708.920434626016</v>
      </c>
      <c r="AM12" s="3">
        <v>16596.645840835867</v>
      </c>
      <c r="AN12" s="3">
        <v>16481.529500062672</v>
      </c>
      <c r="AO12" s="3">
        <v>16364.36256113646</v>
      </c>
      <c r="AP12" s="3">
        <v>16245.81041376193</v>
      </c>
      <c r="AQ12" s="3">
        <v>16126.439907981474</v>
      </c>
      <c r="AR12" s="3">
        <v>16006.739101407558</v>
      </c>
      <c r="AS12" s="3">
        <v>15887.13135592447</v>
      </c>
      <c r="AT12" s="3">
        <v>15767.985471111582</v>
      </c>
      <c r="AU12" s="3">
        <v>15649.623181551819</v>
      </c>
      <c r="AV12" s="3">
        <v>15532.32495975544</v>
      </c>
    </row>
    <row r="13" spans="1:48" ht="22" thickBot="1">
      <c r="A13" s="131"/>
      <c r="B13" s="140"/>
      <c r="C13" s="9">
        <v>0.15</v>
      </c>
      <c r="D13" s="37" t="s">
        <v>19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>
        <v>17371.999899999999</v>
      </c>
      <c r="AE13" s="3">
        <v>17305.64375413322</v>
      </c>
      <c r="AF13" s="3">
        <v>17236.553813975337</v>
      </c>
      <c r="AG13" s="3">
        <v>17152.626531601098</v>
      </c>
      <c r="AH13" s="3">
        <v>17053.417064880079</v>
      </c>
      <c r="AI13" s="3">
        <v>16941.026359540083</v>
      </c>
      <c r="AJ13" s="3">
        <v>16817.850416676833</v>
      </c>
      <c r="AK13" s="3">
        <v>16686.048607258497</v>
      </c>
      <c r="AL13" s="3">
        <v>16547.454854049993</v>
      </c>
      <c r="AM13" s="3">
        <v>16403.603121624812</v>
      </c>
      <c r="AN13" s="3">
        <v>16255.777420259303</v>
      </c>
      <c r="AO13" s="3">
        <v>16105.060398711366</v>
      </c>
      <c r="AP13" s="3">
        <v>15952.373510616779</v>
      </c>
      <c r="AQ13" s="3">
        <v>15798.507991711156</v>
      </c>
      <c r="AR13" s="3">
        <v>15644.147990045762</v>
      </c>
      <c r="AS13" s="3">
        <v>15489.887704225395</v>
      </c>
      <c r="AT13" s="3">
        <v>15336.2442494526</v>
      </c>
      <c r="AU13" s="3">
        <v>15183.667609286502</v>
      </c>
      <c r="AV13" s="3">
        <v>15032.548643217529</v>
      </c>
    </row>
    <row r="14" spans="1:48" ht="22" thickBot="1">
      <c r="A14" s="131"/>
      <c r="B14" s="140"/>
      <c r="C14" s="10">
        <v>0.25</v>
      </c>
      <c r="D14" s="38" t="s">
        <v>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>
        <v>17371.999899999999</v>
      </c>
      <c r="AE14" s="3">
        <v>17299.455392661355</v>
      </c>
      <c r="AF14" s="3">
        <v>17218.841436508264</v>
      </c>
      <c r="AG14" s="3">
        <v>17118.817931802201</v>
      </c>
      <c r="AH14" s="3">
        <v>16999.621874040899</v>
      </c>
      <c r="AI14" s="3">
        <v>16863.961768533831</v>
      </c>
      <c r="AJ14" s="3">
        <v>16714.773839296387</v>
      </c>
      <c r="AK14" s="3">
        <v>16554.696842249585</v>
      </c>
      <c r="AL14" s="3">
        <v>16385.989273473973</v>
      </c>
      <c r="AM14" s="3">
        <v>16210.560402413761</v>
      </c>
      <c r="AN14" s="3">
        <v>16030.025340455935</v>
      </c>
      <c r="AO14" s="3">
        <v>15845.758236286274</v>
      </c>
      <c r="AP14" s="3">
        <v>15658.936607471625</v>
      </c>
      <c r="AQ14" s="3">
        <v>15470.57607544084</v>
      </c>
      <c r="AR14" s="3">
        <v>15281.556878683959</v>
      </c>
      <c r="AS14" s="3">
        <v>15092.644052526311</v>
      </c>
      <c r="AT14" s="3">
        <v>14904.503027793617</v>
      </c>
      <c r="AU14" s="3">
        <v>14717.71203702118</v>
      </c>
      <c r="AV14" s="3">
        <v>14532.772326679611</v>
      </c>
    </row>
    <row r="15" spans="1:48" ht="22" thickBot="1">
      <c r="A15" s="131"/>
      <c r="B15" s="141"/>
      <c r="C15" s="22">
        <v>0.5</v>
      </c>
      <c r="D15" s="39" t="s"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>
        <v>17371.999899999999</v>
      </c>
      <c r="AE15" s="3">
        <v>17283.984488981703</v>
      </c>
      <c r="AF15" s="3">
        <v>17174.560492840585</v>
      </c>
      <c r="AG15" s="3">
        <v>17034.296432304964</v>
      </c>
      <c r="AH15" s="3">
        <v>16865.133896942938</v>
      </c>
      <c r="AI15" s="3">
        <v>16671.300291018193</v>
      </c>
      <c r="AJ15" s="3">
        <v>16457.082395845264</v>
      </c>
      <c r="AK15" s="3">
        <v>16226.317429727298</v>
      </c>
      <c r="AL15" s="3">
        <v>15982.32532203391</v>
      </c>
      <c r="AM15" s="3">
        <v>15727.953604386126</v>
      </c>
      <c r="AN15" s="3">
        <v>15465.645140947514</v>
      </c>
      <c r="AO15" s="3">
        <v>15197.502830223539</v>
      </c>
      <c r="AP15" s="3">
        <v>14925.34434960874</v>
      </c>
      <c r="AQ15" s="3">
        <v>14650.746284765048</v>
      </c>
      <c r="AR15" s="3">
        <v>14375.079100279465</v>
      </c>
      <c r="AS15" s="3">
        <v>14099.534923278616</v>
      </c>
      <c r="AT15" s="3">
        <v>13825.149973646159</v>
      </c>
      <c r="AU15" s="3">
        <v>13552.823106357884</v>
      </c>
      <c r="AV15" s="3">
        <v>13283.331535334824</v>
      </c>
    </row>
    <row r="16" spans="1:48" ht="109" thickBot="1">
      <c r="A16" s="131"/>
      <c r="B16" s="142" t="s">
        <v>5</v>
      </c>
      <c r="C16" s="23">
        <v>0.05</v>
      </c>
      <c r="D16" s="40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>
        <v>17371.999899999999</v>
      </c>
      <c r="AE16" s="3">
        <v>17307.416897783609</v>
      </c>
      <c r="AF16" s="3">
        <v>17243.333241295288</v>
      </c>
      <c r="AG16" s="3">
        <v>17168.168704966633</v>
      </c>
      <c r="AH16" s="3">
        <v>17081.516529892542</v>
      </c>
      <c r="AI16" s="3">
        <v>16985.253286275838</v>
      </c>
      <c r="AJ16" s="3">
        <v>16881.412688844925</v>
      </c>
      <c r="AK16" s="3">
        <v>16771.727739258306</v>
      </c>
      <c r="AL16" s="3">
        <v>16657.586403116922</v>
      </c>
      <c r="AM16" s="3">
        <v>16540.08363790968</v>
      </c>
      <c r="AN16" s="3">
        <v>16420.086666699473</v>
      </c>
      <c r="AO16" s="3">
        <v>16298.291719031351</v>
      </c>
      <c r="AP16" s="3">
        <v>16175.267864356199</v>
      </c>
      <c r="AQ16" s="3">
        <v>16051.488878735181</v>
      </c>
      <c r="AR16" s="3">
        <v>15927.355590522071</v>
      </c>
      <c r="AS16" s="3">
        <v>15803.211272755525</v>
      </c>
      <c r="AT16" s="3">
        <v>15679.352258010471</v>
      </c>
      <c r="AU16" s="3">
        <v>15556.035420701493</v>
      </c>
      <c r="AV16" s="3">
        <v>15433.483673476716</v>
      </c>
    </row>
    <row r="17" spans="1:48" ht="22" thickBot="1">
      <c r="A17" s="131"/>
      <c r="B17" s="143"/>
      <c r="C17" s="11">
        <v>0.15</v>
      </c>
      <c r="D17" s="41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>
        <v>17371.999899999999</v>
      </c>
      <c r="AE17" s="3">
        <v>17292.39810066879</v>
      </c>
      <c r="AF17" s="3">
        <v>17203.754963533953</v>
      </c>
      <c r="AG17" s="3">
        <v>17097.82725230102</v>
      </c>
      <c r="AH17" s="3">
        <v>16976.32988739993</v>
      </c>
      <c r="AI17" s="3">
        <v>16842.513366728588</v>
      </c>
      <c r="AJ17" s="3">
        <v>16699.307501039766</v>
      </c>
      <c r="AK17" s="3">
        <v>16549.03070823121</v>
      </c>
      <c r="AL17" s="3">
        <v>16393.452759522712</v>
      </c>
      <c r="AM17" s="3">
        <v>16233.916512846266</v>
      </c>
      <c r="AN17" s="3">
        <v>16071.44892016972</v>
      </c>
      <c r="AO17" s="3">
        <v>15906.84787239604</v>
      </c>
      <c r="AP17" s="3">
        <v>15740.745862399586</v>
      </c>
      <c r="AQ17" s="3">
        <v>15573.654903972278</v>
      </c>
      <c r="AR17" s="3">
        <v>15405.997457389296</v>
      </c>
      <c r="AS17" s="3">
        <v>15238.127454718559</v>
      </c>
      <c r="AT17" s="3">
        <v>15070.344610149266</v>
      </c>
      <c r="AU17" s="3">
        <v>14902.904326735539</v>
      </c>
      <c r="AV17" s="3">
        <v>14736.024784381354</v>
      </c>
    </row>
    <row r="18" spans="1:48" ht="22" thickBot="1">
      <c r="A18" s="131"/>
      <c r="B18" s="143"/>
      <c r="C18" s="12">
        <v>0.25</v>
      </c>
      <c r="D18" s="42" t="s">
        <v>24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>
        <v>17371.999899999999</v>
      </c>
      <c r="AE18" s="3">
        <v>17277.379303553975</v>
      </c>
      <c r="AF18" s="3">
        <v>17164.176685772625</v>
      </c>
      <c r="AG18" s="3">
        <v>17027.485799635404</v>
      </c>
      <c r="AH18" s="3">
        <v>16871.143244907311</v>
      </c>
      <c r="AI18" s="3">
        <v>16699.773447181342</v>
      </c>
      <c r="AJ18" s="3">
        <v>16517.202313234615</v>
      </c>
      <c r="AK18" s="3">
        <v>16326.333677204108</v>
      </c>
      <c r="AL18" s="3">
        <v>16129.319115928505</v>
      </c>
      <c r="AM18" s="3">
        <v>15927.749387782853</v>
      </c>
      <c r="AN18" s="3">
        <v>15722.811173639966</v>
      </c>
      <c r="AO18" s="3">
        <v>15515.404025760734</v>
      </c>
      <c r="AP18" s="3">
        <v>15306.223860442969</v>
      </c>
      <c r="AQ18" s="3">
        <v>15095.820929209371</v>
      </c>
      <c r="AR18" s="3">
        <v>14884.639324256512</v>
      </c>
      <c r="AS18" s="3">
        <v>14673.043636681585</v>
      </c>
      <c r="AT18" s="3">
        <v>14461.336962288058</v>
      </c>
      <c r="AU18" s="3">
        <v>14249.773232769576</v>
      </c>
      <c r="AV18" s="3">
        <v>14038.565895285985</v>
      </c>
    </row>
    <row r="19" spans="1:48" ht="22" thickBot="1">
      <c r="A19" s="131"/>
      <c r="B19" s="144"/>
      <c r="C19" s="24">
        <v>0.5</v>
      </c>
      <c r="D19" s="43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>
        <v>17371.999899999999</v>
      </c>
      <c r="AE19" s="3">
        <v>17239.832310766938</v>
      </c>
      <c r="AF19" s="3">
        <v>17065.230991369303</v>
      </c>
      <c r="AG19" s="3">
        <v>16851.632167971369</v>
      </c>
      <c r="AH19" s="3">
        <v>16608.176638675774</v>
      </c>
      <c r="AI19" s="3">
        <v>16342.923648313221</v>
      </c>
      <c r="AJ19" s="3">
        <v>16061.939343721728</v>
      </c>
      <c r="AK19" s="3">
        <v>15769.591099636351</v>
      </c>
      <c r="AL19" s="3">
        <v>15468.985006942987</v>
      </c>
      <c r="AM19" s="3">
        <v>15162.331575124317</v>
      </c>
      <c r="AN19" s="3">
        <v>14851.216807315581</v>
      </c>
      <c r="AO19" s="3">
        <v>14536.794409172458</v>
      </c>
      <c r="AP19" s="3">
        <v>14219.918855551436</v>
      </c>
      <c r="AQ19" s="3">
        <v>13901.235992302112</v>
      </c>
      <c r="AR19" s="3">
        <v>13581.243991424575</v>
      </c>
      <c r="AS19" s="3">
        <v>13260.33409158916</v>
      </c>
      <c r="AT19" s="3">
        <v>12938.817842635042</v>
      </c>
      <c r="AU19" s="3">
        <v>12616.945497854675</v>
      </c>
      <c r="AV19" s="3">
        <v>12294.91867254757</v>
      </c>
    </row>
    <row r="20" spans="1:48" ht="73" thickBot="1">
      <c r="A20" s="131"/>
      <c r="B20" s="145" t="s">
        <v>6</v>
      </c>
      <c r="C20" s="25">
        <v>0.05</v>
      </c>
      <c r="D20" s="44" t="s">
        <v>26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>
        <v>17371.999899999999</v>
      </c>
      <c r="AE20" s="3">
        <v>17304.322717047678</v>
      </c>
      <c r="AF20" s="3">
        <v>17234.47705256175</v>
      </c>
      <c r="AG20" s="3">
        <v>17151.264405067184</v>
      </c>
      <c r="AH20" s="3">
        <v>17054.618934472954</v>
      </c>
      <c r="AI20" s="3">
        <v>16946.720990772712</v>
      </c>
      <c r="AJ20" s="3">
        <v>16829.874400154702</v>
      </c>
      <c r="AK20" s="3">
        <v>16706.051856753853</v>
      </c>
      <c r="AL20" s="3">
        <v>16576.853612828912</v>
      </c>
      <c r="AM20" s="3">
        <v>16443.562278304154</v>
      </c>
      <c r="AN20" s="3">
        <v>16307.210626797791</v>
      </c>
      <c r="AO20" s="3">
        <v>16168.640637818808</v>
      </c>
      <c r="AP20" s="3">
        <v>16028.549412783625</v>
      </c>
      <c r="AQ20" s="3">
        <v>15887.522920600024</v>
      </c>
      <c r="AR20" s="3">
        <v>15746.060034841172</v>
      </c>
      <c r="AS20" s="3">
        <v>15604.589446905984</v>
      </c>
      <c r="AT20" s="3">
        <v>15463.481647180979</v>
      </c>
      <c r="AU20" s="3">
        <v>15323.057634568837</v>
      </c>
      <c r="AV20" s="3">
        <v>15183.595515207759</v>
      </c>
    </row>
    <row r="21" spans="1:48" ht="22" thickBot="1">
      <c r="A21" s="131"/>
      <c r="B21" s="146"/>
      <c r="C21" s="13">
        <v>0.15</v>
      </c>
      <c r="D21" s="45" t="s">
        <v>27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>
        <v>17371.999899999999</v>
      </c>
      <c r="AE21" s="3">
        <v>17283.115558460999</v>
      </c>
      <c r="AF21" s="3">
        <v>17177.186397333346</v>
      </c>
      <c r="AG21" s="3">
        <v>17047.114352602679</v>
      </c>
      <c r="AH21" s="3">
        <v>16895.637101141154</v>
      </c>
      <c r="AI21" s="3">
        <v>16726.91648021921</v>
      </c>
      <c r="AJ21" s="3">
        <v>16544.692634969098</v>
      </c>
      <c r="AK21" s="3">
        <v>16352.003060717843</v>
      </c>
      <c r="AL21" s="3">
        <v>16151.254388658681</v>
      </c>
      <c r="AM21" s="3">
        <v>15944.352434029692</v>
      </c>
      <c r="AN21" s="3">
        <v>15732.820800464671</v>
      </c>
      <c r="AO21" s="3">
        <v>15517.894628758402</v>
      </c>
      <c r="AP21" s="3">
        <v>15300.59050768186</v>
      </c>
      <c r="AQ21" s="3">
        <v>15081.757029566803</v>
      </c>
      <c r="AR21" s="3">
        <v>14862.110790346602</v>
      </c>
      <c r="AS21" s="3">
        <v>14642.261977169943</v>
      </c>
      <c r="AT21" s="3">
        <v>14422.732777660794</v>
      </c>
      <c r="AU21" s="3">
        <v>14203.970968337566</v>
      </c>
      <c r="AV21" s="3">
        <v>13986.360309574484</v>
      </c>
    </row>
    <row r="22" spans="1:48" ht="22" thickBot="1">
      <c r="A22" s="131"/>
      <c r="B22" s="146"/>
      <c r="C22" s="14">
        <v>0.25</v>
      </c>
      <c r="D22" s="46" t="s">
        <v>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>
        <v>17371.999899999999</v>
      </c>
      <c r="AE22" s="3">
        <v>17261.908399874319</v>
      </c>
      <c r="AF22" s="3">
        <v>17119.895742104942</v>
      </c>
      <c r="AG22" s="3">
        <v>16942.964300138166</v>
      </c>
      <c r="AH22" s="3">
        <v>16736.655267809354</v>
      </c>
      <c r="AI22" s="3">
        <v>16507.111969665708</v>
      </c>
      <c r="AJ22" s="3">
        <v>16259.510869783502</v>
      </c>
      <c r="AK22" s="3">
        <v>15997.95426468183</v>
      </c>
      <c r="AL22" s="3">
        <v>15725.655164488455</v>
      </c>
      <c r="AM22" s="3">
        <v>15445.142589755225</v>
      </c>
      <c r="AN22" s="3">
        <v>15158.430974131546</v>
      </c>
      <c r="AO22" s="3">
        <v>14867.148619698004</v>
      </c>
      <c r="AP22" s="3">
        <v>14572.631602580088</v>
      </c>
      <c r="AQ22" s="3">
        <v>14275.991138533578</v>
      </c>
      <c r="AR22" s="3">
        <v>13978.161545852014</v>
      </c>
      <c r="AS22" s="3">
        <v>13679.934507433885</v>
      </c>
      <c r="AT22" s="3">
        <v>13381.983908140603</v>
      </c>
      <c r="AU22" s="3">
        <v>13084.884302106278</v>
      </c>
      <c r="AV22" s="3">
        <v>12789.125103941198</v>
      </c>
    </row>
    <row r="23" spans="1:48" ht="22" thickBot="1">
      <c r="A23" s="131"/>
      <c r="B23" s="147"/>
      <c r="C23" s="26">
        <v>0.5</v>
      </c>
      <c r="D23" s="47" t="s">
        <v>29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>
        <v>17371.999899999999</v>
      </c>
      <c r="AE23" s="3">
        <v>17208.890503407631</v>
      </c>
      <c r="AF23" s="3">
        <v>16976.669104033936</v>
      </c>
      <c r="AG23" s="3">
        <v>16682.589168976898</v>
      </c>
      <c r="AH23" s="3">
        <v>16339.200684479856</v>
      </c>
      <c r="AI23" s="3">
        <v>15957.600693281953</v>
      </c>
      <c r="AJ23" s="3">
        <v>15546.556456819495</v>
      </c>
      <c r="AK23" s="3">
        <v>15112.83227459179</v>
      </c>
      <c r="AL23" s="3">
        <v>14661.657104062879</v>
      </c>
      <c r="AM23" s="3">
        <v>14197.117979069055</v>
      </c>
      <c r="AN23" s="3">
        <v>13722.456408298742</v>
      </c>
      <c r="AO23" s="3">
        <v>13240.283597046991</v>
      </c>
      <c r="AP23" s="3">
        <v>12752.734339825671</v>
      </c>
      <c r="AQ23" s="3">
        <v>12261.576410950531</v>
      </c>
      <c r="AR23" s="3">
        <v>11768.288434615581</v>
      </c>
      <c r="AS23" s="3">
        <v>11274.115833093765</v>
      </c>
      <c r="AT23" s="3">
        <v>10780.111734340129</v>
      </c>
      <c r="AU23" s="3">
        <v>10287.16763652808</v>
      </c>
      <c r="AV23" s="3">
        <v>9796.0370898579949</v>
      </c>
    </row>
    <row r="24" spans="1:48" ht="109" thickBot="1">
      <c r="A24" s="131"/>
      <c r="B24" s="148" t="s">
        <v>7</v>
      </c>
      <c r="C24" s="27">
        <v>0.05</v>
      </c>
      <c r="D24" s="48" t="s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>
        <v>17371.999899999999</v>
      </c>
      <c r="AE24" s="3">
        <v>17313.96305859313</v>
      </c>
      <c r="AF24" s="3">
        <v>17260.708043022802</v>
      </c>
      <c r="AG24" s="3">
        <v>17199.209643674028</v>
      </c>
      <c r="AH24" s="3">
        <v>17128.131976443419</v>
      </c>
      <c r="AI24" s="3">
        <v>17048.750185120658</v>
      </c>
      <c r="AJ24" s="3">
        <v>16962.706319581041</v>
      </c>
      <c r="AK24" s="3">
        <v>16871.476948523661</v>
      </c>
      <c r="AL24" s="3">
        <v>16776.281379240787</v>
      </c>
      <c r="AM24" s="3">
        <v>16678.103254494177</v>
      </c>
      <c r="AN24" s="3">
        <v>16577.73618626644</v>
      </c>
      <c r="AO24" s="3">
        <v>16475.827744883849</v>
      </c>
      <c r="AP24" s="3">
        <v>16372.91496611173</v>
      </c>
      <c r="AQ24" s="3">
        <v>16269.450751718903</v>
      </c>
      <c r="AR24" s="3">
        <v>16165.82260774207</v>
      </c>
      <c r="AS24" s="3">
        <v>16062.365643617582</v>
      </c>
      <c r="AT24" s="3">
        <v>15959.371590847068</v>
      </c>
      <c r="AU24" s="3">
        <v>15857.095214987146</v>
      </c>
      <c r="AV24" s="3">
        <v>15755.759090454427</v>
      </c>
    </row>
    <row r="25" spans="1:48" ht="22" thickBot="1">
      <c r="A25" s="131"/>
      <c r="B25" s="149"/>
      <c r="C25" s="15">
        <v>0.15</v>
      </c>
      <c r="D25" s="49" t="s">
        <v>31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>
        <v>17371.999899999999</v>
      </c>
      <c r="AE25" s="3">
        <v>17312.036583097361</v>
      </c>
      <c r="AF25" s="3">
        <v>17255.879368716502</v>
      </c>
      <c r="AG25" s="3">
        <v>17190.950068423215</v>
      </c>
      <c r="AH25" s="3">
        <v>17116.176227052547</v>
      </c>
      <c r="AI25" s="3">
        <v>17033.004063263048</v>
      </c>
      <c r="AJ25" s="3">
        <v>16943.188393248121</v>
      </c>
      <c r="AK25" s="3">
        <v>16848.278336027273</v>
      </c>
      <c r="AL25" s="3">
        <v>16749.53768789431</v>
      </c>
      <c r="AM25" s="3">
        <v>16647.975362599747</v>
      </c>
      <c r="AN25" s="3">
        <v>16544.397478870611</v>
      </c>
      <c r="AO25" s="3">
        <v>16439.455949953535</v>
      </c>
      <c r="AP25" s="3">
        <v>16333.687167666176</v>
      </c>
      <c r="AQ25" s="3">
        <v>16227.54052292344</v>
      </c>
      <c r="AR25" s="3">
        <v>16121.398509049295</v>
      </c>
      <c r="AS25" s="3">
        <v>16015.590567304731</v>
      </c>
      <c r="AT25" s="3">
        <v>15910.40260865906</v>
      </c>
      <c r="AU25" s="3">
        <v>15806.083709592489</v>
      </c>
      <c r="AV25" s="3">
        <v>15702.851035314483</v>
      </c>
    </row>
    <row r="26" spans="1:48" ht="22" thickBot="1">
      <c r="A26" s="131"/>
      <c r="B26" s="149"/>
      <c r="C26" s="16">
        <v>0.25</v>
      </c>
      <c r="D26" s="50" t="s">
        <v>32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>
        <v>17371.999899999999</v>
      </c>
      <c r="AE26" s="3">
        <v>17310.110107601591</v>
      </c>
      <c r="AF26" s="3">
        <v>17251.050694410202</v>
      </c>
      <c r="AG26" s="3">
        <v>17182.690493172398</v>
      </c>
      <c r="AH26" s="3">
        <v>17104.220477661675</v>
      </c>
      <c r="AI26" s="3">
        <v>17017.257941405438</v>
      </c>
      <c r="AJ26" s="3">
        <v>16923.670466915206</v>
      </c>
      <c r="AK26" s="3">
        <v>16825.079723530878</v>
      </c>
      <c r="AL26" s="3">
        <v>16722.793996547833</v>
      </c>
      <c r="AM26" s="3">
        <v>16617.847470705325</v>
      </c>
      <c r="AN26" s="3">
        <v>16511.058771474778</v>
      </c>
      <c r="AO26" s="3">
        <v>16403.084155023229</v>
      </c>
      <c r="AP26" s="3">
        <v>16294.459369220618</v>
      </c>
      <c r="AQ26" s="3">
        <v>16185.630294127977</v>
      </c>
      <c r="AR26" s="3">
        <v>16076.974410356517</v>
      </c>
      <c r="AS26" s="3">
        <v>15968.815490991874</v>
      </c>
      <c r="AT26" s="3">
        <v>15861.433626471053</v>
      </c>
      <c r="AU26" s="3">
        <v>15755.072204197832</v>
      </c>
      <c r="AV26" s="3">
        <v>15649.942980174535</v>
      </c>
    </row>
    <row r="27" spans="1:48" ht="22" thickBot="1">
      <c r="A27" s="132"/>
      <c r="B27" s="150"/>
      <c r="C27" s="28">
        <v>0.5</v>
      </c>
      <c r="D27" s="51" t="s">
        <v>33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>
        <v>17371.999899999999</v>
      </c>
      <c r="AE27" s="3">
        <v>17305.293918862175</v>
      </c>
      <c r="AF27" s="3">
        <v>17238.979008644452</v>
      </c>
      <c r="AG27" s="3">
        <v>17162.041555045358</v>
      </c>
      <c r="AH27" s="3">
        <v>17074.331104184501</v>
      </c>
      <c r="AI27" s="3">
        <v>16977.892636761419</v>
      </c>
      <c r="AJ27" s="3">
        <v>16874.875651082908</v>
      </c>
      <c r="AK27" s="3">
        <v>16767.083192289905</v>
      </c>
      <c r="AL27" s="3">
        <v>16655.934768181647</v>
      </c>
      <c r="AM27" s="3">
        <v>16542.527740969257</v>
      </c>
      <c r="AN27" s="3">
        <v>16427.712002985209</v>
      </c>
      <c r="AO27" s="3">
        <v>16312.154667697449</v>
      </c>
      <c r="AP27" s="3">
        <v>16196.389873106733</v>
      </c>
      <c r="AQ27" s="3">
        <v>16080.854722139324</v>
      </c>
      <c r="AR27" s="3">
        <v>15965.91416362458</v>
      </c>
      <c r="AS27" s="3">
        <v>15851.877800209739</v>
      </c>
      <c r="AT27" s="3">
        <v>15739.011171001033</v>
      </c>
      <c r="AU27" s="3">
        <v>15627.543440711182</v>
      </c>
      <c r="AV27" s="3">
        <v>15517.672842324673</v>
      </c>
    </row>
    <row r="28" spans="1:48" ht="91" thickBot="1">
      <c r="A28" s="110" t="s">
        <v>1</v>
      </c>
      <c r="B28" s="112" t="s">
        <v>2</v>
      </c>
      <c r="C28" s="99">
        <v>0.05</v>
      </c>
      <c r="D28" s="100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>
        <v>17371.999899999999</v>
      </c>
      <c r="AE28" s="2">
        <v>17314.926296341011</v>
      </c>
      <c r="AF28" s="2">
        <v>17260.58748374569</v>
      </c>
      <c r="AG28" s="2">
        <v>17196.903107155318</v>
      </c>
      <c r="AH28" s="2">
        <v>17122.946439665215</v>
      </c>
      <c r="AI28" s="2">
        <v>17040.206078844403</v>
      </c>
      <c r="AJ28" s="2">
        <v>16950.439968092996</v>
      </c>
      <c r="AK28" s="2">
        <v>16855.188317322176</v>
      </c>
      <c r="AL28" s="2">
        <v>16755.706106161801</v>
      </c>
      <c r="AM28" s="2">
        <v>16652.997698512216</v>
      </c>
      <c r="AN28" s="2">
        <v>16547.869306540262</v>
      </c>
      <c r="AO28" s="2">
        <v>16440.976515968967</v>
      </c>
      <c r="AP28" s="2">
        <v>16332.861623991937</v>
      </c>
      <c r="AQ28" s="2">
        <v>16223.981003915682</v>
      </c>
      <c r="AR28" s="2">
        <v>16114.724370755743</v>
      </c>
      <c r="AS28" s="2">
        <v>16005.428086563796</v>
      </c>
      <c r="AT28" s="2">
        <v>15896.384370457192</v>
      </c>
      <c r="AU28" s="2">
        <v>15787.847839180064</v>
      </c>
      <c r="AV28" s="2">
        <v>15680.040373466194</v>
      </c>
    </row>
    <row r="29" spans="1:48" ht="22" thickBot="1">
      <c r="A29" s="111"/>
      <c r="B29" s="113"/>
      <c r="C29" s="53">
        <v>0.15</v>
      </c>
      <c r="D29" s="76" t="s">
        <v>35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>
        <v>17371.999899999999</v>
      </c>
      <c r="AE29" s="2">
        <v>17314.926296341011</v>
      </c>
      <c r="AF29" s="2">
        <v>17255.475087583818</v>
      </c>
      <c r="AG29" s="2">
        <v>17183.874781293107</v>
      </c>
      <c r="AH29" s="2">
        <v>17100.289180954554</v>
      </c>
      <c r="AI29" s="2">
        <v>17006.819836266604</v>
      </c>
      <c r="AJ29" s="2">
        <v>16905.582271049792</v>
      </c>
      <c r="AK29" s="2">
        <v>16798.325552359867</v>
      </c>
      <c r="AL29" s="2">
        <v>16686.425865555731</v>
      </c>
      <c r="AM29" s="2">
        <v>16570.956983971697</v>
      </c>
      <c r="AN29" s="2">
        <v>16452.76376404288</v>
      </c>
      <c r="AO29" s="2">
        <v>16332.522027108695</v>
      </c>
      <c r="AP29" s="2">
        <v>16210.78319307683</v>
      </c>
      <c r="AQ29" s="2">
        <v>16088.00597666161</v>
      </c>
      <c r="AR29" s="2">
        <v>15964.578236691512</v>
      </c>
      <c r="AS29" s="2">
        <v>15840.831827627</v>
      </c>
      <c r="AT29" s="2">
        <v>15717.052736479012</v>
      </c>
      <c r="AU29" s="2">
        <v>15593.48817886912</v>
      </c>
      <c r="AV29" s="2">
        <v>15470.351797243935</v>
      </c>
    </row>
    <row r="30" spans="1:48" ht="22" thickBot="1">
      <c r="A30" s="111"/>
      <c r="B30" s="113"/>
      <c r="C30" s="54">
        <v>0.25</v>
      </c>
      <c r="D30" s="77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>
        <v>17371.999899999999</v>
      </c>
      <c r="AE30" s="2">
        <v>17314.926296341011</v>
      </c>
      <c r="AF30" s="2">
        <v>17250.305086958149</v>
      </c>
      <c r="AG30" s="2">
        <v>17170.634141935934</v>
      </c>
      <c r="AH30" s="2">
        <v>17077.178531124038</v>
      </c>
      <c r="AI30" s="2">
        <v>16972.673001056181</v>
      </c>
      <c r="AJ30" s="2">
        <v>16859.608847942098</v>
      </c>
      <c r="AK30" s="2">
        <v>16739.956809658233</v>
      </c>
      <c r="AL30" s="2">
        <v>16615.221931609831</v>
      </c>
      <c r="AM30" s="2">
        <v>16486.551167059406</v>
      </c>
      <c r="AN30" s="2">
        <v>16354.829193732927</v>
      </c>
      <c r="AO30" s="2">
        <v>16220.751651156072</v>
      </c>
      <c r="AP30" s="2">
        <v>16084.877752946544</v>
      </c>
      <c r="AQ30" s="2">
        <v>15947.666742119607</v>
      </c>
      <c r="AR30" s="2">
        <v>15809.502570114924</v>
      </c>
      <c r="AS30" s="2">
        <v>15670.710422042939</v>
      </c>
      <c r="AT30" s="2">
        <v>15531.567835960539</v>
      </c>
      <c r="AU30" s="2">
        <v>15392.312369035402</v>
      </c>
      <c r="AV30" s="2">
        <v>15253.147120903817</v>
      </c>
    </row>
    <row r="31" spans="1:48" ht="22" thickBot="1">
      <c r="A31" s="111"/>
      <c r="B31" s="114"/>
      <c r="C31" s="74">
        <v>0.5</v>
      </c>
      <c r="D31" s="78" t="s">
        <v>37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>
        <v>17371.999899999999</v>
      </c>
      <c r="AE31" s="2">
        <v>17314.926296341011</v>
      </c>
      <c r="AF31" s="2">
        <v>17237.121585362696</v>
      </c>
      <c r="AG31" s="2">
        <v>17136.564395419307</v>
      </c>
      <c r="AH31" s="2">
        <v>17017.310608035747</v>
      </c>
      <c r="AI31" s="2">
        <v>16883.768182785163</v>
      </c>
      <c r="AJ31" s="2">
        <v>16739.454383435128</v>
      </c>
      <c r="AK31" s="2">
        <v>16586.957183333743</v>
      </c>
      <c r="AL31" s="2">
        <v>16428.14172774307</v>
      </c>
      <c r="AM31" s="2">
        <v>16264.355845028214</v>
      </c>
      <c r="AN31" s="2">
        <v>16096.587850617516</v>
      </c>
      <c r="AO31" s="2">
        <v>15925.578388022061</v>
      </c>
      <c r="AP31" s="2">
        <v>15751.896738136747</v>
      </c>
      <c r="AQ31" s="2">
        <v>15575.991573013835</v>
      </c>
      <c r="AR31" s="2">
        <v>15398.224073029392</v>
      </c>
      <c r="AS31" s="2">
        <v>15218.889292179425</v>
      </c>
      <c r="AT31" s="2">
        <v>15038.22995158748</v>
      </c>
      <c r="AU31" s="2">
        <v>14856.445505980078</v>
      </c>
      <c r="AV31" s="2">
        <v>14673.698336925854</v>
      </c>
    </row>
    <row r="32" spans="1:48" ht="109" thickBot="1">
      <c r="A32" s="111"/>
      <c r="B32" s="115" t="s">
        <v>3</v>
      </c>
      <c r="C32" s="72">
        <v>0.05</v>
      </c>
      <c r="D32" s="79" t="s">
        <v>38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>
        <v>17371.999899999999</v>
      </c>
      <c r="AE32" s="2">
        <v>17314.926296341011</v>
      </c>
      <c r="AF32" s="2">
        <v>17260.108773077136</v>
      </c>
      <c r="AG32" s="2">
        <v>17195.201177401479</v>
      </c>
      <c r="AH32" s="2">
        <v>17119.384637275376</v>
      </c>
      <c r="AI32" s="2">
        <v>17034.311426760167</v>
      </c>
      <c r="AJ32" s="2">
        <v>16941.892211776685</v>
      </c>
      <c r="AK32" s="2">
        <v>16843.790821103972</v>
      </c>
      <c r="AL32" s="2">
        <v>16741.354226682281</v>
      </c>
      <c r="AM32" s="2">
        <v>16635.651199305066</v>
      </c>
      <c r="AN32" s="2">
        <v>16527.531018275851</v>
      </c>
      <c r="AO32" s="2">
        <v>16417.677163654898</v>
      </c>
      <c r="AP32" s="2">
        <v>16306.649738407194</v>
      </c>
      <c r="AQ32" s="2">
        <v>16194.916581714258</v>
      </c>
      <c r="AR32" s="2">
        <v>16082.8750764908</v>
      </c>
      <c r="AS32" s="2">
        <v>15970.867064347969</v>
      </c>
      <c r="AT32" s="2">
        <v>15859.189019402025</v>
      </c>
      <c r="AU32" s="2">
        <v>15748.099143002823</v>
      </c>
      <c r="AV32" s="2">
        <v>15637.822543420909</v>
      </c>
    </row>
    <row r="33" spans="1:48" ht="22" thickBot="1">
      <c r="A33" s="111"/>
      <c r="B33" s="116"/>
      <c r="C33" s="55">
        <v>0.15</v>
      </c>
      <c r="D33" s="80" t="s">
        <v>39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>
        <v>17371.999899999999</v>
      </c>
      <c r="AE33" s="2">
        <v>17314.926296341011</v>
      </c>
      <c r="AF33" s="2">
        <v>17254.030910020698</v>
      </c>
      <c r="AG33" s="2">
        <v>17178.716850477002</v>
      </c>
      <c r="AH33" s="2">
        <v>17089.457232175191</v>
      </c>
      <c r="AI33" s="2">
        <v>16988.846737050786</v>
      </c>
      <c r="AJ33" s="2">
        <v>16879.469844020987</v>
      </c>
      <c r="AK33" s="2">
        <v>16763.459786921223</v>
      </c>
      <c r="AL33" s="2">
        <v>16642.480742992215</v>
      </c>
      <c r="AM33" s="2">
        <v>16517.808802670377</v>
      </c>
      <c r="AN33" s="2">
        <v>16390.424086234914</v>
      </c>
      <c r="AO33" s="2">
        <v>16261.089761162681</v>
      </c>
      <c r="AP33" s="2">
        <v>16130.412750734538</v>
      </c>
      <c r="AQ33" s="2">
        <v>15998.887376271936</v>
      </c>
      <c r="AR33" s="2">
        <v>15866.925304458649</v>
      </c>
      <c r="AS33" s="2">
        <v>15734.875489804404</v>
      </c>
      <c r="AT33" s="2">
        <v>15603.037321670336</v>
      </c>
      <c r="AU33" s="2">
        <v>15471.669426318782</v>
      </c>
      <c r="AV33" s="2">
        <v>15340.995820546043</v>
      </c>
    </row>
    <row r="34" spans="1:48" ht="22" thickBot="1">
      <c r="A34" s="111"/>
      <c r="B34" s="116"/>
      <c r="C34" s="56">
        <v>0.25</v>
      </c>
      <c r="D34" s="81" t="s">
        <v>40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>
        <v>17371.999899999999</v>
      </c>
      <c r="AE34" s="2">
        <v>17314.926296341011</v>
      </c>
      <c r="AF34" s="2">
        <v>17247.884564000244</v>
      </c>
      <c r="AG34" s="2">
        <v>17161.948807074972</v>
      </c>
      <c r="AH34" s="2">
        <v>17058.873855410002</v>
      </c>
      <c r="AI34" s="2">
        <v>16942.218914757486</v>
      </c>
      <c r="AJ34" s="2">
        <v>16815.275244912456</v>
      </c>
      <c r="AK34" s="2">
        <v>16680.677304076195</v>
      </c>
      <c r="AL34" s="2">
        <v>16540.431629311737</v>
      </c>
      <c r="AM34" s="2">
        <v>16396.038767000118</v>
      </c>
      <c r="AN34" s="2">
        <v>16248.619760367103</v>
      </c>
      <c r="AO34" s="2">
        <v>16099.022386677554</v>
      </c>
      <c r="AP34" s="2">
        <v>15947.90207385071</v>
      </c>
      <c r="AQ34" s="2">
        <v>15795.779564440798</v>
      </c>
      <c r="AR34" s="2">
        <v>15643.079954417348</v>
      </c>
      <c r="AS34" s="2">
        <v>15490.158163181113</v>
      </c>
      <c r="AT34" s="2">
        <v>15337.315263939543</v>
      </c>
      <c r="AU34" s="2">
        <v>15184.809060061272</v>
      </c>
      <c r="AV34" s="2">
        <v>15032.861231134699</v>
      </c>
    </row>
    <row r="35" spans="1:48" ht="22" thickBot="1">
      <c r="A35" s="111"/>
      <c r="B35" s="117"/>
      <c r="C35" s="73">
        <v>0.5</v>
      </c>
      <c r="D35" s="82" t="s">
        <v>41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>
        <v>17371.999899999999</v>
      </c>
      <c r="AE35" s="2">
        <v>17314.926296341011</v>
      </c>
      <c r="AF35" s="2">
        <v>17232.211381648089</v>
      </c>
      <c r="AG35" s="2">
        <v>17118.732503349169</v>
      </c>
      <c r="AH35" s="2">
        <v>16979.376649507143</v>
      </c>
      <c r="AI35" s="2">
        <v>16820.203379118528</v>
      </c>
      <c r="AJ35" s="2">
        <v>16646.424654112216</v>
      </c>
      <c r="AK35" s="2">
        <v>16462.085368261934</v>
      </c>
      <c r="AL35" s="2">
        <v>16270.176360398144</v>
      </c>
      <c r="AM35" s="2">
        <v>16072.847612845797</v>
      </c>
      <c r="AN35" s="2">
        <v>15871.623462950896</v>
      </c>
      <c r="AO35" s="2">
        <v>15667.58642667222</v>
      </c>
      <c r="AP35" s="2">
        <v>15461.519261808549</v>
      </c>
      <c r="AQ35" s="2">
        <v>15254.006064306825</v>
      </c>
      <c r="AR35" s="2">
        <v>15045.499121643305</v>
      </c>
      <c r="AS35" s="2">
        <v>14836.360547307679</v>
      </c>
      <c r="AT35" s="2">
        <v>14626.887353651417</v>
      </c>
      <c r="AU35" s="2">
        <v>14417.326709775814</v>
      </c>
      <c r="AV35" s="2">
        <v>14207.885797797524</v>
      </c>
    </row>
    <row r="36" spans="1:48" ht="91" thickBot="1">
      <c r="A36" s="111"/>
      <c r="B36" s="118" t="s">
        <v>4</v>
      </c>
      <c r="C36" s="70">
        <v>0.05</v>
      </c>
      <c r="D36" s="83" t="s">
        <v>42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>
        <v>17371.999899999999</v>
      </c>
      <c r="AE36" s="2">
        <v>17314.926296341011</v>
      </c>
      <c r="AF36" s="2">
        <v>17259.891961386988</v>
      </c>
      <c r="AG36" s="2">
        <v>17194.021591252982</v>
      </c>
      <c r="AH36" s="2">
        <v>17116.197405918712</v>
      </c>
      <c r="AI36" s="2">
        <v>17027.934611292858</v>
      </c>
      <c r="AJ36" s="2">
        <v>16931.120195818516</v>
      </c>
      <c r="AK36" s="2">
        <v>16827.471874267325</v>
      </c>
      <c r="AL36" s="2">
        <v>16718.440930819506</v>
      </c>
      <c r="AM36" s="2">
        <v>16605.230321925676</v>
      </c>
      <c r="AN36" s="2">
        <v>16488.838159105315</v>
      </c>
      <c r="AO36" s="2">
        <v>16370.100560536406</v>
      </c>
      <c r="AP36" s="2">
        <v>16249.726773062097</v>
      </c>
      <c r="AQ36" s="2">
        <v>16128.325724030654</v>
      </c>
      <c r="AR36" s="2">
        <v>16006.425273890763</v>
      </c>
      <c r="AS36" s="2">
        <v>15884.485960310401</v>
      </c>
      <c r="AT36" s="2">
        <v>15762.910896227128</v>
      </c>
      <c r="AU36" s="2">
        <v>15642.05312881327</v>
      </c>
      <c r="AV36" s="2">
        <v>15522.221384386512</v>
      </c>
    </row>
    <row r="37" spans="1:48" ht="22" thickBot="1">
      <c r="A37" s="111"/>
      <c r="B37" s="119"/>
      <c r="C37" s="57">
        <v>0.15</v>
      </c>
      <c r="D37" s="84" t="s">
        <v>43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>
        <v>17371.999899999999</v>
      </c>
      <c r="AE37" s="2">
        <v>17314.926296341011</v>
      </c>
      <c r="AF37" s="2">
        <v>17253.37683105631</v>
      </c>
      <c r="AG37" s="2">
        <v>17175.132281968628</v>
      </c>
      <c r="AH37" s="2">
        <v>17079.711358367582</v>
      </c>
      <c r="AI37" s="2">
        <v>16969.24074217007</v>
      </c>
      <c r="AJ37" s="2">
        <v>16846.189882908373</v>
      </c>
      <c r="AK37" s="2">
        <v>16712.827158996086</v>
      </c>
      <c r="AL37" s="2">
        <v>16571.12095268691</v>
      </c>
      <c r="AM37" s="2">
        <v>16422.75680431856</v>
      </c>
      <c r="AN37" s="2">
        <v>16269.180591027762</v>
      </c>
      <c r="AO37" s="2">
        <v>16111.641569706369</v>
      </c>
      <c r="AP37" s="2">
        <v>15951.228064751565</v>
      </c>
      <c r="AQ37" s="2">
        <v>15788.894865996501</v>
      </c>
      <c r="AR37" s="2">
        <v>15625.48353759712</v>
      </c>
      <c r="AS37" s="2">
        <v>15461.737377962678</v>
      </c>
      <c r="AT37" s="2">
        <v>15298.31265708484</v>
      </c>
      <c r="AU37" s="2">
        <v>15135.787412228561</v>
      </c>
      <c r="AV37" s="2">
        <v>14974.668707123887</v>
      </c>
    </row>
    <row r="38" spans="1:48" ht="22" thickBot="1">
      <c r="A38" s="111"/>
      <c r="B38" s="119"/>
      <c r="C38" s="58">
        <v>0.25</v>
      </c>
      <c r="D38" s="85" t="s">
        <v>44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>
        <v>17371.999899999999</v>
      </c>
      <c r="AE38" s="2">
        <v>17314.926296341011</v>
      </c>
      <c r="AF38" s="2">
        <v>17246.788290806409</v>
      </c>
      <c r="AG38" s="2">
        <v>17155.896320355019</v>
      </c>
      <c r="AH38" s="2">
        <v>17042.312791128614</v>
      </c>
      <c r="AI38" s="2">
        <v>16908.713213101579</v>
      </c>
      <c r="AJ38" s="2">
        <v>16758.113386964164</v>
      </c>
      <c r="AK38" s="2">
        <v>16593.319192316998</v>
      </c>
      <c r="AL38" s="2">
        <v>16416.822416236089</v>
      </c>
      <c r="AM38" s="2">
        <v>16230.813653615391</v>
      </c>
      <c r="AN38" s="2">
        <v>16037.222082220462</v>
      </c>
      <c r="AO38" s="2">
        <v>15837.755816534225</v>
      </c>
      <c r="AP38" s="2">
        <v>15633.935502238906</v>
      </c>
      <c r="AQ38" s="2">
        <v>15427.120120817021</v>
      </c>
      <c r="AR38" s="2">
        <v>15218.526133457584</v>
      </c>
      <c r="AS38" s="2">
        <v>15009.241655054682</v>
      </c>
      <c r="AT38" s="2">
        <v>14800.237253178733</v>
      </c>
      <c r="AU38" s="2">
        <v>14592.37463362681</v>
      </c>
      <c r="AV38" s="2">
        <v>14386.414104600202</v>
      </c>
    </row>
    <row r="39" spans="1:48" ht="22" thickBot="1">
      <c r="A39" s="111"/>
      <c r="B39" s="120"/>
      <c r="C39" s="71">
        <v>0.5</v>
      </c>
      <c r="D39" s="86" t="s">
        <v>45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>
        <v>17371.999899999999</v>
      </c>
      <c r="AE39" s="2">
        <v>17314.926296341011</v>
      </c>
      <c r="AF39" s="2">
        <v>17229.987513169173</v>
      </c>
      <c r="AG39" s="2">
        <v>17106.219377298094</v>
      </c>
      <c r="AH39" s="2">
        <v>16944.560904002199</v>
      </c>
      <c r="AI39" s="2">
        <v>16748.693378933251</v>
      </c>
      <c r="AJ39" s="2">
        <v>16522.746149226125</v>
      </c>
      <c r="AK39" s="2">
        <v>16270.726039690255</v>
      </c>
      <c r="AL39" s="2">
        <v>15996.39400634226</v>
      </c>
      <c r="AM39" s="2">
        <v>15703.260053322108</v>
      </c>
      <c r="AN39" s="2">
        <v>15394.606067919176</v>
      </c>
      <c r="AO39" s="2">
        <v>15073.51003809189</v>
      </c>
      <c r="AP39" s="2">
        <v>14742.864042953875</v>
      </c>
      <c r="AQ39" s="2">
        <v>14405.384742576742</v>
      </c>
      <c r="AR39" s="2">
        <v>14063.617333067872</v>
      </c>
      <c r="AS39" s="2">
        <v>13719.934610805278</v>
      </c>
      <c r="AT39" s="2">
        <v>13376.532826832601</v>
      </c>
      <c r="AU39" s="2">
        <v>13035.425808059183</v>
      </c>
      <c r="AV39" s="2">
        <v>12698.438558845988</v>
      </c>
    </row>
    <row r="40" spans="1:48" ht="109" thickBot="1">
      <c r="A40" s="111"/>
      <c r="B40" s="121" t="s">
        <v>5</v>
      </c>
      <c r="C40" s="68">
        <v>0.05</v>
      </c>
      <c r="D40" s="87" t="s">
        <v>46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>
        <v>17371.999899999999</v>
      </c>
      <c r="AE40" s="2">
        <v>17314.926296341011</v>
      </c>
      <c r="AF40" s="2">
        <v>17255.616908917982</v>
      </c>
      <c r="AG40" s="2">
        <v>17183.548031351023</v>
      </c>
      <c r="AH40" s="2">
        <v>17098.886533083001</v>
      </c>
      <c r="AI40" s="2">
        <v>17003.886586722743</v>
      </c>
      <c r="AJ40" s="2">
        <v>16900.837635182987</v>
      </c>
      <c r="AK40" s="2">
        <v>16791.644395942974</v>
      </c>
      <c r="AL40" s="2">
        <v>16677.808146958752</v>
      </c>
      <c r="AM40" s="2">
        <v>16560.497039180664</v>
      </c>
      <c r="AN40" s="2">
        <v>16440.624523077124</v>
      </c>
      <c r="AO40" s="2">
        <v>16318.915447464293</v>
      </c>
      <c r="AP40" s="2">
        <v>16195.956375469819</v>
      </c>
      <c r="AQ40" s="2">
        <v>16072.231773660298</v>
      </c>
      <c r="AR40" s="2">
        <v>15948.149114222817</v>
      </c>
      <c r="AS40" s="2">
        <v>15824.055946113383</v>
      </c>
      <c r="AT40" s="2">
        <v>15700.251490102117</v>
      </c>
      <c r="AU40" s="2">
        <v>15576.994676111408</v>
      </c>
      <c r="AV40" s="2">
        <v>15454.509951351145</v>
      </c>
    </row>
    <row r="41" spans="1:48" ht="22" thickBot="1">
      <c r="A41" s="111"/>
      <c r="B41" s="122"/>
      <c r="C41" s="59">
        <v>0.15</v>
      </c>
      <c r="D41" s="88" t="s">
        <v>47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>
        <v>17371.999899999999</v>
      </c>
      <c r="AE41" s="2">
        <v>17314.926296341011</v>
      </c>
      <c r="AF41" s="2">
        <v>17240.479824027956</v>
      </c>
      <c r="AG41" s="2">
        <v>17143.468624450794</v>
      </c>
      <c r="AH41" s="2">
        <v>17027.330005578737</v>
      </c>
      <c r="AI41" s="2">
        <v>16896.490948329258</v>
      </c>
      <c r="AJ41" s="2">
        <v>16754.700617950875</v>
      </c>
      <c r="AK41" s="2">
        <v>16604.838444684345</v>
      </c>
      <c r="AL41" s="2">
        <v>16449.04885532699</v>
      </c>
      <c r="AM41" s="2">
        <v>16288.917859971811</v>
      </c>
      <c r="AN41" s="2">
        <v>16125.625527247415</v>
      </c>
      <c r="AO41" s="2">
        <v>15960.063410651599</v>
      </c>
      <c r="AP41" s="2">
        <v>15792.91991713736</v>
      </c>
      <c r="AQ41" s="2">
        <v>15624.739913201747</v>
      </c>
      <c r="AR41" s="2">
        <v>15455.965079453696</v>
      </c>
      <c r="AS41" s="2">
        <v>15286.960677446437</v>
      </c>
      <c r="AT41" s="2">
        <v>15118.033193099725</v>
      </c>
      <c r="AU41" s="2">
        <v>14949.442112708179</v>
      </c>
      <c r="AV41" s="2">
        <v>14781.408049259675</v>
      </c>
    </row>
    <row r="42" spans="1:48" ht="22" thickBot="1">
      <c r="A42" s="111"/>
      <c r="B42" s="122"/>
      <c r="C42" s="60">
        <v>0.25</v>
      </c>
      <c r="D42" s="89" t="s">
        <v>48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>
        <v>17371.999899999999</v>
      </c>
      <c r="AE42" s="2">
        <v>17314.926296341011</v>
      </c>
      <c r="AF42" s="2">
        <v>17225.17218043494</v>
      </c>
      <c r="AG42" s="2">
        <v>17102.711466935609</v>
      </c>
      <c r="AH42" s="2">
        <v>16954.248106342297</v>
      </c>
      <c r="AI42" s="2">
        <v>16786.439366120885</v>
      </c>
      <c r="AJ42" s="2">
        <v>16604.566479356636</v>
      </c>
      <c r="AK42" s="2">
        <v>16412.548890605653</v>
      </c>
      <c r="AL42" s="2">
        <v>16213.224369566233</v>
      </c>
      <c r="AM42" s="2">
        <v>16008.631068811375</v>
      </c>
      <c r="AN42" s="2">
        <v>15800.236565705545</v>
      </c>
      <c r="AO42" s="2">
        <v>15589.110168281299</v>
      </c>
      <c r="AP42" s="2">
        <v>15376.046679548555</v>
      </c>
      <c r="AQ42" s="2">
        <v>15161.652011281139</v>
      </c>
      <c r="AR42" s="2">
        <v>14946.400535221994</v>
      </c>
      <c r="AS42" s="2">
        <v>14730.672588724359</v>
      </c>
      <c r="AT42" s="2">
        <v>14514.778731637389</v>
      </c>
      <c r="AU42" s="2">
        <v>14298.975548632045</v>
      </c>
      <c r="AV42" s="2">
        <v>14083.476240911961</v>
      </c>
    </row>
    <row r="43" spans="1:48" ht="22" thickBot="1">
      <c r="A43" s="111"/>
      <c r="B43" s="123"/>
      <c r="C43" s="69">
        <v>0.5</v>
      </c>
      <c r="D43" s="90" t="s">
        <v>49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>
        <v>17371.999899999999</v>
      </c>
      <c r="AE43" s="2">
        <v>17314.926296341011</v>
      </c>
      <c r="AF43" s="2">
        <v>17186.137689272757</v>
      </c>
      <c r="AG43" s="2">
        <v>16997.724038250784</v>
      </c>
      <c r="AH43" s="2">
        <v>16764.485967579585</v>
      </c>
      <c r="AI43" s="2">
        <v>16498.897057119604</v>
      </c>
      <c r="AJ43" s="2">
        <v>16210.407418566598</v>
      </c>
      <c r="AK43" s="2">
        <v>15905.859175292855</v>
      </c>
      <c r="AL43" s="2">
        <v>15590.079407522695</v>
      </c>
      <c r="AM43" s="2">
        <v>15266.413712030848</v>
      </c>
      <c r="AN43" s="2">
        <v>14937.155283890836</v>
      </c>
      <c r="AO43" s="2">
        <v>14603.871658228727</v>
      </c>
      <c r="AP43" s="2">
        <v>14267.642373325516</v>
      </c>
      <c r="AQ43" s="2">
        <v>13929.223948861336</v>
      </c>
      <c r="AR43" s="2">
        <v>13589.159282004004</v>
      </c>
      <c r="AS43" s="2">
        <v>13247.847463751908</v>
      </c>
      <c r="AT43" s="2">
        <v>12905.587393829874</v>
      </c>
      <c r="AU43" s="2">
        <v>12562.605137323391</v>
      </c>
      <c r="AV43" s="2">
        <v>12219.071594038465</v>
      </c>
    </row>
    <row r="44" spans="1:48" ht="73" thickBot="1">
      <c r="A44" s="111"/>
      <c r="B44" s="124" t="s">
        <v>6</v>
      </c>
      <c r="C44" s="66">
        <v>0.05</v>
      </c>
      <c r="D44" s="91" t="s">
        <v>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>
        <v>17371.999899999999</v>
      </c>
      <c r="AE44" s="2">
        <v>17314.926296341011</v>
      </c>
      <c r="AF44" s="2">
        <v>17252.386490129018</v>
      </c>
      <c r="AG44" s="2">
        <v>17174.230191304563</v>
      </c>
      <c r="AH44" s="2">
        <v>17080.974087862858</v>
      </c>
      <c r="AI44" s="2">
        <v>16975.19795196614</v>
      </c>
      <c r="AJ44" s="2">
        <v>16859.492548253998</v>
      </c>
      <c r="AK44" s="2">
        <v>16736.040015438441</v>
      </c>
      <c r="AL44" s="2">
        <v>16606.595852864237</v>
      </c>
      <c r="AM44" s="2">
        <v>16472.560160664951</v>
      </c>
      <c r="AN44" s="2">
        <v>16335.057142218089</v>
      </c>
      <c r="AO44" s="2">
        <v>16195.002365651695</v>
      </c>
      <c r="AP44" s="2">
        <v>16053.154283197413</v>
      </c>
      <c r="AQ44" s="2">
        <v>15910.151631574319</v>
      </c>
      <c r="AR44" s="2">
        <v>15766.539731025125</v>
      </c>
      <c r="AS44" s="2">
        <v>15622.788724649774</v>
      </c>
      <c r="AT44" s="2">
        <v>15479.306304388172</v>
      </c>
      <c r="AU44" s="2">
        <v>15336.446837240201</v>
      </c>
      <c r="AV44" s="2">
        <v>15194.518217713257</v>
      </c>
    </row>
    <row r="45" spans="1:48" ht="22" thickBot="1">
      <c r="A45" s="111"/>
      <c r="B45" s="125"/>
      <c r="C45" s="61">
        <v>0.15</v>
      </c>
      <c r="D45" s="92" t="s">
        <v>51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>
        <v>17371.999899999999</v>
      </c>
      <c r="AE45" s="2">
        <v>17314.926296341011</v>
      </c>
      <c r="AF45" s="2">
        <v>17230.734274908315</v>
      </c>
      <c r="AG45" s="2">
        <v>17115.261475119987</v>
      </c>
      <c r="AH45" s="2">
        <v>16972.931512807467</v>
      </c>
      <c r="AI45" s="2">
        <v>16809.108444449867</v>
      </c>
      <c r="AJ45" s="2">
        <v>16628.425218111748</v>
      </c>
      <c r="AK45" s="2">
        <v>16434.589348908572</v>
      </c>
      <c r="AL45" s="2">
        <v>16230.516583099874</v>
      </c>
      <c r="AM45" s="2">
        <v>16018.507463848984</v>
      </c>
      <c r="AN45" s="2">
        <v>15800.400578310824</v>
      </c>
      <c r="AO45" s="2">
        <v>15577.691338008966</v>
      </c>
      <c r="AP45" s="2">
        <v>15351.619116554422</v>
      </c>
      <c r="AQ45" s="2">
        <v>15123.228913081617</v>
      </c>
      <c r="AR45" s="2">
        <v>14893.41395996236</v>
      </c>
      <c r="AS45" s="2">
        <v>14662.944873635101</v>
      </c>
      <c r="AT45" s="2">
        <v>14432.489768243495</v>
      </c>
      <c r="AU45" s="2">
        <v>14202.628557252263</v>
      </c>
      <c r="AV45" s="2">
        <v>13973.863638359164</v>
      </c>
    </row>
    <row r="46" spans="1:48" ht="22" thickBot="1">
      <c r="A46" s="111"/>
      <c r="B46" s="125"/>
      <c r="C46" s="62">
        <v>0.25</v>
      </c>
      <c r="D46" s="93" t="s">
        <v>52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>
        <v>17371.999899999999</v>
      </c>
      <c r="AE46" s="2">
        <v>17314.926296341011</v>
      </c>
      <c r="AF46" s="2">
        <v>17208.838091065401</v>
      </c>
      <c r="AG46" s="2">
        <v>17055.268355991193</v>
      </c>
      <c r="AH46" s="2">
        <v>16862.451046332055</v>
      </c>
      <c r="AI46" s="2">
        <v>16638.529333172999</v>
      </c>
      <c r="AJ46" s="2">
        <v>16390.214583573295</v>
      </c>
      <c r="AK46" s="2">
        <v>16122.79182815079</v>
      </c>
      <c r="AL46" s="2">
        <v>15840.393560888293</v>
      </c>
      <c r="AM46" s="2">
        <v>15546.277521985377</v>
      </c>
      <c r="AN46" s="2">
        <v>15243.053107961656</v>
      </c>
      <c r="AO46" s="2">
        <v>14932.85234246652</v>
      </c>
      <c r="AP46" s="2">
        <v>14617.453316452957</v>
      </c>
      <c r="AQ46" s="2">
        <v>14298.366265981529</v>
      </c>
      <c r="AR46" s="2">
        <v>13976.892011591122</v>
      </c>
      <c r="AS46" s="2">
        <v>13654.161062005031</v>
      </c>
      <c r="AT46" s="2">
        <v>13331.15990287505</v>
      </c>
      <c r="AU46" s="2">
        <v>13008.749214574378</v>
      </c>
      <c r="AV46" s="2">
        <v>12687.677227487766</v>
      </c>
    </row>
    <row r="47" spans="1:48" ht="22" thickBot="1">
      <c r="A47" s="111"/>
      <c r="B47" s="126"/>
      <c r="C47" s="67">
        <v>0.5</v>
      </c>
      <c r="D47" s="94" t="s">
        <v>53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>
        <v>17371.999899999999</v>
      </c>
      <c r="AE47" s="2">
        <v>17314.926296341011</v>
      </c>
      <c r="AF47" s="2">
        <v>17153.002822265982</v>
      </c>
      <c r="AG47" s="2">
        <v>16900.603984249439</v>
      </c>
      <c r="AH47" s="2">
        <v>16574.937020442929</v>
      </c>
      <c r="AI47" s="2">
        <v>16190.967190003392</v>
      </c>
      <c r="AJ47" s="2">
        <v>15760.688285045222</v>
      </c>
      <c r="AK47" s="2">
        <v>15293.508960211253</v>
      </c>
      <c r="AL47" s="2">
        <v>14796.820188950931</v>
      </c>
      <c r="AM47" s="2">
        <v>14276.506564911568</v>
      </c>
      <c r="AN47" s="2">
        <v>13737.355811845659</v>
      </c>
      <c r="AO47" s="2">
        <v>13183.368053971615</v>
      </c>
      <c r="AP47" s="2">
        <v>12617.977550944885</v>
      </c>
      <c r="AQ47" s="2">
        <v>12044.202825321447</v>
      </c>
      <c r="AR47" s="2">
        <v>11464.741957983422</v>
      </c>
      <c r="AS47" s="2">
        <v>10882.028892783175</v>
      </c>
      <c r="AT47" s="2">
        <v>10298.264138721401</v>
      </c>
      <c r="AU47" s="2">
        <v>9715.4299776981006</v>
      </c>
      <c r="AV47" s="2">
        <v>9135.2970348600538</v>
      </c>
    </row>
    <row r="48" spans="1:48" ht="109" thickBot="1">
      <c r="A48" s="111"/>
      <c r="B48" s="127" t="s">
        <v>7</v>
      </c>
      <c r="C48" s="65">
        <v>0.05</v>
      </c>
      <c r="D48" s="95" t="s">
        <v>54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>
        <v>17371.999899999999</v>
      </c>
      <c r="AE48" s="2">
        <v>17314.926296341011</v>
      </c>
      <c r="AF48" s="2">
        <v>17262.148202821849</v>
      </c>
      <c r="AG48" s="2">
        <v>17200.887315459782</v>
      </c>
      <c r="AH48" s="2">
        <v>17129.873561704968</v>
      </c>
      <c r="AI48" s="2">
        <v>17050.437130932056</v>
      </c>
      <c r="AJ48" s="2">
        <v>16964.268551068541</v>
      </c>
      <c r="AK48" s="2">
        <v>16872.881515902973</v>
      </c>
      <c r="AL48" s="2">
        <v>16777.520343319793</v>
      </c>
      <c r="AM48" s="2">
        <v>16679.183345827914</v>
      </c>
      <c r="AN48" s="2">
        <v>16578.671167149758</v>
      </c>
      <c r="AO48" s="2">
        <v>16476.633453667502</v>
      </c>
      <c r="AP48" s="2">
        <v>16373.606544816712</v>
      </c>
      <c r="AQ48" s="2">
        <v>16270.0414064495</v>
      </c>
      <c r="AR48" s="2">
        <v>16166.323301971919</v>
      </c>
      <c r="AS48" s="2">
        <v>16062.785268510966</v>
      </c>
      <c r="AT48" s="2">
        <v>15959.717316672361</v>
      </c>
      <c r="AU48" s="2">
        <v>15857.372860651012</v>
      </c>
      <c r="AV48" s="2">
        <v>15755.973439789757</v>
      </c>
    </row>
    <row r="49" spans="1:48" ht="22" thickBot="1">
      <c r="A49" s="111"/>
      <c r="B49" s="128"/>
      <c r="C49" s="63">
        <v>0.15</v>
      </c>
      <c r="D49" s="96" t="s">
        <v>55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>
        <v>17371.999899999999</v>
      </c>
      <c r="AE49" s="2">
        <v>17314.926296341011</v>
      </c>
      <c r="AF49" s="2">
        <v>17260.183475385002</v>
      </c>
      <c r="AG49" s="2">
        <v>17195.924791029731</v>
      </c>
      <c r="AH49" s="2">
        <v>17121.278415911333</v>
      </c>
      <c r="AI49" s="2">
        <v>17037.863599764554</v>
      </c>
      <c r="AJ49" s="2">
        <v>16947.590185391578</v>
      </c>
      <c r="AK49" s="2">
        <v>16852.127095603941</v>
      </c>
      <c r="AL49" s="2">
        <v>16752.818953103852</v>
      </c>
      <c r="AM49" s="2">
        <v>16650.721617181873</v>
      </c>
      <c r="AN49" s="2">
        <v>16546.662917457339</v>
      </c>
      <c r="AO49" s="2">
        <v>16441.300121722001</v>
      </c>
      <c r="AP49" s="2">
        <v>16335.165956124283</v>
      </c>
      <c r="AQ49" s="2">
        <v>16228.70229177544</v>
      </c>
      <c r="AR49" s="2">
        <v>16122.283362688851</v>
      </c>
      <c r="AS49" s="2">
        <v>16016.231157829519</v>
      </c>
      <c r="AT49" s="2">
        <v>15910.825480264333</v>
      </c>
      <c r="AU49" s="2">
        <v>15806.31063998613</v>
      </c>
      <c r="AV49" s="2">
        <v>15702.900153382401</v>
      </c>
    </row>
    <row r="50" spans="1:48" ht="22" thickBot="1">
      <c r="A50" s="111"/>
      <c r="B50" s="128"/>
      <c r="C50" s="64">
        <v>0.25</v>
      </c>
      <c r="D50" s="97" t="s">
        <v>56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>
        <v>17371.999899999999</v>
      </c>
      <c r="AE50" s="2">
        <v>17314.926296341011</v>
      </c>
      <c r="AF50" s="2">
        <v>17258.196610174222</v>
      </c>
      <c r="AG50" s="2">
        <v>17190.882793872526</v>
      </c>
      <c r="AH50" s="2">
        <v>17112.515169836915</v>
      </c>
      <c r="AI50" s="2">
        <v>17025.012862946722</v>
      </c>
      <c r="AJ50" s="2">
        <v>16930.518670098605</v>
      </c>
      <c r="AK50" s="2">
        <v>16830.868971172651</v>
      </c>
      <c r="AL50" s="2">
        <v>16727.517154139256</v>
      </c>
      <c r="AM50" s="2">
        <v>16621.580829310798</v>
      </c>
      <c r="AN50" s="2">
        <v>16513.91570734746</v>
      </c>
      <c r="AO50" s="2">
        <v>16405.185136294007</v>
      </c>
      <c r="AP50" s="2">
        <v>16295.915687818948</v>
      </c>
      <c r="AQ50" s="2">
        <v>16186.537486829664</v>
      </c>
      <c r="AR50" s="2">
        <v>16077.411450218458</v>
      </c>
      <c r="AS50" s="2">
        <v>15968.8467386025</v>
      </c>
      <c r="AT50" s="2">
        <v>15861.111628587552</v>
      </c>
      <c r="AU50" s="2">
        <v>15754.440354211671</v>
      </c>
      <c r="AV50" s="2">
        <v>15649.037675953474</v>
      </c>
    </row>
    <row r="51" spans="1:48" ht="22" thickBot="1">
      <c r="A51" s="111"/>
      <c r="B51" s="129"/>
      <c r="C51" s="98">
        <v>0.5</v>
      </c>
      <c r="D51" s="101" t="s">
        <v>57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>
        <v>17371.999899999999</v>
      </c>
      <c r="AE51" s="2">
        <v>17314.926296341011</v>
      </c>
      <c r="AF51" s="2">
        <v>17253.130103886728</v>
      </c>
      <c r="AG51" s="2">
        <v>17177.915632963195</v>
      </c>
      <c r="AH51" s="2">
        <v>17089.832305064068</v>
      </c>
      <c r="AI51" s="2">
        <v>16991.598470400942</v>
      </c>
      <c r="AJ51" s="2">
        <v>16886.006584179606</v>
      </c>
      <c r="AK51" s="2">
        <v>16775.374446034562</v>
      </c>
      <c r="AL51" s="2">
        <v>16661.471351142965</v>
      </c>
      <c r="AM51" s="2">
        <v>16545.590219244077</v>
      </c>
      <c r="AN51" s="2">
        <v>16428.657785951589</v>
      </c>
      <c r="AO51" s="2">
        <v>16311.34165824905</v>
      </c>
      <c r="AP51" s="2">
        <v>16194.137336409656</v>
      </c>
      <c r="AQ51" s="2">
        <v>16077.430478444581</v>
      </c>
      <c r="AR51" s="2">
        <v>15961.536681643149</v>
      </c>
      <c r="AS51" s="2">
        <v>15846.724383366531</v>
      </c>
      <c r="AT51" s="2">
        <v>15733.227003780305</v>
      </c>
      <c r="AU51" s="2">
        <v>15621.249259583217</v>
      </c>
      <c r="AV51" s="2">
        <v>15510.970798095475</v>
      </c>
    </row>
    <row r="52" spans="1:4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Simulation</vt:lpstr>
      <vt:lpstr>Lists</vt:lpstr>
      <vt:lpstr>UT</vt:lpstr>
      <vt:lpstr>WA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Pelletier, Elizabeth</dc:creator>
  <cp:lastModifiedBy>Benjamin Chartoff</cp:lastModifiedBy>
  <dcterms:created xsi:type="dcterms:W3CDTF">2015-06-26T12:44:31Z</dcterms:created>
  <dcterms:modified xsi:type="dcterms:W3CDTF">2015-07-07T12:55:53Z</dcterms:modified>
</cp:coreProperties>
</file>